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619\"/>
    </mc:Choice>
  </mc:AlternateContent>
  <xr:revisionPtr revIDLastSave="0" documentId="13_ncr:1_{7D3AC627-00E3-477A-BA92-F8A26548C1FF}" xr6:coauthVersionLast="45" xr6:coauthVersionMax="45" xr10:uidLastSave="{00000000-0000-0000-0000-000000000000}"/>
  <bookViews>
    <workbookView xWindow="-120" yWindow="-120" windowWidth="29040" windowHeight="15840" xr2:uid="{07629972-3613-43A8-9112-4012BE64BBD8}"/>
  </bookViews>
  <sheets>
    <sheet name="abvfnd21" sheetId="1" r:id="rId1"/>
  </sheets>
  <externalReferences>
    <externalReference r:id="rId2"/>
    <externalReference r:id="rId3"/>
  </externalReferences>
  <definedNames>
    <definedName name="_Fill" hidden="1">#REF!</definedName>
    <definedName name="_xlnm._FilterDatabase" localSheetId="0" hidden="1">abvfnd21!$A$9:$AT$448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terinfo_a">[2]charterinfo!$B$10:$N$975</definedName>
    <definedName name="charterinfo_b">[2]charterinfo!$D$10:$N$975</definedName>
    <definedName name="code436">[2]codes!$A$10:$C$448</definedName>
    <definedName name="codeCHA">[2]codes!$F$10:$H$81</definedName>
    <definedName name="decile_distr">[2]decile!$G$10:$I$448</definedName>
    <definedName name="distinfo">[2]distinfo!$A$10:$L$448</definedName>
    <definedName name="enro">'[2]fnd enro'!$S$10:$S$975</definedName>
    <definedName name="enro_chafnd">'[2]fnd enro'!$B$10:$S$975</definedName>
    <definedName name="enro_distfnd">'[2]dist enro'!$A$10:$S$449</definedName>
    <definedName name="inflat">'[2]fnd base rates'!$C$99</definedName>
    <definedName name="orderCHA">[2]charterinfo!$J$1</definedName>
    <definedName name="rate_abvfndNEW">abvfnd21!$A$10:$AS$449</definedName>
    <definedName name="rate_abvfndOLD">[2]abvfnd20!$A$10:$AE$449</definedName>
    <definedName name="rate_basefnd">'[2]fnd base rates'!$A$107:$N$130</definedName>
    <definedName name="rate_chafnd">'[2]pre fnd budg'!$B$10:$AR$975</definedName>
    <definedName name="transp_rate">[2]transp!$A$10:$G$450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48" i="1" l="1"/>
  <c r="U448" i="1"/>
  <c r="V448" i="1" s="1"/>
  <c r="Z447" i="1"/>
  <c r="U447" i="1"/>
  <c r="V447" i="1" s="1"/>
  <c r="AA447" i="1" s="1"/>
  <c r="AD447" i="1" s="1"/>
  <c r="Z446" i="1"/>
  <c r="U446" i="1"/>
  <c r="V446" i="1" s="1"/>
  <c r="Z445" i="1"/>
  <c r="U445" i="1"/>
  <c r="V445" i="1" s="1"/>
  <c r="AA445" i="1" s="1"/>
  <c r="AD445" i="1" s="1"/>
  <c r="AE445" i="1" s="1"/>
  <c r="Z444" i="1"/>
  <c r="U444" i="1"/>
  <c r="V444" i="1" s="1"/>
  <c r="Z443" i="1"/>
  <c r="U443" i="1"/>
  <c r="V443" i="1" s="1"/>
  <c r="AA443" i="1" s="1"/>
  <c r="AD443" i="1" s="1"/>
  <c r="Z442" i="1"/>
  <c r="U442" i="1"/>
  <c r="V442" i="1" s="1"/>
  <c r="Z441" i="1"/>
  <c r="U441" i="1"/>
  <c r="V441" i="1" s="1"/>
  <c r="Z440" i="1"/>
  <c r="U440" i="1"/>
  <c r="V440" i="1" s="1"/>
  <c r="Z439" i="1"/>
  <c r="U439" i="1"/>
  <c r="V439" i="1" s="1"/>
  <c r="Z438" i="1"/>
  <c r="U438" i="1"/>
  <c r="V438" i="1" s="1"/>
  <c r="Z437" i="1"/>
  <c r="U437" i="1"/>
  <c r="V437" i="1" s="1"/>
  <c r="Z436" i="1"/>
  <c r="U436" i="1"/>
  <c r="V436" i="1" s="1"/>
  <c r="Z435" i="1"/>
  <c r="U435" i="1"/>
  <c r="V435" i="1" s="1"/>
  <c r="Z434" i="1"/>
  <c r="U434" i="1"/>
  <c r="V434" i="1" s="1"/>
  <c r="Z433" i="1"/>
  <c r="U433" i="1"/>
  <c r="V433" i="1" s="1"/>
  <c r="Z432" i="1"/>
  <c r="U432" i="1"/>
  <c r="V432" i="1" s="1"/>
  <c r="AA432" i="1" s="1"/>
  <c r="AD432" i="1" s="1"/>
  <c r="AE432" i="1" s="1"/>
  <c r="Z431" i="1"/>
  <c r="U431" i="1"/>
  <c r="V431" i="1" s="1"/>
  <c r="Z430" i="1"/>
  <c r="U430" i="1"/>
  <c r="V430" i="1" s="1"/>
  <c r="Z429" i="1"/>
  <c r="U429" i="1"/>
  <c r="V429" i="1" s="1"/>
  <c r="AA429" i="1" s="1"/>
  <c r="AD429" i="1" s="1"/>
  <c r="Z428" i="1"/>
  <c r="U428" i="1"/>
  <c r="V428" i="1" s="1"/>
  <c r="Z427" i="1"/>
  <c r="U427" i="1"/>
  <c r="V427" i="1" s="1"/>
  <c r="Z426" i="1"/>
  <c r="U426" i="1"/>
  <c r="V426" i="1" s="1"/>
  <c r="Z425" i="1"/>
  <c r="U425" i="1"/>
  <c r="V425" i="1" s="1"/>
  <c r="Z424" i="1"/>
  <c r="U424" i="1"/>
  <c r="V424" i="1" s="1"/>
  <c r="Z423" i="1"/>
  <c r="U423" i="1"/>
  <c r="V423" i="1" s="1"/>
  <c r="Z422" i="1"/>
  <c r="U422" i="1"/>
  <c r="V422" i="1" s="1"/>
  <c r="Z421" i="1"/>
  <c r="U421" i="1"/>
  <c r="V421" i="1" s="1"/>
  <c r="Z420" i="1"/>
  <c r="U420" i="1"/>
  <c r="V420" i="1" s="1"/>
  <c r="Z419" i="1"/>
  <c r="U419" i="1"/>
  <c r="V419" i="1" s="1"/>
  <c r="Z418" i="1"/>
  <c r="U418" i="1"/>
  <c r="V418" i="1" s="1"/>
  <c r="Z417" i="1"/>
  <c r="U417" i="1"/>
  <c r="V417" i="1" s="1"/>
  <c r="Z416" i="1"/>
  <c r="U416" i="1"/>
  <c r="V416" i="1" s="1"/>
  <c r="Z415" i="1"/>
  <c r="U415" i="1"/>
  <c r="V415" i="1" s="1"/>
  <c r="Z414" i="1"/>
  <c r="U414" i="1"/>
  <c r="V414" i="1" s="1"/>
  <c r="Z413" i="1"/>
  <c r="U413" i="1"/>
  <c r="V413" i="1" s="1"/>
  <c r="Z412" i="1"/>
  <c r="U412" i="1"/>
  <c r="V412" i="1" s="1"/>
  <c r="Z411" i="1"/>
  <c r="U411" i="1"/>
  <c r="V411" i="1" s="1"/>
  <c r="Z410" i="1"/>
  <c r="U410" i="1"/>
  <c r="V410" i="1" s="1"/>
  <c r="Z409" i="1"/>
  <c r="U409" i="1"/>
  <c r="V409" i="1" s="1"/>
  <c r="Z408" i="1"/>
  <c r="U408" i="1"/>
  <c r="V408" i="1" s="1"/>
  <c r="Z407" i="1"/>
  <c r="U407" i="1"/>
  <c r="V407" i="1" s="1"/>
  <c r="Z406" i="1"/>
  <c r="U406" i="1"/>
  <c r="V406" i="1" s="1"/>
  <c r="Z405" i="1"/>
  <c r="U405" i="1"/>
  <c r="V405" i="1" s="1"/>
  <c r="Z404" i="1"/>
  <c r="U404" i="1"/>
  <c r="V404" i="1" s="1"/>
  <c r="Z403" i="1"/>
  <c r="U403" i="1"/>
  <c r="V403" i="1" s="1"/>
  <c r="Z402" i="1"/>
  <c r="U402" i="1"/>
  <c r="V402" i="1" s="1"/>
  <c r="AA402" i="1" s="1"/>
  <c r="AD402" i="1" s="1"/>
  <c r="Z401" i="1"/>
  <c r="U401" i="1"/>
  <c r="V401" i="1" s="1"/>
  <c r="Z400" i="1"/>
  <c r="U400" i="1"/>
  <c r="V400" i="1" s="1"/>
  <c r="Z399" i="1"/>
  <c r="V399" i="1"/>
  <c r="U399" i="1"/>
  <c r="Z398" i="1"/>
  <c r="U398" i="1"/>
  <c r="V398" i="1" s="1"/>
  <c r="Z397" i="1"/>
  <c r="U397" i="1"/>
  <c r="V397" i="1" s="1"/>
  <c r="Z396" i="1"/>
  <c r="U396" i="1"/>
  <c r="V396" i="1" s="1"/>
  <c r="Z395" i="1"/>
  <c r="U395" i="1"/>
  <c r="V395" i="1" s="1"/>
  <c r="Z394" i="1"/>
  <c r="U394" i="1"/>
  <c r="V394" i="1" s="1"/>
  <c r="Z393" i="1"/>
  <c r="V393" i="1"/>
  <c r="AA393" i="1" s="1"/>
  <c r="AD393" i="1" s="1"/>
  <c r="AH393" i="1" s="1"/>
  <c r="U393" i="1"/>
  <c r="Z392" i="1"/>
  <c r="U392" i="1"/>
  <c r="V392" i="1" s="1"/>
  <c r="Z391" i="1"/>
  <c r="U391" i="1"/>
  <c r="V391" i="1" s="1"/>
  <c r="Z390" i="1"/>
  <c r="U390" i="1"/>
  <c r="V390" i="1" s="1"/>
  <c r="Z389" i="1"/>
  <c r="U389" i="1"/>
  <c r="V389" i="1" s="1"/>
  <c r="Z388" i="1"/>
  <c r="U388" i="1"/>
  <c r="V388" i="1" s="1"/>
  <c r="Z387" i="1"/>
  <c r="U387" i="1"/>
  <c r="V387" i="1" s="1"/>
  <c r="Z386" i="1"/>
  <c r="V386" i="1"/>
  <c r="U386" i="1"/>
  <c r="Z385" i="1"/>
  <c r="U385" i="1"/>
  <c r="V385" i="1" s="1"/>
  <c r="Z384" i="1"/>
  <c r="U384" i="1"/>
  <c r="V384" i="1" s="1"/>
  <c r="Z383" i="1"/>
  <c r="U383" i="1"/>
  <c r="V383" i="1" s="1"/>
  <c r="Z382" i="1"/>
  <c r="U382" i="1"/>
  <c r="V382" i="1" s="1"/>
  <c r="Z381" i="1"/>
  <c r="U381" i="1"/>
  <c r="V381" i="1" s="1"/>
  <c r="Z380" i="1"/>
  <c r="U380" i="1"/>
  <c r="V380" i="1" s="1"/>
  <c r="Z379" i="1"/>
  <c r="U379" i="1"/>
  <c r="V379" i="1" s="1"/>
  <c r="Z378" i="1"/>
  <c r="U378" i="1"/>
  <c r="V378" i="1" s="1"/>
  <c r="Z377" i="1"/>
  <c r="U377" i="1"/>
  <c r="V377" i="1" s="1"/>
  <c r="Z376" i="1"/>
  <c r="U376" i="1"/>
  <c r="V376" i="1" s="1"/>
  <c r="Z375" i="1"/>
  <c r="U375" i="1"/>
  <c r="V375" i="1" s="1"/>
  <c r="Z374" i="1"/>
  <c r="U374" i="1"/>
  <c r="V374" i="1" s="1"/>
  <c r="Z373" i="1"/>
  <c r="U373" i="1"/>
  <c r="V373" i="1" s="1"/>
  <c r="Z372" i="1"/>
  <c r="U372" i="1"/>
  <c r="V372" i="1" s="1"/>
  <c r="Z371" i="1"/>
  <c r="U371" i="1"/>
  <c r="V371" i="1" s="1"/>
  <c r="Z370" i="1"/>
  <c r="U370" i="1"/>
  <c r="V370" i="1" s="1"/>
  <c r="Z369" i="1"/>
  <c r="U369" i="1"/>
  <c r="V369" i="1" s="1"/>
  <c r="Z368" i="1"/>
  <c r="U368" i="1"/>
  <c r="V368" i="1" s="1"/>
  <c r="Z367" i="1"/>
  <c r="U367" i="1"/>
  <c r="V367" i="1" s="1"/>
  <c r="Z366" i="1"/>
  <c r="U366" i="1"/>
  <c r="V366" i="1" s="1"/>
  <c r="Z365" i="1"/>
  <c r="U365" i="1"/>
  <c r="V365" i="1" s="1"/>
  <c r="Z364" i="1"/>
  <c r="U364" i="1"/>
  <c r="V364" i="1" s="1"/>
  <c r="Z363" i="1"/>
  <c r="U363" i="1"/>
  <c r="V363" i="1" s="1"/>
  <c r="Z362" i="1"/>
  <c r="U362" i="1"/>
  <c r="V362" i="1" s="1"/>
  <c r="AD361" i="1"/>
  <c r="AH361" i="1"/>
  <c r="Z361" i="1"/>
  <c r="U361" i="1"/>
  <c r="V361" i="1" s="1"/>
  <c r="AD360" i="1"/>
  <c r="AH360" i="1"/>
  <c r="Z360" i="1"/>
  <c r="U360" i="1"/>
  <c r="V360" i="1" s="1"/>
  <c r="Z359" i="1"/>
  <c r="U359" i="1"/>
  <c r="V359" i="1" s="1"/>
  <c r="Z358" i="1"/>
  <c r="U358" i="1"/>
  <c r="V358" i="1" s="1"/>
  <c r="Z357" i="1"/>
  <c r="U357" i="1"/>
  <c r="V357" i="1" s="1"/>
  <c r="Z356" i="1"/>
  <c r="U356" i="1"/>
  <c r="V356" i="1" s="1"/>
  <c r="Z355" i="1"/>
  <c r="U355" i="1"/>
  <c r="V355" i="1" s="1"/>
  <c r="AD354" i="1"/>
  <c r="AE354" i="1" s="1"/>
  <c r="AH354" i="1"/>
  <c r="Z354" i="1"/>
  <c r="U354" i="1"/>
  <c r="V354" i="1" s="1"/>
  <c r="Z353" i="1"/>
  <c r="U353" i="1"/>
  <c r="V353" i="1" s="1"/>
  <c r="Z352" i="1"/>
  <c r="U352" i="1"/>
  <c r="V352" i="1" s="1"/>
  <c r="Z351" i="1"/>
  <c r="U351" i="1"/>
  <c r="V351" i="1" s="1"/>
  <c r="AD350" i="1"/>
  <c r="AE350" i="1" s="1"/>
  <c r="AH350" i="1"/>
  <c r="Z350" i="1"/>
  <c r="U350" i="1"/>
  <c r="V350" i="1" s="1"/>
  <c r="Z349" i="1"/>
  <c r="U349" i="1"/>
  <c r="V349" i="1" s="1"/>
  <c r="AD348" i="1"/>
  <c r="AH348" i="1"/>
  <c r="Z348" i="1"/>
  <c r="U348" i="1"/>
  <c r="V348" i="1" s="1"/>
  <c r="AD347" i="1"/>
  <c r="AE347" i="1" s="1"/>
  <c r="AH347" i="1"/>
  <c r="Z347" i="1"/>
  <c r="U347" i="1"/>
  <c r="V347" i="1" s="1"/>
  <c r="Z346" i="1"/>
  <c r="U346" i="1"/>
  <c r="V346" i="1" s="1"/>
  <c r="Z345" i="1"/>
  <c r="U345" i="1"/>
  <c r="V345" i="1" s="1"/>
  <c r="Z344" i="1"/>
  <c r="U344" i="1"/>
  <c r="V344" i="1" s="1"/>
  <c r="AH343" i="1"/>
  <c r="AD343" i="1"/>
  <c r="AE343" i="1" s="1"/>
  <c r="Z343" i="1"/>
  <c r="U343" i="1"/>
  <c r="V343" i="1" s="1"/>
  <c r="AD342" i="1"/>
  <c r="Z342" i="1"/>
  <c r="U342" i="1"/>
  <c r="V342" i="1" s="1"/>
  <c r="Z341" i="1"/>
  <c r="U341" i="1"/>
  <c r="V341" i="1" s="1"/>
  <c r="Z340" i="1"/>
  <c r="U340" i="1"/>
  <c r="V340" i="1" s="1"/>
  <c r="Z339" i="1"/>
  <c r="U339" i="1"/>
  <c r="V339" i="1" s="1"/>
  <c r="AH338" i="1"/>
  <c r="AD338" i="1"/>
  <c r="AE338" i="1" s="1"/>
  <c r="Z338" i="1"/>
  <c r="U338" i="1"/>
  <c r="V338" i="1" s="1"/>
  <c r="AD337" i="1"/>
  <c r="Z337" i="1"/>
  <c r="U337" i="1"/>
  <c r="V337" i="1" s="1"/>
  <c r="AH336" i="1"/>
  <c r="Z336" i="1"/>
  <c r="U336" i="1"/>
  <c r="V336" i="1" s="1"/>
  <c r="Z335" i="1"/>
  <c r="U335" i="1"/>
  <c r="V335" i="1" s="1"/>
  <c r="Z334" i="1"/>
  <c r="U334" i="1"/>
  <c r="V334" i="1" s="1"/>
  <c r="AH333" i="1"/>
  <c r="AD333" i="1"/>
  <c r="AE333" i="1" s="1"/>
  <c r="Z333" i="1"/>
  <c r="U333" i="1"/>
  <c r="V333" i="1" s="1"/>
  <c r="Z332" i="1"/>
  <c r="U332" i="1"/>
  <c r="V332" i="1" s="1"/>
  <c r="Z331" i="1"/>
  <c r="U331" i="1"/>
  <c r="V331" i="1" s="1"/>
  <c r="AA331" i="1" s="1"/>
  <c r="AD331" i="1" s="1"/>
  <c r="AH331" i="1" s="1"/>
  <c r="Z330" i="1"/>
  <c r="U330" i="1"/>
  <c r="V330" i="1" s="1"/>
  <c r="AA330" i="1" s="1"/>
  <c r="AD330" i="1" s="1"/>
  <c r="AH330" i="1" s="1"/>
  <c r="AD329" i="1"/>
  <c r="Z329" i="1"/>
  <c r="U329" i="1"/>
  <c r="V329" i="1" s="1"/>
  <c r="AH328" i="1"/>
  <c r="AD328" i="1"/>
  <c r="AE328" i="1" s="1"/>
  <c r="Z328" i="1"/>
  <c r="U328" i="1"/>
  <c r="V328" i="1" s="1"/>
  <c r="Z327" i="1"/>
  <c r="U327" i="1"/>
  <c r="V327" i="1" s="1"/>
  <c r="Z326" i="1"/>
  <c r="U326" i="1"/>
  <c r="V326" i="1" s="1"/>
  <c r="Z325" i="1"/>
  <c r="U325" i="1"/>
  <c r="V325" i="1" s="1"/>
  <c r="Z324" i="1"/>
  <c r="U324" i="1"/>
  <c r="V324" i="1" s="1"/>
  <c r="Z323" i="1"/>
  <c r="U323" i="1"/>
  <c r="V323" i="1" s="1"/>
  <c r="AH322" i="1"/>
  <c r="AD322" i="1"/>
  <c r="AE322" i="1" s="1"/>
  <c r="Z322" i="1"/>
  <c r="U322" i="1"/>
  <c r="V322" i="1" s="1"/>
  <c r="AH321" i="1"/>
  <c r="AD321" i="1"/>
  <c r="AE321" i="1" s="1"/>
  <c r="Z321" i="1"/>
  <c r="U321" i="1"/>
  <c r="V321" i="1" s="1"/>
  <c r="AD320" i="1"/>
  <c r="AE320" i="1" s="1"/>
  <c r="AH320" i="1"/>
  <c r="Z320" i="1"/>
  <c r="U320" i="1"/>
  <c r="V320" i="1" s="1"/>
  <c r="Z319" i="1"/>
  <c r="U319" i="1"/>
  <c r="V319" i="1" s="1"/>
  <c r="Z318" i="1"/>
  <c r="U318" i="1"/>
  <c r="V318" i="1" s="1"/>
  <c r="Z317" i="1"/>
  <c r="U317" i="1"/>
  <c r="V317" i="1" s="1"/>
  <c r="Z316" i="1"/>
  <c r="U316" i="1"/>
  <c r="V316" i="1" s="1"/>
  <c r="Z315" i="1"/>
  <c r="U315" i="1"/>
  <c r="V315" i="1" s="1"/>
  <c r="Z314" i="1"/>
  <c r="U314" i="1"/>
  <c r="V314" i="1" s="1"/>
  <c r="Z313" i="1"/>
  <c r="U313" i="1"/>
  <c r="V313" i="1" s="1"/>
  <c r="AH312" i="1"/>
  <c r="AD312" i="1"/>
  <c r="AE312" i="1" s="1"/>
  <c r="Z312" i="1"/>
  <c r="U312" i="1"/>
  <c r="V312" i="1" s="1"/>
  <c r="AD311" i="1"/>
  <c r="Z311" i="1"/>
  <c r="U311" i="1"/>
  <c r="V311" i="1" s="1"/>
  <c r="Z310" i="1"/>
  <c r="U310" i="1"/>
  <c r="V310" i="1" s="1"/>
  <c r="Z309" i="1"/>
  <c r="U309" i="1"/>
  <c r="V309" i="1" s="1"/>
  <c r="AH308" i="1"/>
  <c r="AD308" i="1"/>
  <c r="AE308" i="1" s="1"/>
  <c r="Z308" i="1"/>
  <c r="U308" i="1"/>
  <c r="V308" i="1" s="1"/>
  <c r="Z307" i="1"/>
  <c r="U307" i="1"/>
  <c r="V307" i="1" s="1"/>
  <c r="AD306" i="1"/>
  <c r="Z306" i="1"/>
  <c r="U306" i="1"/>
  <c r="V306" i="1" s="1"/>
  <c r="Z305" i="1"/>
  <c r="U305" i="1"/>
  <c r="V305" i="1" s="1"/>
  <c r="Z304" i="1"/>
  <c r="U304" i="1"/>
  <c r="V304" i="1" s="1"/>
  <c r="AH303" i="1"/>
  <c r="AD303" i="1"/>
  <c r="AE303" i="1" s="1"/>
  <c r="Z303" i="1"/>
  <c r="U303" i="1"/>
  <c r="V303" i="1" s="1"/>
  <c r="Z302" i="1"/>
  <c r="U302" i="1"/>
  <c r="V302" i="1" s="1"/>
  <c r="Z301" i="1"/>
  <c r="U301" i="1"/>
  <c r="V301" i="1" s="1"/>
  <c r="Z300" i="1"/>
  <c r="U300" i="1"/>
  <c r="V300" i="1" s="1"/>
  <c r="Z299" i="1"/>
  <c r="U299" i="1"/>
  <c r="V299" i="1" s="1"/>
  <c r="Z298" i="1"/>
  <c r="U298" i="1"/>
  <c r="V298" i="1" s="1"/>
  <c r="Z297" i="1"/>
  <c r="U297" i="1"/>
  <c r="V297" i="1" s="1"/>
  <c r="Z296" i="1"/>
  <c r="U296" i="1"/>
  <c r="V296" i="1" s="1"/>
  <c r="AD295" i="1"/>
  <c r="Z295" i="1"/>
  <c r="U295" i="1"/>
  <c r="V295" i="1" s="1"/>
  <c r="Z294" i="1"/>
  <c r="U294" i="1"/>
  <c r="V294" i="1" s="1"/>
  <c r="Z293" i="1"/>
  <c r="U293" i="1"/>
  <c r="V293" i="1" s="1"/>
  <c r="AH292" i="1"/>
  <c r="AD292" i="1"/>
  <c r="AE292" i="1" s="1"/>
  <c r="Z292" i="1"/>
  <c r="U292" i="1"/>
  <c r="V292" i="1" s="1"/>
  <c r="AA292" i="1" s="1"/>
  <c r="AD291" i="1"/>
  <c r="AE291" i="1" s="1"/>
  <c r="AH291" i="1"/>
  <c r="Z291" i="1"/>
  <c r="U291" i="1"/>
  <c r="V291" i="1" s="1"/>
  <c r="Z290" i="1"/>
  <c r="U290" i="1"/>
  <c r="V290" i="1" s="1"/>
  <c r="AH289" i="1"/>
  <c r="AD289" i="1"/>
  <c r="AE289" i="1" s="1"/>
  <c r="Z289" i="1"/>
  <c r="U289" i="1"/>
  <c r="V289" i="1" s="1"/>
  <c r="AD288" i="1"/>
  <c r="AE288" i="1" s="1"/>
  <c r="AH288" i="1"/>
  <c r="Z288" i="1"/>
  <c r="U288" i="1"/>
  <c r="V288" i="1" s="1"/>
  <c r="Z287" i="1"/>
  <c r="U287" i="1"/>
  <c r="V287" i="1" s="1"/>
  <c r="Z286" i="1"/>
  <c r="U286" i="1"/>
  <c r="V286" i="1" s="1"/>
  <c r="Z285" i="1"/>
  <c r="U285" i="1"/>
  <c r="V285" i="1" s="1"/>
  <c r="Z284" i="1"/>
  <c r="U284" i="1"/>
  <c r="V284" i="1" s="1"/>
  <c r="Z283" i="1"/>
  <c r="U283" i="1"/>
  <c r="V283" i="1" s="1"/>
  <c r="Z282" i="1"/>
  <c r="U282" i="1"/>
  <c r="V282" i="1" s="1"/>
  <c r="Z281" i="1"/>
  <c r="U281" i="1"/>
  <c r="V281" i="1" s="1"/>
  <c r="Z280" i="1"/>
  <c r="U280" i="1"/>
  <c r="V280" i="1" s="1"/>
  <c r="AH279" i="1"/>
  <c r="AD279" i="1"/>
  <c r="AE279" i="1" s="1"/>
  <c r="Z279" i="1"/>
  <c r="U279" i="1"/>
  <c r="V279" i="1" s="1"/>
  <c r="Z278" i="1"/>
  <c r="U278" i="1"/>
  <c r="V278" i="1" s="1"/>
  <c r="AD277" i="1"/>
  <c r="AE277" i="1" s="1"/>
  <c r="AH277" i="1"/>
  <c r="Z277" i="1"/>
  <c r="U277" i="1"/>
  <c r="V277" i="1" s="1"/>
  <c r="AH276" i="1"/>
  <c r="AD276" i="1"/>
  <c r="AE276" i="1" s="1"/>
  <c r="Z276" i="1"/>
  <c r="U276" i="1"/>
  <c r="V276" i="1" s="1"/>
  <c r="Z275" i="1"/>
  <c r="U275" i="1"/>
  <c r="V275" i="1" s="1"/>
  <c r="AA275" i="1" s="1"/>
  <c r="AD275" i="1" s="1"/>
  <c r="Z274" i="1"/>
  <c r="U274" i="1"/>
  <c r="V274" i="1" s="1"/>
  <c r="Z273" i="1"/>
  <c r="U273" i="1"/>
  <c r="V273" i="1" s="1"/>
  <c r="Z272" i="1"/>
  <c r="U272" i="1"/>
  <c r="V272" i="1" s="1"/>
  <c r="Z271" i="1"/>
  <c r="U271" i="1"/>
  <c r="V271" i="1" s="1"/>
  <c r="Z270" i="1"/>
  <c r="U270" i="1"/>
  <c r="V270" i="1" s="1"/>
  <c r="AD269" i="1"/>
  <c r="Z269" i="1"/>
  <c r="U269" i="1"/>
  <c r="V269" i="1" s="1"/>
  <c r="AH268" i="1"/>
  <c r="AD268" i="1"/>
  <c r="AE268" i="1" s="1"/>
  <c r="Z268" i="1"/>
  <c r="U268" i="1"/>
  <c r="V268" i="1" s="1"/>
  <c r="AA268" i="1" s="1"/>
  <c r="Z267" i="1"/>
  <c r="U267" i="1"/>
  <c r="V267" i="1" s="1"/>
  <c r="AA267" i="1" s="1"/>
  <c r="AD267" i="1" s="1"/>
  <c r="AH267" i="1" s="1"/>
  <c r="AD266" i="1"/>
  <c r="Z266" i="1"/>
  <c r="U266" i="1"/>
  <c r="V266" i="1" s="1"/>
  <c r="AH265" i="1"/>
  <c r="AD265" i="1"/>
  <c r="AE265" i="1" s="1"/>
  <c r="Z265" i="1"/>
  <c r="U265" i="1"/>
  <c r="V265" i="1" s="1"/>
  <c r="AD264" i="1"/>
  <c r="AE264" i="1" s="1"/>
  <c r="AH264" i="1"/>
  <c r="Z264" i="1"/>
  <c r="U264" i="1"/>
  <c r="V264" i="1" s="1"/>
  <c r="AH263" i="1"/>
  <c r="AD263" i="1"/>
  <c r="AE263" i="1" s="1"/>
  <c r="Z263" i="1"/>
  <c r="U263" i="1"/>
  <c r="V263" i="1" s="1"/>
  <c r="Z262" i="1"/>
  <c r="U262" i="1"/>
  <c r="V262" i="1" s="1"/>
  <c r="Z261" i="1"/>
  <c r="U261" i="1"/>
  <c r="V261" i="1" s="1"/>
  <c r="Z260" i="1"/>
  <c r="U260" i="1"/>
  <c r="V260" i="1" s="1"/>
  <c r="Z259" i="1"/>
  <c r="U259" i="1"/>
  <c r="V259" i="1" s="1"/>
  <c r="Z258" i="1"/>
  <c r="AA258" i="1" s="1"/>
  <c r="AD258" i="1" s="1"/>
  <c r="U258" i="1"/>
  <c r="V258" i="1" s="1"/>
  <c r="Z257" i="1"/>
  <c r="U257" i="1"/>
  <c r="V257" i="1" s="1"/>
  <c r="AD256" i="1"/>
  <c r="Z256" i="1"/>
  <c r="U256" i="1"/>
  <c r="V256" i="1" s="1"/>
  <c r="Z255" i="1"/>
  <c r="U255" i="1"/>
  <c r="V255" i="1" s="1"/>
  <c r="AH254" i="1"/>
  <c r="AD254" i="1"/>
  <c r="AE254" i="1" s="1"/>
  <c r="Z254" i="1"/>
  <c r="U254" i="1"/>
  <c r="V254" i="1" s="1"/>
  <c r="AA254" i="1" s="1"/>
  <c r="Z253" i="1"/>
  <c r="U253" i="1"/>
  <c r="V253" i="1" s="1"/>
  <c r="Z252" i="1"/>
  <c r="U252" i="1"/>
  <c r="V252" i="1" s="1"/>
  <c r="Z251" i="1"/>
  <c r="U251" i="1"/>
  <c r="V251" i="1" s="1"/>
  <c r="AD250" i="1"/>
  <c r="AE250" i="1" s="1"/>
  <c r="AH250" i="1"/>
  <c r="Z250" i="1"/>
  <c r="U250" i="1"/>
  <c r="V250" i="1" s="1"/>
  <c r="Z249" i="1"/>
  <c r="U249" i="1"/>
  <c r="V249" i="1" s="1"/>
  <c r="Z248" i="1"/>
  <c r="U248" i="1"/>
  <c r="V248" i="1" s="1"/>
  <c r="AA248" i="1" s="1"/>
  <c r="AD248" i="1" s="1"/>
  <c r="AE248" i="1" s="1"/>
  <c r="Z247" i="1"/>
  <c r="U247" i="1"/>
  <c r="V247" i="1" s="1"/>
  <c r="AD246" i="1"/>
  <c r="AE246" i="1" s="1"/>
  <c r="AH246" i="1"/>
  <c r="Z246" i="1"/>
  <c r="U246" i="1"/>
  <c r="V246" i="1" s="1"/>
  <c r="Z245" i="1"/>
  <c r="U245" i="1"/>
  <c r="V245" i="1" s="1"/>
  <c r="AD244" i="1"/>
  <c r="AE244" i="1" s="1"/>
  <c r="AH244" i="1"/>
  <c r="Z244" i="1"/>
  <c r="U244" i="1"/>
  <c r="V244" i="1" s="1"/>
  <c r="AH243" i="1"/>
  <c r="Z243" i="1"/>
  <c r="U243" i="1"/>
  <c r="V243" i="1" s="1"/>
  <c r="AD242" i="1"/>
  <c r="AE242" i="1" s="1"/>
  <c r="AH242" i="1"/>
  <c r="Z242" i="1"/>
  <c r="U242" i="1"/>
  <c r="V242" i="1" s="1"/>
  <c r="AD241" i="1"/>
  <c r="AH241" i="1"/>
  <c r="Z241" i="1"/>
  <c r="U241" i="1"/>
  <c r="V241" i="1" s="1"/>
  <c r="Z240" i="1"/>
  <c r="U240" i="1"/>
  <c r="V240" i="1" s="1"/>
  <c r="Z239" i="1"/>
  <c r="U239" i="1"/>
  <c r="V239" i="1" s="1"/>
  <c r="Z238" i="1"/>
  <c r="U238" i="1"/>
  <c r="V238" i="1" s="1"/>
  <c r="AD237" i="1"/>
  <c r="AH237" i="1"/>
  <c r="Z237" i="1"/>
  <c r="U237" i="1"/>
  <c r="V237" i="1" s="1"/>
  <c r="Z236" i="1"/>
  <c r="U236" i="1"/>
  <c r="V236" i="1" s="1"/>
  <c r="Z235" i="1"/>
  <c r="U235" i="1"/>
  <c r="V235" i="1" s="1"/>
  <c r="AD234" i="1"/>
  <c r="AE234" i="1" s="1"/>
  <c r="AH234" i="1"/>
  <c r="Z234" i="1"/>
  <c r="U234" i="1"/>
  <c r="V234" i="1" s="1"/>
  <c r="Z233" i="1"/>
  <c r="U233" i="1"/>
  <c r="V233" i="1" s="1"/>
  <c r="Z232" i="1"/>
  <c r="U232" i="1"/>
  <c r="V232" i="1" s="1"/>
  <c r="AE231" i="1"/>
  <c r="AD231" i="1"/>
  <c r="AH231" i="1"/>
  <c r="Z231" i="1"/>
  <c r="U231" i="1"/>
  <c r="V231" i="1" s="1"/>
  <c r="Z230" i="1"/>
  <c r="U230" i="1"/>
  <c r="V230" i="1" s="1"/>
  <c r="Z229" i="1"/>
  <c r="U229" i="1"/>
  <c r="V229" i="1" s="1"/>
  <c r="Z228" i="1"/>
  <c r="U228" i="1"/>
  <c r="V228" i="1" s="1"/>
  <c r="Z227" i="1"/>
  <c r="U227" i="1"/>
  <c r="V227" i="1" s="1"/>
  <c r="Z226" i="1"/>
  <c r="U226" i="1"/>
  <c r="V226" i="1" s="1"/>
  <c r="AD225" i="1"/>
  <c r="AH225" i="1"/>
  <c r="Z225" i="1"/>
  <c r="U225" i="1"/>
  <c r="V225" i="1" s="1"/>
  <c r="AA225" i="1" s="1"/>
  <c r="Z224" i="1"/>
  <c r="U224" i="1"/>
  <c r="V224" i="1" s="1"/>
  <c r="Z223" i="1"/>
  <c r="U223" i="1"/>
  <c r="V223" i="1" s="1"/>
  <c r="AA223" i="1" s="1"/>
  <c r="AD223" i="1" s="1"/>
  <c r="AH223" i="1" s="1"/>
  <c r="Z222" i="1"/>
  <c r="U222" i="1"/>
  <c r="V222" i="1" s="1"/>
  <c r="Z221" i="1"/>
  <c r="U221" i="1"/>
  <c r="V221" i="1" s="1"/>
  <c r="AA221" i="1" s="1"/>
  <c r="AD221" i="1" s="1"/>
  <c r="AH221" i="1" s="1"/>
  <c r="Z220" i="1"/>
  <c r="U220" i="1"/>
  <c r="V220" i="1" s="1"/>
  <c r="Z219" i="1"/>
  <c r="U219" i="1"/>
  <c r="V219" i="1" s="1"/>
  <c r="AA219" i="1" s="1"/>
  <c r="AD219" i="1" s="1"/>
  <c r="AH219" i="1" s="1"/>
  <c r="Z218" i="1"/>
  <c r="U218" i="1"/>
  <c r="V218" i="1" s="1"/>
  <c r="Z217" i="1"/>
  <c r="U217" i="1"/>
  <c r="V217" i="1" s="1"/>
  <c r="AA217" i="1" s="1"/>
  <c r="AD217" i="1" s="1"/>
  <c r="AH217" i="1" s="1"/>
  <c r="Z216" i="1"/>
  <c r="U216" i="1"/>
  <c r="V216" i="1" s="1"/>
  <c r="AD215" i="1"/>
  <c r="AH215" i="1"/>
  <c r="Z215" i="1"/>
  <c r="U215" i="1"/>
  <c r="V215" i="1" s="1"/>
  <c r="AD214" i="1"/>
  <c r="AE214" i="1" s="1"/>
  <c r="AH214" i="1"/>
  <c r="Z214" i="1"/>
  <c r="U214" i="1"/>
  <c r="V214" i="1" s="1"/>
  <c r="Z213" i="1"/>
  <c r="U213" i="1"/>
  <c r="V213" i="1" s="1"/>
  <c r="AD212" i="1"/>
  <c r="AE212" i="1" s="1"/>
  <c r="AH212" i="1"/>
  <c r="Z212" i="1"/>
  <c r="U212" i="1"/>
  <c r="V212" i="1" s="1"/>
  <c r="AD211" i="1"/>
  <c r="AH211" i="1"/>
  <c r="Z211" i="1"/>
  <c r="U211" i="1"/>
  <c r="V211" i="1" s="1"/>
  <c r="Z210" i="1"/>
  <c r="U210" i="1"/>
  <c r="V210" i="1" s="1"/>
  <c r="AD209" i="1"/>
  <c r="AH209" i="1"/>
  <c r="Z209" i="1"/>
  <c r="U209" i="1"/>
  <c r="V209" i="1" s="1"/>
  <c r="Z208" i="1"/>
  <c r="U208" i="1"/>
  <c r="V208" i="1" s="1"/>
  <c r="Z207" i="1"/>
  <c r="U207" i="1"/>
  <c r="V207" i="1" s="1"/>
  <c r="Z206" i="1"/>
  <c r="U206" i="1"/>
  <c r="V206" i="1" s="1"/>
  <c r="Z205" i="1"/>
  <c r="U205" i="1"/>
  <c r="V205" i="1" s="1"/>
  <c r="AD204" i="1"/>
  <c r="AE204" i="1" s="1"/>
  <c r="AH204" i="1"/>
  <c r="Z204" i="1"/>
  <c r="U204" i="1"/>
  <c r="V204" i="1" s="1"/>
  <c r="AD203" i="1"/>
  <c r="AE203" i="1" s="1"/>
  <c r="AH203" i="1"/>
  <c r="Z203" i="1"/>
  <c r="U203" i="1"/>
  <c r="V203" i="1" s="1"/>
  <c r="AD202" i="1"/>
  <c r="AH202" i="1"/>
  <c r="Z202" i="1"/>
  <c r="U202" i="1"/>
  <c r="V202" i="1" s="1"/>
  <c r="AD201" i="1"/>
  <c r="AH201" i="1"/>
  <c r="Z201" i="1"/>
  <c r="U201" i="1"/>
  <c r="V201" i="1" s="1"/>
  <c r="Z200" i="1"/>
  <c r="U200" i="1"/>
  <c r="V200" i="1" s="1"/>
  <c r="AD199" i="1"/>
  <c r="AE199" i="1" s="1"/>
  <c r="AH199" i="1"/>
  <c r="Z199" i="1"/>
  <c r="U199" i="1"/>
  <c r="V199" i="1" s="1"/>
  <c r="Z198" i="1"/>
  <c r="U198" i="1"/>
  <c r="V198" i="1" s="1"/>
  <c r="AD197" i="1"/>
  <c r="AE197" i="1" s="1"/>
  <c r="AH197" i="1"/>
  <c r="Z197" i="1"/>
  <c r="U197" i="1"/>
  <c r="V197" i="1" s="1"/>
  <c r="Z196" i="1"/>
  <c r="U196" i="1"/>
  <c r="V196" i="1" s="1"/>
  <c r="Z195" i="1"/>
  <c r="U195" i="1"/>
  <c r="V195" i="1" s="1"/>
  <c r="Z194" i="1"/>
  <c r="U194" i="1"/>
  <c r="V194" i="1" s="1"/>
  <c r="Z193" i="1"/>
  <c r="U193" i="1"/>
  <c r="V193" i="1" s="1"/>
  <c r="AD192" i="1"/>
  <c r="AH192" i="1"/>
  <c r="Z192" i="1"/>
  <c r="U192" i="1"/>
  <c r="V192" i="1" s="1"/>
  <c r="Z191" i="1"/>
  <c r="U191" i="1"/>
  <c r="V191" i="1" s="1"/>
  <c r="Z190" i="1"/>
  <c r="U190" i="1"/>
  <c r="V190" i="1" s="1"/>
  <c r="AD189" i="1"/>
  <c r="AH189" i="1"/>
  <c r="Z189" i="1"/>
  <c r="U189" i="1"/>
  <c r="V189" i="1" s="1"/>
  <c r="AD188" i="1"/>
  <c r="AE188" i="1" s="1"/>
  <c r="AH188" i="1"/>
  <c r="Z188" i="1"/>
  <c r="U188" i="1"/>
  <c r="V188" i="1" s="1"/>
  <c r="Z187" i="1"/>
  <c r="U187" i="1"/>
  <c r="V187" i="1" s="1"/>
  <c r="Z186" i="1"/>
  <c r="U186" i="1"/>
  <c r="V186" i="1" s="1"/>
  <c r="Z185" i="1"/>
  <c r="U185" i="1"/>
  <c r="V185" i="1" s="1"/>
  <c r="Z184" i="1"/>
  <c r="U184" i="1"/>
  <c r="V184" i="1" s="1"/>
  <c r="Z183" i="1"/>
  <c r="U183" i="1"/>
  <c r="V183" i="1" s="1"/>
  <c r="Z182" i="1"/>
  <c r="U182" i="1"/>
  <c r="V182" i="1" s="1"/>
  <c r="Z181" i="1"/>
  <c r="U181" i="1"/>
  <c r="V181" i="1" s="1"/>
  <c r="AA181" i="1" s="1"/>
  <c r="AD181" i="1" s="1"/>
  <c r="Z180" i="1"/>
  <c r="U180" i="1"/>
  <c r="V180" i="1" s="1"/>
  <c r="AA180" i="1" s="1"/>
  <c r="AD180" i="1" s="1"/>
  <c r="Z179" i="1"/>
  <c r="V179" i="1"/>
  <c r="AA179" i="1" s="1"/>
  <c r="AD179" i="1" s="1"/>
  <c r="U179" i="1"/>
  <c r="Z178" i="1"/>
  <c r="U178" i="1"/>
  <c r="V178" i="1" s="1"/>
  <c r="Z177" i="1"/>
  <c r="U177" i="1"/>
  <c r="V177" i="1" s="1"/>
  <c r="Z176" i="1"/>
  <c r="U176" i="1"/>
  <c r="V176" i="1" s="1"/>
  <c r="AD175" i="1"/>
  <c r="AH175" i="1"/>
  <c r="Z175" i="1"/>
  <c r="U175" i="1"/>
  <c r="V175" i="1" s="1"/>
  <c r="Z174" i="1"/>
  <c r="U174" i="1"/>
  <c r="V174" i="1" s="1"/>
  <c r="Z173" i="1"/>
  <c r="U173" i="1"/>
  <c r="V173" i="1" s="1"/>
  <c r="Z172" i="1"/>
  <c r="U172" i="1"/>
  <c r="V172" i="1" s="1"/>
  <c r="AH171" i="1"/>
  <c r="Z171" i="1"/>
  <c r="U171" i="1"/>
  <c r="V171" i="1" s="1"/>
  <c r="Z170" i="1"/>
  <c r="U170" i="1"/>
  <c r="V170" i="1" s="1"/>
  <c r="AA170" i="1" s="1"/>
  <c r="AD170" i="1" s="1"/>
  <c r="Z169" i="1"/>
  <c r="U169" i="1"/>
  <c r="V169" i="1" s="1"/>
  <c r="Z168" i="1"/>
  <c r="U168" i="1"/>
  <c r="V168" i="1" s="1"/>
  <c r="AA168" i="1" s="1"/>
  <c r="AD168" i="1" s="1"/>
  <c r="Z167" i="1"/>
  <c r="U167" i="1"/>
  <c r="V167" i="1" s="1"/>
  <c r="Z166" i="1"/>
  <c r="U166" i="1"/>
  <c r="V166" i="1" s="1"/>
  <c r="AA166" i="1" s="1"/>
  <c r="AD166" i="1" s="1"/>
  <c r="AD165" i="1"/>
  <c r="AH165" i="1"/>
  <c r="Z165" i="1"/>
  <c r="U165" i="1"/>
  <c r="V165" i="1" s="1"/>
  <c r="AA165" i="1" s="1"/>
  <c r="Z164" i="1"/>
  <c r="U164" i="1"/>
  <c r="V164" i="1" s="1"/>
  <c r="AA164" i="1" s="1"/>
  <c r="AD164" i="1" s="1"/>
  <c r="Z163" i="1"/>
  <c r="U163" i="1"/>
  <c r="V163" i="1" s="1"/>
  <c r="Z162" i="1"/>
  <c r="U162" i="1"/>
  <c r="V162" i="1" s="1"/>
  <c r="AA162" i="1" s="1"/>
  <c r="AD162" i="1" s="1"/>
  <c r="Z161" i="1"/>
  <c r="U161" i="1"/>
  <c r="V161" i="1" s="1"/>
  <c r="Z160" i="1"/>
  <c r="U160" i="1"/>
  <c r="V160" i="1" s="1"/>
  <c r="AA160" i="1" s="1"/>
  <c r="AD160" i="1" s="1"/>
  <c r="Z159" i="1"/>
  <c r="U159" i="1"/>
  <c r="V159" i="1" s="1"/>
  <c r="Z158" i="1"/>
  <c r="U158" i="1"/>
  <c r="V158" i="1" s="1"/>
  <c r="AA158" i="1" s="1"/>
  <c r="AD158" i="1" s="1"/>
  <c r="AD157" i="1"/>
  <c r="AH157" i="1"/>
  <c r="Z157" i="1"/>
  <c r="U157" i="1"/>
  <c r="V157" i="1" s="1"/>
  <c r="AA157" i="1" s="1"/>
  <c r="AD156" i="1"/>
  <c r="AE156" i="1" s="1"/>
  <c r="AH156" i="1"/>
  <c r="Z156" i="1"/>
  <c r="U156" i="1"/>
  <c r="V156" i="1" s="1"/>
  <c r="AA156" i="1" s="1"/>
  <c r="AD155" i="1"/>
  <c r="AH155" i="1"/>
  <c r="Z155" i="1"/>
  <c r="V155" i="1"/>
  <c r="AA155" i="1" s="1"/>
  <c r="U155" i="1"/>
  <c r="Z154" i="1"/>
  <c r="U154" i="1"/>
  <c r="V154" i="1" s="1"/>
  <c r="Z153" i="1"/>
  <c r="U153" i="1"/>
  <c r="V153" i="1" s="1"/>
  <c r="AD152" i="1"/>
  <c r="AE152" i="1" s="1"/>
  <c r="AH152" i="1"/>
  <c r="Z152" i="1"/>
  <c r="U152" i="1"/>
  <c r="V152" i="1" s="1"/>
  <c r="Z151" i="1"/>
  <c r="U151" i="1"/>
  <c r="V151" i="1" s="1"/>
  <c r="Z150" i="1"/>
  <c r="U150" i="1"/>
  <c r="V150" i="1" s="1"/>
  <c r="AD149" i="1"/>
  <c r="AH149" i="1"/>
  <c r="Z149" i="1"/>
  <c r="U149" i="1"/>
  <c r="V149" i="1" s="1"/>
  <c r="Z148" i="1"/>
  <c r="U148" i="1"/>
  <c r="V148" i="1" s="1"/>
  <c r="Z147" i="1"/>
  <c r="U147" i="1"/>
  <c r="V147" i="1" s="1"/>
  <c r="Z146" i="1"/>
  <c r="U146" i="1"/>
  <c r="V146" i="1" s="1"/>
  <c r="Z145" i="1"/>
  <c r="U145" i="1"/>
  <c r="V145" i="1" s="1"/>
  <c r="Z144" i="1"/>
  <c r="U144" i="1"/>
  <c r="V144" i="1" s="1"/>
  <c r="AD143" i="1"/>
  <c r="AH143" i="1"/>
  <c r="Z143" i="1"/>
  <c r="U143" i="1"/>
  <c r="V143" i="1" s="1"/>
  <c r="Z142" i="1"/>
  <c r="U142" i="1"/>
  <c r="V142" i="1" s="1"/>
  <c r="AD141" i="1"/>
  <c r="AH141" i="1"/>
  <c r="Z141" i="1"/>
  <c r="U141" i="1"/>
  <c r="V141" i="1" s="1"/>
  <c r="Z140" i="1"/>
  <c r="U140" i="1"/>
  <c r="V140" i="1" s="1"/>
  <c r="AD139" i="1"/>
  <c r="AH139" i="1"/>
  <c r="Z139" i="1"/>
  <c r="U139" i="1"/>
  <c r="V139" i="1" s="1"/>
  <c r="AD138" i="1"/>
  <c r="AE138" i="1" s="1"/>
  <c r="AH138" i="1"/>
  <c r="Z138" i="1"/>
  <c r="U138" i="1"/>
  <c r="V138" i="1" s="1"/>
  <c r="Z137" i="1"/>
  <c r="U137" i="1"/>
  <c r="V137" i="1" s="1"/>
  <c r="Z136" i="1"/>
  <c r="U136" i="1"/>
  <c r="V136" i="1" s="1"/>
  <c r="AD135" i="1"/>
  <c r="AH135" i="1"/>
  <c r="Z135" i="1"/>
  <c r="U135" i="1"/>
  <c r="V135" i="1" s="1"/>
  <c r="AA135" i="1" s="1"/>
  <c r="Z134" i="1"/>
  <c r="U134" i="1"/>
  <c r="V134" i="1" s="1"/>
  <c r="AD133" i="1"/>
  <c r="AH133" i="1"/>
  <c r="Z133" i="1"/>
  <c r="U133" i="1"/>
  <c r="V133" i="1" s="1"/>
  <c r="AA133" i="1" s="1"/>
  <c r="AD132" i="1"/>
  <c r="AE132" i="1" s="1"/>
  <c r="AH132" i="1"/>
  <c r="Z132" i="1"/>
  <c r="U132" i="1"/>
  <c r="V132" i="1" s="1"/>
  <c r="AA132" i="1" s="1"/>
  <c r="Z131" i="1"/>
  <c r="U131" i="1"/>
  <c r="V131" i="1" s="1"/>
  <c r="AH130" i="1"/>
  <c r="Z130" i="1"/>
  <c r="U130" i="1"/>
  <c r="V130" i="1" s="1"/>
  <c r="AD129" i="1"/>
  <c r="AH129" i="1"/>
  <c r="Z129" i="1"/>
  <c r="U129" i="1"/>
  <c r="V129" i="1" s="1"/>
  <c r="AE128" i="1"/>
  <c r="AD128" i="1"/>
  <c r="AH128" i="1"/>
  <c r="Z128" i="1"/>
  <c r="V128" i="1"/>
  <c r="U128" i="1"/>
  <c r="Z127" i="1"/>
  <c r="U127" i="1"/>
  <c r="V127" i="1" s="1"/>
  <c r="Z126" i="1"/>
  <c r="U126" i="1"/>
  <c r="V126" i="1" s="1"/>
  <c r="AD125" i="1"/>
  <c r="AE125" i="1" s="1"/>
  <c r="AH125" i="1"/>
  <c r="Z125" i="1"/>
  <c r="U125" i="1"/>
  <c r="V125" i="1" s="1"/>
  <c r="AD124" i="1"/>
  <c r="AE124" i="1" s="1"/>
  <c r="AH124" i="1"/>
  <c r="Z124" i="1"/>
  <c r="U124" i="1"/>
  <c r="V124" i="1" s="1"/>
  <c r="Z123" i="1"/>
  <c r="U123" i="1"/>
  <c r="V123" i="1" s="1"/>
  <c r="AD122" i="1"/>
  <c r="AE122" i="1" s="1"/>
  <c r="AH122" i="1"/>
  <c r="Z122" i="1"/>
  <c r="U122" i="1"/>
  <c r="V122" i="1" s="1"/>
  <c r="AD121" i="1"/>
  <c r="AE121" i="1" s="1"/>
  <c r="AH121" i="1"/>
  <c r="Z121" i="1"/>
  <c r="U121" i="1"/>
  <c r="V121" i="1" s="1"/>
  <c r="Z120" i="1"/>
  <c r="U120" i="1"/>
  <c r="V120" i="1" s="1"/>
  <c r="Z119" i="1"/>
  <c r="U119" i="1"/>
  <c r="V119" i="1" s="1"/>
  <c r="AD118" i="1"/>
  <c r="AE118" i="1" s="1"/>
  <c r="AH118" i="1"/>
  <c r="Z118" i="1"/>
  <c r="U118" i="1"/>
  <c r="V118" i="1" s="1"/>
  <c r="AD117" i="1"/>
  <c r="AE117" i="1" s="1"/>
  <c r="AH117" i="1"/>
  <c r="Z117" i="1"/>
  <c r="U117" i="1"/>
  <c r="V117" i="1" s="1"/>
  <c r="Z116" i="1"/>
  <c r="U116" i="1"/>
  <c r="V116" i="1" s="1"/>
  <c r="AD115" i="1"/>
  <c r="AE115" i="1" s="1"/>
  <c r="AH115" i="1"/>
  <c r="Z115" i="1"/>
  <c r="U115" i="1"/>
  <c r="V115" i="1" s="1"/>
  <c r="Z114" i="1"/>
  <c r="U114" i="1"/>
  <c r="V114" i="1" s="1"/>
  <c r="AD113" i="1"/>
  <c r="AE113" i="1" s="1"/>
  <c r="AH113" i="1"/>
  <c r="Z113" i="1"/>
  <c r="U113" i="1"/>
  <c r="V113" i="1" s="1"/>
  <c r="Z112" i="1"/>
  <c r="U112" i="1"/>
  <c r="V112" i="1" s="1"/>
  <c r="AD111" i="1"/>
  <c r="AE111" i="1" s="1"/>
  <c r="AH111" i="1"/>
  <c r="Z111" i="1"/>
  <c r="U111" i="1"/>
  <c r="V111" i="1" s="1"/>
  <c r="Z110" i="1"/>
  <c r="U110" i="1"/>
  <c r="V110" i="1" s="1"/>
  <c r="Z109" i="1"/>
  <c r="U109" i="1"/>
  <c r="V109" i="1" s="1"/>
  <c r="Z108" i="1"/>
  <c r="U108" i="1"/>
  <c r="V108" i="1" s="1"/>
  <c r="Z107" i="1"/>
  <c r="U107" i="1"/>
  <c r="V107" i="1" s="1"/>
  <c r="Z106" i="1"/>
  <c r="U106" i="1"/>
  <c r="V106" i="1" s="1"/>
  <c r="Z105" i="1"/>
  <c r="U105" i="1"/>
  <c r="V105" i="1" s="1"/>
  <c r="Z104" i="1"/>
  <c r="U104" i="1"/>
  <c r="V104" i="1" s="1"/>
  <c r="Z103" i="1"/>
  <c r="U103" i="1"/>
  <c r="V103" i="1" s="1"/>
  <c r="Z102" i="1"/>
  <c r="U102" i="1"/>
  <c r="V102" i="1" s="1"/>
  <c r="AD101" i="1"/>
  <c r="AE101" i="1" s="1"/>
  <c r="AH101" i="1"/>
  <c r="Z101" i="1"/>
  <c r="U101" i="1"/>
  <c r="V101" i="1" s="1"/>
  <c r="Z100" i="1"/>
  <c r="U100" i="1"/>
  <c r="V100" i="1" s="1"/>
  <c r="AD99" i="1"/>
  <c r="AE99" i="1" s="1"/>
  <c r="AH99" i="1"/>
  <c r="Z99" i="1"/>
  <c r="U99" i="1"/>
  <c r="V99" i="1" s="1"/>
  <c r="Z98" i="1"/>
  <c r="U98" i="1"/>
  <c r="V98" i="1" s="1"/>
  <c r="Z97" i="1"/>
  <c r="U97" i="1"/>
  <c r="V97" i="1" s="1"/>
  <c r="Z96" i="1"/>
  <c r="U96" i="1"/>
  <c r="V96" i="1" s="1"/>
  <c r="Z95" i="1"/>
  <c r="U95" i="1"/>
  <c r="V95" i="1" s="1"/>
  <c r="Z94" i="1"/>
  <c r="U94" i="1"/>
  <c r="V94" i="1" s="1"/>
  <c r="AD93" i="1"/>
  <c r="AE93" i="1" s="1"/>
  <c r="AH93" i="1"/>
  <c r="Z93" i="1"/>
  <c r="U93" i="1"/>
  <c r="V93" i="1" s="1"/>
  <c r="Z92" i="1"/>
  <c r="U92" i="1"/>
  <c r="V92" i="1" s="1"/>
  <c r="Z91" i="1"/>
  <c r="U91" i="1"/>
  <c r="V91" i="1" s="1"/>
  <c r="AD90" i="1"/>
  <c r="AE90" i="1" s="1"/>
  <c r="AH90" i="1"/>
  <c r="Z90" i="1"/>
  <c r="U90" i="1"/>
  <c r="V90" i="1" s="1"/>
  <c r="AD89" i="1"/>
  <c r="AE89" i="1" s="1"/>
  <c r="AH89" i="1"/>
  <c r="Z89" i="1"/>
  <c r="U89" i="1"/>
  <c r="V89" i="1" s="1"/>
  <c r="Z88" i="1"/>
  <c r="U88" i="1"/>
  <c r="V88" i="1" s="1"/>
  <c r="Z87" i="1"/>
  <c r="U87" i="1"/>
  <c r="V87" i="1" s="1"/>
  <c r="Z86" i="1"/>
  <c r="U86" i="1"/>
  <c r="V86" i="1" s="1"/>
  <c r="AD85" i="1"/>
  <c r="AE85" i="1" s="1"/>
  <c r="AH85" i="1"/>
  <c r="Z85" i="1"/>
  <c r="U85" i="1"/>
  <c r="V85" i="1" s="1"/>
  <c r="AD84" i="1"/>
  <c r="AE84" i="1" s="1"/>
  <c r="AH84" i="1"/>
  <c r="Z84" i="1"/>
  <c r="U84" i="1"/>
  <c r="V84" i="1" s="1"/>
  <c r="Z83" i="1"/>
  <c r="U83" i="1"/>
  <c r="V83" i="1" s="1"/>
  <c r="Z82" i="1"/>
  <c r="U82" i="1"/>
  <c r="V82" i="1" s="1"/>
  <c r="Z81" i="1"/>
  <c r="U81" i="1"/>
  <c r="V81" i="1" s="1"/>
  <c r="Z80" i="1"/>
  <c r="U80" i="1"/>
  <c r="V80" i="1" s="1"/>
  <c r="AD79" i="1"/>
  <c r="AE79" i="1" s="1"/>
  <c r="AH79" i="1"/>
  <c r="Z79" i="1"/>
  <c r="U79" i="1"/>
  <c r="V79" i="1" s="1"/>
  <c r="AD78" i="1"/>
  <c r="AE78" i="1" s="1"/>
  <c r="AH78" i="1"/>
  <c r="Z78" i="1"/>
  <c r="U78" i="1"/>
  <c r="V78" i="1" s="1"/>
  <c r="Z77" i="1"/>
  <c r="U77" i="1"/>
  <c r="V77" i="1" s="1"/>
  <c r="Z76" i="1"/>
  <c r="U76" i="1"/>
  <c r="V76" i="1" s="1"/>
  <c r="AD75" i="1"/>
  <c r="AE75" i="1" s="1"/>
  <c r="AH75" i="1"/>
  <c r="Z75" i="1"/>
  <c r="U75" i="1"/>
  <c r="V75" i="1" s="1"/>
  <c r="Z74" i="1"/>
  <c r="U74" i="1"/>
  <c r="V74" i="1" s="1"/>
  <c r="Z73" i="1"/>
  <c r="U73" i="1"/>
  <c r="V73" i="1" s="1"/>
  <c r="Z72" i="1"/>
  <c r="U72" i="1"/>
  <c r="V72" i="1" s="1"/>
  <c r="AD71" i="1"/>
  <c r="AE71" i="1" s="1"/>
  <c r="AH71" i="1"/>
  <c r="Z71" i="1"/>
  <c r="U71" i="1"/>
  <c r="V71" i="1" s="1"/>
  <c r="Z70" i="1"/>
  <c r="U70" i="1"/>
  <c r="V70" i="1" s="1"/>
  <c r="AD69" i="1"/>
  <c r="AE69" i="1" s="1"/>
  <c r="AH69" i="1"/>
  <c r="Z69" i="1"/>
  <c r="U69" i="1"/>
  <c r="V69" i="1" s="1"/>
  <c r="AE68" i="1"/>
  <c r="AD68" i="1"/>
  <c r="AH68" i="1"/>
  <c r="Z68" i="1"/>
  <c r="U68" i="1"/>
  <c r="V68" i="1" s="1"/>
  <c r="AD67" i="1"/>
  <c r="AE67" i="1" s="1"/>
  <c r="AH67" i="1"/>
  <c r="Z67" i="1"/>
  <c r="U67" i="1"/>
  <c r="V67" i="1" s="1"/>
  <c r="Z66" i="1"/>
  <c r="U66" i="1"/>
  <c r="V66" i="1" s="1"/>
  <c r="Z65" i="1"/>
  <c r="U65" i="1"/>
  <c r="V65" i="1" s="1"/>
  <c r="AD64" i="1"/>
  <c r="AE64" i="1" s="1"/>
  <c r="AH64" i="1"/>
  <c r="Z64" i="1"/>
  <c r="U64" i="1"/>
  <c r="V64" i="1" s="1"/>
  <c r="AD63" i="1"/>
  <c r="AE63" i="1" s="1"/>
  <c r="AH63" i="1"/>
  <c r="Z63" i="1"/>
  <c r="U63" i="1"/>
  <c r="V63" i="1" s="1"/>
  <c r="AD62" i="1"/>
  <c r="AE62" i="1" s="1"/>
  <c r="AH62" i="1"/>
  <c r="Z62" i="1"/>
  <c r="U62" i="1"/>
  <c r="V62" i="1" s="1"/>
  <c r="Z61" i="1"/>
  <c r="U61" i="1"/>
  <c r="V61" i="1" s="1"/>
  <c r="Z60" i="1"/>
  <c r="U60" i="1"/>
  <c r="V60" i="1" s="1"/>
  <c r="Z59" i="1"/>
  <c r="U59" i="1"/>
  <c r="V59" i="1" s="1"/>
  <c r="Z58" i="1"/>
  <c r="U58" i="1"/>
  <c r="V58" i="1" s="1"/>
  <c r="Z57" i="1"/>
  <c r="U57" i="1"/>
  <c r="V57" i="1" s="1"/>
  <c r="AD56" i="1"/>
  <c r="AE56" i="1" s="1"/>
  <c r="AH56" i="1"/>
  <c r="Z56" i="1"/>
  <c r="U56" i="1"/>
  <c r="V56" i="1" s="1"/>
  <c r="Z55" i="1"/>
  <c r="U55" i="1"/>
  <c r="V55" i="1" s="1"/>
  <c r="Z54" i="1"/>
  <c r="U54" i="1"/>
  <c r="V54" i="1" s="1"/>
  <c r="Z53" i="1"/>
  <c r="U53" i="1"/>
  <c r="V53" i="1" s="1"/>
  <c r="Z52" i="1"/>
  <c r="U52" i="1"/>
  <c r="V52" i="1" s="1"/>
  <c r="AD51" i="1"/>
  <c r="AE51" i="1" s="1"/>
  <c r="AH51" i="1"/>
  <c r="Z51" i="1"/>
  <c r="U51" i="1"/>
  <c r="V51" i="1" s="1"/>
  <c r="Z50" i="1"/>
  <c r="U50" i="1"/>
  <c r="V50" i="1" s="1"/>
  <c r="Z49" i="1"/>
  <c r="U49" i="1"/>
  <c r="V49" i="1" s="1"/>
  <c r="AD48" i="1"/>
  <c r="AE48" i="1" s="1"/>
  <c r="AH48" i="1"/>
  <c r="Z48" i="1"/>
  <c r="U48" i="1"/>
  <c r="V48" i="1" s="1"/>
  <c r="Z47" i="1"/>
  <c r="U47" i="1"/>
  <c r="V47" i="1" s="1"/>
  <c r="AD46" i="1"/>
  <c r="AE46" i="1" s="1"/>
  <c r="AH46" i="1"/>
  <c r="Z46" i="1"/>
  <c r="U46" i="1"/>
  <c r="V46" i="1" s="1"/>
  <c r="Z45" i="1"/>
  <c r="U45" i="1"/>
  <c r="V45" i="1" s="1"/>
  <c r="Z44" i="1"/>
  <c r="U44" i="1"/>
  <c r="V44" i="1" s="1"/>
  <c r="AD43" i="1"/>
  <c r="AE43" i="1" s="1"/>
  <c r="AH43" i="1"/>
  <c r="Z43" i="1"/>
  <c r="U43" i="1"/>
  <c r="V43" i="1" s="1"/>
  <c r="AD42" i="1"/>
  <c r="AE42" i="1" s="1"/>
  <c r="AH42" i="1"/>
  <c r="Z42" i="1"/>
  <c r="U42" i="1"/>
  <c r="V42" i="1" s="1"/>
  <c r="AD41" i="1"/>
  <c r="AE41" i="1" s="1"/>
  <c r="AH41" i="1"/>
  <c r="Z41" i="1"/>
  <c r="U41" i="1"/>
  <c r="V41" i="1" s="1"/>
  <c r="Z40" i="1"/>
  <c r="U40" i="1"/>
  <c r="V40" i="1" s="1"/>
  <c r="Z39" i="1"/>
  <c r="U39" i="1"/>
  <c r="V39" i="1" s="1"/>
  <c r="AD38" i="1"/>
  <c r="AE38" i="1" s="1"/>
  <c r="AH38" i="1"/>
  <c r="Z38" i="1"/>
  <c r="U38" i="1"/>
  <c r="V38" i="1" s="1"/>
  <c r="AD37" i="1"/>
  <c r="AE37" i="1" s="1"/>
  <c r="AH37" i="1"/>
  <c r="Z37" i="1"/>
  <c r="U37" i="1"/>
  <c r="V37" i="1" s="1"/>
  <c r="Z36" i="1"/>
  <c r="U36" i="1"/>
  <c r="V36" i="1" s="1"/>
  <c r="Z35" i="1"/>
  <c r="U35" i="1"/>
  <c r="V35" i="1" s="1"/>
  <c r="Z34" i="1"/>
  <c r="U34" i="1"/>
  <c r="V34" i="1" s="1"/>
  <c r="AH33" i="1"/>
  <c r="Z33" i="1"/>
  <c r="U33" i="1"/>
  <c r="V33" i="1" s="1"/>
  <c r="Z32" i="1"/>
  <c r="U32" i="1"/>
  <c r="V32" i="1" s="1"/>
  <c r="AD31" i="1"/>
  <c r="AE31" i="1" s="1"/>
  <c r="AH31" i="1"/>
  <c r="Z31" i="1"/>
  <c r="U31" i="1"/>
  <c r="V31" i="1" s="1"/>
  <c r="AD30" i="1"/>
  <c r="AE30" i="1" s="1"/>
  <c r="AH30" i="1"/>
  <c r="Z30" i="1"/>
  <c r="U30" i="1"/>
  <c r="V30" i="1" s="1"/>
  <c r="Z29" i="1"/>
  <c r="U29" i="1"/>
  <c r="V29" i="1" s="1"/>
  <c r="AD28" i="1"/>
  <c r="AE28" i="1" s="1"/>
  <c r="AH28" i="1"/>
  <c r="Z28" i="1"/>
  <c r="U28" i="1"/>
  <c r="V28" i="1" s="1"/>
  <c r="Z27" i="1"/>
  <c r="U27" i="1"/>
  <c r="V27" i="1" s="1"/>
  <c r="Z26" i="1"/>
  <c r="U26" i="1"/>
  <c r="V26" i="1" s="1"/>
  <c r="Z25" i="1"/>
  <c r="U25" i="1"/>
  <c r="V25" i="1" s="1"/>
  <c r="AD24" i="1"/>
  <c r="AE24" i="1" s="1"/>
  <c r="AH24" i="1"/>
  <c r="Z24" i="1"/>
  <c r="U24" i="1"/>
  <c r="V24" i="1" s="1"/>
  <c r="Z23" i="1"/>
  <c r="U23" i="1"/>
  <c r="V23" i="1" s="1"/>
  <c r="AD22" i="1"/>
  <c r="AE22" i="1" s="1"/>
  <c r="AH22" i="1"/>
  <c r="Z22" i="1"/>
  <c r="U22" i="1"/>
  <c r="V22" i="1" s="1"/>
  <c r="AD21" i="1"/>
  <c r="AE21" i="1" s="1"/>
  <c r="AH21" i="1"/>
  <c r="Z21" i="1"/>
  <c r="U21" i="1"/>
  <c r="V21" i="1" s="1"/>
  <c r="AD20" i="1"/>
  <c r="AE20" i="1" s="1"/>
  <c r="AH20" i="1"/>
  <c r="Z20" i="1"/>
  <c r="U20" i="1"/>
  <c r="V20" i="1" s="1"/>
  <c r="Z19" i="1"/>
  <c r="U19" i="1"/>
  <c r="V19" i="1" s="1"/>
  <c r="Z18" i="1"/>
  <c r="U18" i="1"/>
  <c r="V18" i="1" s="1"/>
  <c r="Z17" i="1"/>
  <c r="U17" i="1"/>
  <c r="V17" i="1" s="1"/>
  <c r="Z16" i="1"/>
  <c r="U16" i="1"/>
  <c r="V16" i="1" s="1"/>
  <c r="AD15" i="1"/>
  <c r="AE15" i="1" s="1"/>
  <c r="AH15" i="1"/>
  <c r="Z15" i="1"/>
  <c r="U15" i="1"/>
  <c r="V15" i="1" s="1"/>
  <c r="Z14" i="1"/>
  <c r="U14" i="1"/>
  <c r="V14" i="1" s="1"/>
  <c r="AD13" i="1"/>
  <c r="AE13" i="1" s="1"/>
  <c r="AH13" i="1"/>
  <c r="Z13" i="1"/>
  <c r="U13" i="1"/>
  <c r="V13" i="1" s="1"/>
  <c r="Z12" i="1"/>
  <c r="U12" i="1"/>
  <c r="V12" i="1" s="1"/>
  <c r="AE11" i="1"/>
  <c r="AD11" i="1"/>
  <c r="AH11" i="1"/>
  <c r="Z11" i="1"/>
  <c r="U11" i="1"/>
  <c r="V11" i="1" s="1"/>
  <c r="Z10" i="1"/>
  <c r="U10" i="1"/>
  <c r="V10" i="1" s="1"/>
  <c r="AA22" i="1" l="1"/>
  <c r="AA100" i="1"/>
  <c r="AD100" i="1" s="1"/>
  <c r="AA103" i="1"/>
  <c r="AD103" i="1" s="1"/>
  <c r="AH103" i="1" s="1"/>
  <c r="AA105" i="1"/>
  <c r="AD105" i="1" s="1"/>
  <c r="AH105" i="1" s="1"/>
  <c r="AA107" i="1"/>
  <c r="AD107" i="1" s="1"/>
  <c r="AA109" i="1"/>
  <c r="AD109" i="1" s="1"/>
  <c r="AA111" i="1"/>
  <c r="AA112" i="1"/>
  <c r="AD112" i="1" s="1"/>
  <c r="AE112" i="1" s="1"/>
  <c r="AA124" i="1"/>
  <c r="AA172" i="1"/>
  <c r="AD172" i="1" s="1"/>
  <c r="AA259" i="1"/>
  <c r="AD259" i="1" s="1"/>
  <c r="AH259" i="1" s="1"/>
  <c r="AA411" i="1"/>
  <c r="AD411" i="1" s="1"/>
  <c r="AH411" i="1" s="1"/>
  <c r="AA427" i="1"/>
  <c r="AD427" i="1" s="1"/>
  <c r="AA94" i="1"/>
  <c r="AD94" i="1" s="1"/>
  <c r="AA96" i="1"/>
  <c r="AD96" i="1" s="1"/>
  <c r="AH96" i="1" s="1"/>
  <c r="AA98" i="1"/>
  <c r="AD98" i="1" s="1"/>
  <c r="AE98" i="1" s="1"/>
  <c r="AA101" i="1"/>
  <c r="AA136" i="1"/>
  <c r="AD136" i="1" s="1"/>
  <c r="AA146" i="1"/>
  <c r="AD146" i="1" s="1"/>
  <c r="AH146" i="1" s="1"/>
  <c r="AA148" i="1"/>
  <c r="AD148" i="1" s="1"/>
  <c r="AE148" i="1" s="1"/>
  <c r="AA151" i="1"/>
  <c r="AD151" i="1" s="1"/>
  <c r="AA173" i="1"/>
  <c r="AD173" i="1" s="1"/>
  <c r="AA175" i="1"/>
  <c r="AA176" i="1"/>
  <c r="AD176" i="1" s="1"/>
  <c r="AE176" i="1" s="1"/>
  <c r="AA262" i="1"/>
  <c r="AD262" i="1" s="1"/>
  <c r="AA271" i="1"/>
  <c r="AD271" i="1" s="1"/>
  <c r="AA273" i="1"/>
  <c r="AD273" i="1" s="1"/>
  <c r="AA303" i="1"/>
  <c r="AA315" i="1"/>
  <c r="AD315" i="1" s="1"/>
  <c r="AE315" i="1" s="1"/>
  <c r="AA319" i="1"/>
  <c r="AD319" i="1" s="1"/>
  <c r="AA324" i="1"/>
  <c r="AD324" i="1" s="1"/>
  <c r="AH324" i="1" s="1"/>
  <c r="AA17" i="1"/>
  <c r="AD17" i="1" s="1"/>
  <c r="AH17" i="1" s="1"/>
  <c r="AA390" i="1"/>
  <c r="AD390" i="1" s="1"/>
  <c r="AA404" i="1"/>
  <c r="AD404" i="1" s="1"/>
  <c r="AA435" i="1"/>
  <c r="AD435" i="1" s="1"/>
  <c r="AE435" i="1" s="1"/>
  <c r="AA113" i="1"/>
  <c r="AA137" i="1"/>
  <c r="AD137" i="1" s="1"/>
  <c r="AA202" i="1"/>
  <c r="AA253" i="1"/>
  <c r="AD253" i="1" s="1"/>
  <c r="AH253" i="1" s="1"/>
  <c r="AA289" i="1"/>
  <c r="AA301" i="1"/>
  <c r="AD301" i="1" s="1"/>
  <c r="AA308" i="1"/>
  <c r="AA382" i="1"/>
  <c r="AD382" i="1" s="1"/>
  <c r="AH382" i="1" s="1"/>
  <c r="AA384" i="1"/>
  <c r="AD384" i="1" s="1"/>
  <c r="AH384" i="1" s="1"/>
  <c r="AA399" i="1"/>
  <c r="AD399" i="1" s="1"/>
  <c r="AH399" i="1" s="1"/>
  <c r="AA401" i="1"/>
  <c r="AD401" i="1" s="1"/>
  <c r="AA49" i="1"/>
  <c r="AD49" i="1" s="1"/>
  <c r="AH49" i="1" s="1"/>
  <c r="AA51" i="1"/>
  <c r="AA78" i="1"/>
  <c r="AA122" i="1"/>
  <c r="AA123" i="1"/>
  <c r="AD123" i="1" s="1"/>
  <c r="AE123" i="1" s="1"/>
  <c r="AA128" i="1"/>
  <c r="AA131" i="1"/>
  <c r="AD131" i="1" s="1"/>
  <c r="AA147" i="1"/>
  <c r="AD147" i="1" s="1"/>
  <c r="AA149" i="1"/>
  <c r="AA150" i="1"/>
  <c r="AD150" i="1" s="1"/>
  <c r="AE150" i="1" s="1"/>
  <c r="AA152" i="1"/>
  <c r="AA153" i="1"/>
  <c r="AD153" i="1" s="1"/>
  <c r="AA161" i="1"/>
  <c r="AD161" i="1" s="1"/>
  <c r="AH161" i="1" s="1"/>
  <c r="AA169" i="1"/>
  <c r="AD169" i="1" s="1"/>
  <c r="AH169" i="1" s="1"/>
  <c r="AA177" i="1"/>
  <c r="AD177" i="1" s="1"/>
  <c r="AA216" i="1"/>
  <c r="AD216" i="1" s="1"/>
  <c r="AH216" i="1" s="1"/>
  <c r="AA218" i="1"/>
  <c r="AD218" i="1" s="1"/>
  <c r="AH218" i="1" s="1"/>
  <c r="AA220" i="1"/>
  <c r="AD220" i="1" s="1"/>
  <c r="AH220" i="1" s="1"/>
  <c r="AA222" i="1"/>
  <c r="AD222" i="1" s="1"/>
  <c r="AH222" i="1" s="1"/>
  <c r="AA224" i="1"/>
  <c r="AD224" i="1" s="1"/>
  <c r="AH224" i="1" s="1"/>
  <c r="AA247" i="1"/>
  <c r="AD247" i="1" s="1"/>
  <c r="AH247" i="1" s="1"/>
  <c r="AA260" i="1"/>
  <c r="AD260" i="1" s="1"/>
  <c r="AH260" i="1" s="1"/>
  <c r="AA322" i="1"/>
  <c r="AA327" i="1"/>
  <c r="AD327" i="1" s="1"/>
  <c r="AH327" i="1" s="1"/>
  <c r="AA381" i="1"/>
  <c r="AD381" i="1" s="1"/>
  <c r="AE381" i="1" s="1"/>
  <c r="AA394" i="1"/>
  <c r="AD394" i="1" s="1"/>
  <c r="AH394" i="1" s="1"/>
  <c r="AA396" i="1"/>
  <c r="AD396" i="1" s="1"/>
  <c r="AA413" i="1"/>
  <c r="AD413" i="1" s="1"/>
  <c r="AA415" i="1"/>
  <c r="AD415" i="1" s="1"/>
  <c r="AH415" i="1" s="1"/>
  <c r="AA417" i="1"/>
  <c r="AD417" i="1" s="1"/>
  <c r="AE417" i="1" s="1"/>
  <c r="AA421" i="1"/>
  <c r="AD421" i="1" s="1"/>
  <c r="AA444" i="1"/>
  <c r="AD444" i="1" s="1"/>
  <c r="AE444" i="1" s="1"/>
  <c r="AA70" i="1"/>
  <c r="AD70" i="1" s="1"/>
  <c r="AH70" i="1" s="1"/>
  <c r="AA81" i="1"/>
  <c r="AD81" i="1" s="1"/>
  <c r="AE81" i="1" s="1"/>
  <c r="AA83" i="1"/>
  <c r="AD83" i="1" s="1"/>
  <c r="AA87" i="1"/>
  <c r="AD87" i="1" s="1"/>
  <c r="AE87" i="1" s="1"/>
  <c r="AA89" i="1"/>
  <c r="AA91" i="1"/>
  <c r="AD91" i="1" s="1"/>
  <c r="AH91" i="1" s="1"/>
  <c r="AA93" i="1"/>
  <c r="AA116" i="1"/>
  <c r="AD116" i="1" s="1"/>
  <c r="AE116" i="1" s="1"/>
  <c r="AA120" i="1"/>
  <c r="AD120" i="1" s="1"/>
  <c r="AE120" i="1" s="1"/>
  <c r="AA127" i="1"/>
  <c r="AD127" i="1" s="1"/>
  <c r="AE127" i="1" s="1"/>
  <c r="AA129" i="1"/>
  <c r="AA130" i="1"/>
  <c r="AD130" i="1" s="1"/>
  <c r="AE130" i="1" s="1"/>
  <c r="AA141" i="1"/>
  <c r="AA142" i="1"/>
  <c r="AD142" i="1" s="1"/>
  <c r="AE142" i="1" s="1"/>
  <c r="AA145" i="1"/>
  <c r="AD145" i="1" s="1"/>
  <c r="AA159" i="1"/>
  <c r="AD159" i="1" s="1"/>
  <c r="AE159" i="1" s="1"/>
  <c r="AA171" i="1"/>
  <c r="AD171" i="1" s="1"/>
  <c r="AE171" i="1" s="1"/>
  <c r="AA174" i="1"/>
  <c r="AD174" i="1" s="1"/>
  <c r="AE174" i="1" s="1"/>
  <c r="AA178" i="1"/>
  <c r="AD178" i="1" s="1"/>
  <c r="AA191" i="1"/>
  <c r="AD191" i="1" s="1"/>
  <c r="AH191" i="1" s="1"/>
  <c r="AA210" i="1"/>
  <c r="AD210" i="1" s="1"/>
  <c r="AH210" i="1" s="1"/>
  <c r="AA239" i="1"/>
  <c r="AD239" i="1" s="1"/>
  <c r="AH239" i="1" s="1"/>
  <c r="AA241" i="1"/>
  <c r="AA244" i="1"/>
  <c r="AA252" i="1"/>
  <c r="AD252" i="1" s="1"/>
  <c r="AH252" i="1" s="1"/>
  <c r="AA264" i="1"/>
  <c r="AA265" i="1"/>
  <c r="AA276" i="1"/>
  <c r="AA278" i="1"/>
  <c r="AD278" i="1" s="1"/>
  <c r="AH278" i="1" s="1"/>
  <c r="AA293" i="1"/>
  <c r="AD293" i="1" s="1"/>
  <c r="AH293" i="1" s="1"/>
  <c r="AA295" i="1"/>
  <c r="AA297" i="1"/>
  <c r="AD297" i="1" s="1"/>
  <c r="AH297" i="1" s="1"/>
  <c r="AA299" i="1"/>
  <c r="AD299" i="1" s="1"/>
  <c r="AH299" i="1" s="1"/>
  <c r="AA307" i="1"/>
  <c r="AD307" i="1" s="1"/>
  <c r="AH307" i="1" s="1"/>
  <c r="AA328" i="1"/>
  <c r="AA332" i="1"/>
  <c r="AD332" i="1" s="1"/>
  <c r="AE332" i="1" s="1"/>
  <c r="AA344" i="1"/>
  <c r="AD344" i="1" s="1"/>
  <c r="AH344" i="1" s="1"/>
  <c r="AA387" i="1"/>
  <c r="AD387" i="1" s="1"/>
  <c r="AH387" i="1" s="1"/>
  <c r="AA392" i="1"/>
  <c r="AD392" i="1" s="1"/>
  <c r="AH392" i="1" s="1"/>
  <c r="AA398" i="1"/>
  <c r="AD398" i="1" s="1"/>
  <c r="AH398" i="1" s="1"/>
  <c r="AA406" i="1"/>
  <c r="AD406" i="1" s="1"/>
  <c r="AH406" i="1" s="1"/>
  <c r="AA408" i="1"/>
  <c r="AD408" i="1" s="1"/>
  <c r="AH408" i="1" s="1"/>
  <c r="AA412" i="1"/>
  <c r="AD412" i="1" s="1"/>
  <c r="AH412" i="1" s="1"/>
  <c r="AA419" i="1"/>
  <c r="AD419" i="1" s="1"/>
  <c r="AH419" i="1" s="1"/>
  <c r="AA423" i="1"/>
  <c r="AD423" i="1" s="1"/>
  <c r="AH423" i="1" s="1"/>
  <c r="AA425" i="1"/>
  <c r="AD425" i="1" s="1"/>
  <c r="AE425" i="1" s="1"/>
  <c r="AA436" i="1"/>
  <c r="AD436" i="1" s="1"/>
  <c r="AE436" i="1" s="1"/>
  <c r="AA438" i="1"/>
  <c r="AD438" i="1" s="1"/>
  <c r="AE438" i="1" s="1"/>
  <c r="AA440" i="1"/>
  <c r="AD440" i="1" s="1"/>
  <c r="AE440" i="1" s="1"/>
  <c r="AA442" i="1"/>
  <c r="AD442" i="1" s="1"/>
  <c r="AE442" i="1" s="1"/>
  <c r="AA345" i="1"/>
  <c r="AD345" i="1" s="1"/>
  <c r="AA347" i="1"/>
  <c r="AA356" i="1"/>
  <c r="AD356" i="1" s="1"/>
  <c r="AH356" i="1" s="1"/>
  <c r="AA358" i="1"/>
  <c r="AD358" i="1" s="1"/>
  <c r="AH358" i="1" s="1"/>
  <c r="AA360" i="1"/>
  <c r="AA362" i="1"/>
  <c r="AD362" i="1" s="1"/>
  <c r="AH362" i="1" s="1"/>
  <c r="AA364" i="1"/>
  <c r="AD364" i="1" s="1"/>
  <c r="AH364" i="1" s="1"/>
  <c r="AA383" i="1"/>
  <c r="AD383" i="1" s="1"/>
  <c r="AE383" i="1" s="1"/>
  <c r="AA389" i="1"/>
  <c r="AD389" i="1" s="1"/>
  <c r="AE393" i="1"/>
  <c r="AA395" i="1"/>
  <c r="AD395" i="1" s="1"/>
  <c r="AE395" i="1" s="1"/>
  <c r="AA400" i="1"/>
  <c r="AD400" i="1" s="1"/>
  <c r="AH400" i="1" s="1"/>
  <c r="AA403" i="1"/>
  <c r="AD403" i="1" s="1"/>
  <c r="AA416" i="1"/>
  <c r="AD416" i="1" s="1"/>
  <c r="AH416" i="1" s="1"/>
  <c r="AA420" i="1"/>
  <c r="AD420" i="1" s="1"/>
  <c r="AH420" i="1" s="1"/>
  <c r="AA431" i="1"/>
  <c r="AD431" i="1" s="1"/>
  <c r="AE431" i="1" s="1"/>
  <c r="AA446" i="1"/>
  <c r="AD446" i="1" s="1"/>
  <c r="AA448" i="1"/>
  <c r="AD448" i="1" s="1"/>
  <c r="AH448" i="1" s="1"/>
  <c r="AA12" i="1"/>
  <c r="AD12" i="1" s="1"/>
  <c r="AH12" i="1" s="1"/>
  <c r="AA71" i="1"/>
  <c r="AA79" i="1"/>
  <c r="AA80" i="1"/>
  <c r="AD80" i="1" s="1"/>
  <c r="AE80" i="1" s="1"/>
  <c r="AA82" i="1"/>
  <c r="AD82" i="1" s="1"/>
  <c r="AH82" i="1" s="1"/>
  <c r="AA84" i="1"/>
  <c r="AA86" i="1"/>
  <c r="AD86" i="1" s="1"/>
  <c r="AA88" i="1"/>
  <c r="AD88" i="1" s="1"/>
  <c r="AE88" i="1" s="1"/>
  <c r="AA92" i="1"/>
  <c r="AD92" i="1" s="1"/>
  <c r="AE92" i="1" s="1"/>
  <c r="AA114" i="1"/>
  <c r="AD114" i="1" s="1"/>
  <c r="AE114" i="1" s="1"/>
  <c r="AA117" i="1"/>
  <c r="AA119" i="1"/>
  <c r="AD119" i="1" s="1"/>
  <c r="AH119" i="1" s="1"/>
  <c r="AA121" i="1"/>
  <c r="AA125" i="1"/>
  <c r="AA126" i="1"/>
  <c r="AD126" i="1" s="1"/>
  <c r="AE126" i="1" s="1"/>
  <c r="AA134" i="1"/>
  <c r="AD134" i="1" s="1"/>
  <c r="AH134" i="1" s="1"/>
  <c r="AA138" i="1"/>
  <c r="AA139" i="1"/>
  <c r="AA140" i="1"/>
  <c r="AD140" i="1" s="1"/>
  <c r="AA143" i="1"/>
  <c r="AA144" i="1"/>
  <c r="AD144" i="1" s="1"/>
  <c r="AE144" i="1" s="1"/>
  <c r="AA190" i="1"/>
  <c r="AD190" i="1" s="1"/>
  <c r="AH190" i="1" s="1"/>
  <c r="AA192" i="1"/>
  <c r="AA211" i="1"/>
  <c r="AA238" i="1"/>
  <c r="AD238" i="1" s="1"/>
  <c r="AH238" i="1" s="1"/>
  <c r="AA240" i="1"/>
  <c r="AD240" i="1" s="1"/>
  <c r="AH240" i="1" s="1"/>
  <c r="AA251" i="1"/>
  <c r="AD251" i="1" s="1"/>
  <c r="AA272" i="1"/>
  <c r="AD272" i="1" s="1"/>
  <c r="AA296" i="1"/>
  <c r="AD296" i="1" s="1"/>
  <c r="AH296" i="1" s="1"/>
  <c r="AA300" i="1"/>
  <c r="AD300" i="1" s="1"/>
  <c r="AH300" i="1" s="1"/>
  <c r="AA304" i="1"/>
  <c r="AD304" i="1" s="1"/>
  <c r="AA306" i="1"/>
  <c r="AA310" i="1"/>
  <c r="AD310" i="1" s="1"/>
  <c r="AE310" i="1" s="1"/>
  <c r="AA321" i="1"/>
  <c r="AA325" i="1"/>
  <c r="AD325" i="1" s="1"/>
  <c r="AA333" i="1"/>
  <c r="AA337" i="1"/>
  <c r="AA343" i="1"/>
  <c r="AA349" i="1"/>
  <c r="AD349" i="1" s="1"/>
  <c r="AA385" i="1"/>
  <c r="AD385" i="1" s="1"/>
  <c r="AA386" i="1"/>
  <c r="AD386" i="1" s="1"/>
  <c r="AE386" i="1" s="1"/>
  <c r="AA388" i="1"/>
  <c r="AD388" i="1" s="1"/>
  <c r="AH388" i="1" s="1"/>
  <c r="AA405" i="1"/>
  <c r="AD405" i="1" s="1"/>
  <c r="AH405" i="1" s="1"/>
  <c r="AA409" i="1"/>
  <c r="AD409" i="1" s="1"/>
  <c r="AH409" i="1" s="1"/>
  <c r="AA424" i="1"/>
  <c r="AD424" i="1" s="1"/>
  <c r="AH424" i="1" s="1"/>
  <c r="AA428" i="1"/>
  <c r="AD428" i="1" s="1"/>
  <c r="AH428" i="1" s="1"/>
  <c r="AA439" i="1"/>
  <c r="AD439" i="1" s="1"/>
  <c r="AA441" i="1"/>
  <c r="AD441" i="1" s="1"/>
  <c r="AE441" i="1" s="1"/>
  <c r="AH381" i="1"/>
  <c r="AE387" i="1"/>
  <c r="AH401" i="1"/>
  <c r="AE401" i="1"/>
  <c r="AA42" i="1"/>
  <c r="AA50" i="1"/>
  <c r="AD50" i="1" s="1"/>
  <c r="AH50" i="1" s="1"/>
  <c r="AA64" i="1"/>
  <c r="AH389" i="1"/>
  <c r="AE389" i="1"/>
  <c r="AA13" i="1"/>
  <c r="AA16" i="1"/>
  <c r="AD16" i="1" s="1"/>
  <c r="AH16" i="1" s="1"/>
  <c r="AA18" i="1"/>
  <c r="AD18" i="1" s="1"/>
  <c r="AH18" i="1" s="1"/>
  <c r="AA31" i="1"/>
  <c r="AA85" i="1"/>
  <c r="AA90" i="1"/>
  <c r="AA95" i="1"/>
  <c r="AD95" i="1" s="1"/>
  <c r="AH95" i="1" s="1"/>
  <c r="AA97" i="1"/>
  <c r="AD97" i="1" s="1"/>
  <c r="AH97" i="1" s="1"/>
  <c r="AA99" i="1"/>
  <c r="AA102" i="1"/>
  <c r="AD102" i="1" s="1"/>
  <c r="AH102" i="1" s="1"/>
  <c r="AA104" i="1"/>
  <c r="AD104" i="1" s="1"/>
  <c r="AA106" i="1"/>
  <c r="AD106" i="1" s="1"/>
  <c r="AE106" i="1" s="1"/>
  <c r="AA108" i="1"/>
  <c r="AD108" i="1" s="1"/>
  <c r="AE108" i="1" s="1"/>
  <c r="AA110" i="1"/>
  <c r="AD110" i="1" s="1"/>
  <c r="AE110" i="1" s="1"/>
  <c r="AA115" i="1"/>
  <c r="AA118" i="1"/>
  <c r="AA154" i="1"/>
  <c r="AD154" i="1" s="1"/>
  <c r="AH154" i="1" s="1"/>
  <c r="AA163" i="1"/>
  <c r="AD163" i="1" s="1"/>
  <c r="AE163" i="1" s="1"/>
  <c r="AA167" i="1"/>
  <c r="AD167" i="1" s="1"/>
  <c r="AE167" i="1" s="1"/>
  <c r="AA182" i="1"/>
  <c r="AD182" i="1" s="1"/>
  <c r="AH182" i="1" s="1"/>
  <c r="AA391" i="1"/>
  <c r="AD391" i="1" s="1"/>
  <c r="AA397" i="1"/>
  <c r="AD397" i="1" s="1"/>
  <c r="AE405" i="1"/>
  <c r="AA407" i="1"/>
  <c r="AD407" i="1" s="1"/>
  <c r="AE407" i="1" s="1"/>
  <c r="AA183" i="1"/>
  <c r="AD183" i="1" s="1"/>
  <c r="AH183" i="1" s="1"/>
  <c r="AA185" i="1"/>
  <c r="AD185" i="1" s="1"/>
  <c r="AH185" i="1" s="1"/>
  <c r="AA187" i="1"/>
  <c r="AD187" i="1" s="1"/>
  <c r="AH187" i="1" s="1"/>
  <c r="AA198" i="1"/>
  <c r="AD198" i="1" s="1"/>
  <c r="AH198" i="1" s="1"/>
  <c r="AA214" i="1"/>
  <c r="AA233" i="1"/>
  <c r="AD233" i="1" s="1"/>
  <c r="AH233" i="1" s="1"/>
  <c r="AA256" i="1"/>
  <c r="AA263" i="1"/>
  <c r="AA269" i="1"/>
  <c r="AA294" i="1"/>
  <c r="AD294" i="1" s="1"/>
  <c r="AE294" i="1" s="1"/>
  <c r="AA302" i="1"/>
  <c r="AD302" i="1" s="1"/>
  <c r="AH302" i="1" s="1"/>
  <c r="AA309" i="1"/>
  <c r="AD309" i="1" s="1"/>
  <c r="AH309" i="1" s="1"/>
  <c r="AA311" i="1"/>
  <c r="AA339" i="1"/>
  <c r="AD339" i="1" s="1"/>
  <c r="AH339" i="1" s="1"/>
  <c r="AA341" i="1"/>
  <c r="AD341" i="1" s="1"/>
  <c r="AH341" i="1" s="1"/>
  <c r="AA366" i="1"/>
  <c r="AD366" i="1" s="1"/>
  <c r="AH366" i="1" s="1"/>
  <c r="AA368" i="1"/>
  <c r="AD368" i="1" s="1"/>
  <c r="AH368" i="1" s="1"/>
  <c r="AA370" i="1"/>
  <c r="AD370" i="1" s="1"/>
  <c r="AH370" i="1" s="1"/>
  <c r="AA372" i="1"/>
  <c r="AD372" i="1" s="1"/>
  <c r="AH372" i="1" s="1"/>
  <c r="AA374" i="1"/>
  <c r="AD374" i="1" s="1"/>
  <c r="AH374" i="1" s="1"/>
  <c r="AA376" i="1"/>
  <c r="AD376" i="1" s="1"/>
  <c r="AH376" i="1" s="1"/>
  <c r="AA378" i="1"/>
  <c r="AD378" i="1" s="1"/>
  <c r="AH378" i="1" s="1"/>
  <c r="AA380" i="1"/>
  <c r="AD380" i="1" s="1"/>
  <c r="AH380" i="1" s="1"/>
  <c r="AA414" i="1"/>
  <c r="AD414" i="1" s="1"/>
  <c r="AH414" i="1" s="1"/>
  <c r="AA422" i="1"/>
  <c r="AD422" i="1" s="1"/>
  <c r="AH422" i="1" s="1"/>
  <c r="AA430" i="1"/>
  <c r="AD430" i="1" s="1"/>
  <c r="AH430" i="1" s="1"/>
  <c r="AA433" i="1"/>
  <c r="AD433" i="1" s="1"/>
  <c r="AE433" i="1" s="1"/>
  <c r="AA266" i="1"/>
  <c r="AA277" i="1"/>
  <c r="AA279" i="1"/>
  <c r="AA281" i="1"/>
  <c r="AD281" i="1" s="1"/>
  <c r="AH281" i="1" s="1"/>
  <c r="AA283" i="1"/>
  <c r="AD283" i="1" s="1"/>
  <c r="AH283" i="1" s="1"/>
  <c r="AA285" i="1"/>
  <c r="AD285" i="1" s="1"/>
  <c r="AH285" i="1" s="1"/>
  <c r="AA287" i="1"/>
  <c r="AD287" i="1" s="1"/>
  <c r="AH287" i="1" s="1"/>
  <c r="AA320" i="1"/>
  <c r="AA323" i="1"/>
  <c r="AD323" i="1" s="1"/>
  <c r="AH323" i="1" s="1"/>
  <c r="AA329" i="1"/>
  <c r="AA334" i="1"/>
  <c r="AD334" i="1" s="1"/>
  <c r="AH334" i="1" s="1"/>
  <c r="AA336" i="1"/>
  <c r="AD336" i="1" s="1"/>
  <c r="AA340" i="1"/>
  <c r="AD340" i="1" s="1"/>
  <c r="AH340" i="1" s="1"/>
  <c r="AA342" i="1"/>
  <c r="AA346" i="1"/>
  <c r="AD346" i="1" s="1"/>
  <c r="AH346" i="1" s="1"/>
  <c r="AA184" i="1"/>
  <c r="AD184" i="1" s="1"/>
  <c r="AH184" i="1" s="1"/>
  <c r="AA186" i="1"/>
  <c r="AD186" i="1" s="1"/>
  <c r="AH186" i="1" s="1"/>
  <c r="AA188" i="1"/>
  <c r="AA199" i="1"/>
  <c r="AA204" i="1"/>
  <c r="AA213" i="1"/>
  <c r="AD213" i="1" s="1"/>
  <c r="AH213" i="1" s="1"/>
  <c r="AA232" i="1"/>
  <c r="AD232" i="1" s="1"/>
  <c r="AH232" i="1" s="1"/>
  <c r="AA234" i="1"/>
  <c r="AA243" i="1"/>
  <c r="AD243" i="1" s="1"/>
  <c r="AE243" i="1" s="1"/>
  <c r="AA249" i="1"/>
  <c r="AD249" i="1" s="1"/>
  <c r="AE249" i="1" s="1"/>
  <c r="AA257" i="1"/>
  <c r="AD257" i="1" s="1"/>
  <c r="AE259" i="1"/>
  <c r="AA261" i="1"/>
  <c r="AD261" i="1" s="1"/>
  <c r="AA270" i="1"/>
  <c r="AD270" i="1" s="1"/>
  <c r="AA274" i="1"/>
  <c r="AD274" i="1" s="1"/>
  <c r="AA280" i="1"/>
  <c r="AD280" i="1" s="1"/>
  <c r="AE280" i="1" s="1"/>
  <c r="AA284" i="1"/>
  <c r="AD284" i="1" s="1"/>
  <c r="AE284" i="1" s="1"/>
  <c r="AA288" i="1"/>
  <c r="AA290" i="1"/>
  <c r="AD290" i="1" s="1"/>
  <c r="AA298" i="1"/>
  <c r="AD298" i="1" s="1"/>
  <c r="AH298" i="1" s="1"/>
  <c r="AA305" i="1"/>
  <c r="AD305" i="1" s="1"/>
  <c r="AE305" i="1" s="1"/>
  <c r="AA312" i="1"/>
  <c r="AA314" i="1"/>
  <c r="AD314" i="1" s="1"/>
  <c r="AE314" i="1" s="1"/>
  <c r="AA316" i="1"/>
  <c r="AD316" i="1" s="1"/>
  <c r="AE316" i="1" s="1"/>
  <c r="AA318" i="1"/>
  <c r="AD318" i="1" s="1"/>
  <c r="AH318" i="1" s="1"/>
  <c r="AA335" i="1"/>
  <c r="AD335" i="1" s="1"/>
  <c r="AH335" i="1" s="1"/>
  <c r="AA338" i="1"/>
  <c r="AA350" i="1"/>
  <c r="AA355" i="1"/>
  <c r="AD355" i="1" s="1"/>
  <c r="AH355" i="1" s="1"/>
  <c r="AA357" i="1"/>
  <c r="AD357" i="1" s="1"/>
  <c r="AH357" i="1" s="1"/>
  <c r="AA359" i="1"/>
  <c r="AD359" i="1" s="1"/>
  <c r="AH359" i="1" s="1"/>
  <c r="AA363" i="1"/>
  <c r="AD363" i="1" s="1"/>
  <c r="AE363" i="1" s="1"/>
  <c r="AA365" i="1"/>
  <c r="AD365" i="1" s="1"/>
  <c r="AH365" i="1" s="1"/>
  <c r="AA367" i="1"/>
  <c r="AD367" i="1" s="1"/>
  <c r="AH367" i="1" s="1"/>
  <c r="AA369" i="1"/>
  <c r="AD369" i="1" s="1"/>
  <c r="AH369" i="1" s="1"/>
  <c r="AA371" i="1"/>
  <c r="AD371" i="1" s="1"/>
  <c r="AH371" i="1" s="1"/>
  <c r="AA373" i="1"/>
  <c r="AD373" i="1" s="1"/>
  <c r="AH373" i="1" s="1"/>
  <c r="AA375" i="1"/>
  <c r="AD375" i="1" s="1"/>
  <c r="AH375" i="1" s="1"/>
  <c r="AA377" i="1"/>
  <c r="AD377" i="1" s="1"/>
  <c r="AH377" i="1" s="1"/>
  <c r="AA379" i="1"/>
  <c r="AD379" i="1" s="1"/>
  <c r="AH379" i="1" s="1"/>
  <c r="AA410" i="1"/>
  <c r="AD410" i="1" s="1"/>
  <c r="AH410" i="1" s="1"/>
  <c r="AA418" i="1"/>
  <c r="AD418" i="1" s="1"/>
  <c r="AH418" i="1" s="1"/>
  <c r="AA426" i="1"/>
  <c r="AD426" i="1" s="1"/>
  <c r="AH426" i="1" s="1"/>
  <c r="AA434" i="1"/>
  <c r="AD434" i="1" s="1"/>
  <c r="AH434" i="1" s="1"/>
  <c r="AA437" i="1"/>
  <c r="AD437" i="1" s="1"/>
  <c r="AA14" i="1"/>
  <c r="AD14" i="1" s="1"/>
  <c r="AA15" i="1"/>
  <c r="AE17" i="1"/>
  <c r="AE18" i="1"/>
  <c r="AA23" i="1"/>
  <c r="AD23" i="1" s="1"/>
  <c r="AA24" i="1"/>
  <c r="AA32" i="1"/>
  <c r="AD32" i="1" s="1"/>
  <c r="AA33" i="1"/>
  <c r="AD33" i="1" s="1"/>
  <c r="AE33" i="1" s="1"/>
  <c r="AA34" i="1"/>
  <c r="AD34" i="1" s="1"/>
  <c r="AA35" i="1"/>
  <c r="AD35" i="1" s="1"/>
  <c r="AA36" i="1"/>
  <c r="AD36" i="1" s="1"/>
  <c r="AA37" i="1"/>
  <c r="AA43" i="1"/>
  <c r="AA52" i="1"/>
  <c r="AD52" i="1" s="1"/>
  <c r="AA53" i="1"/>
  <c r="AD53" i="1" s="1"/>
  <c r="AA54" i="1"/>
  <c r="AD54" i="1" s="1"/>
  <c r="AA55" i="1"/>
  <c r="AD55" i="1" s="1"/>
  <c r="AA56" i="1"/>
  <c r="AA65" i="1"/>
  <c r="AD65" i="1" s="1"/>
  <c r="AA66" i="1"/>
  <c r="AD66" i="1" s="1"/>
  <c r="AA67" i="1"/>
  <c r="AA72" i="1"/>
  <c r="AD72" i="1" s="1"/>
  <c r="AA73" i="1"/>
  <c r="AD73" i="1" s="1"/>
  <c r="AA74" i="1"/>
  <c r="AD74" i="1" s="1"/>
  <c r="AA75" i="1"/>
  <c r="AH86" i="1"/>
  <c r="AE86" i="1"/>
  <c r="AE104" i="1"/>
  <c r="AH104" i="1"/>
  <c r="AH126" i="1"/>
  <c r="AH145" i="1"/>
  <c r="AE145" i="1"/>
  <c r="AE146" i="1"/>
  <c r="AH147" i="1"/>
  <c r="AE147" i="1"/>
  <c r="AH166" i="1"/>
  <c r="AE166" i="1"/>
  <c r="AH167" i="1"/>
  <c r="AH168" i="1"/>
  <c r="AE168" i="1"/>
  <c r="AH170" i="1"/>
  <c r="AE170" i="1"/>
  <c r="AH172" i="1"/>
  <c r="AE172" i="1"/>
  <c r="AH173" i="1"/>
  <c r="AE173" i="1"/>
  <c r="AE105" i="1"/>
  <c r="AH136" i="1"/>
  <c r="AE136" i="1"/>
  <c r="AH142" i="1"/>
  <c r="AH153" i="1"/>
  <c r="AE153" i="1"/>
  <c r="AH159" i="1"/>
  <c r="AA19" i="1"/>
  <c r="AD19" i="1" s="1"/>
  <c r="AA20" i="1"/>
  <c r="AA25" i="1"/>
  <c r="AD25" i="1" s="1"/>
  <c r="AA26" i="1"/>
  <c r="AD26" i="1" s="1"/>
  <c r="AA27" i="1"/>
  <c r="AD27" i="1" s="1"/>
  <c r="AA28" i="1"/>
  <c r="AA38" i="1"/>
  <c r="AA44" i="1"/>
  <c r="AD44" i="1" s="1"/>
  <c r="AA45" i="1"/>
  <c r="AD45" i="1" s="1"/>
  <c r="AA46" i="1"/>
  <c r="AA57" i="1"/>
  <c r="AD57" i="1" s="1"/>
  <c r="AA58" i="1"/>
  <c r="AD58" i="1" s="1"/>
  <c r="AA59" i="1"/>
  <c r="AD59" i="1" s="1"/>
  <c r="AA60" i="1"/>
  <c r="AD60" i="1" s="1"/>
  <c r="AA61" i="1"/>
  <c r="AD61" i="1" s="1"/>
  <c r="AA62" i="1"/>
  <c r="AA68" i="1"/>
  <c r="AA76" i="1"/>
  <c r="AD76" i="1" s="1"/>
  <c r="AA77" i="1"/>
  <c r="AD77" i="1" s="1"/>
  <c r="AE95" i="1"/>
  <c r="AE103" i="1"/>
  <c r="AE107" i="1"/>
  <c r="AH107" i="1"/>
  <c r="AH150" i="1"/>
  <c r="AH151" i="1"/>
  <c r="AE151" i="1"/>
  <c r="AH176" i="1"/>
  <c r="AH177" i="1"/>
  <c r="AE177" i="1"/>
  <c r="AH178" i="1"/>
  <c r="AE178" i="1"/>
  <c r="AH179" i="1"/>
  <c r="AE179" i="1"/>
  <c r="AH180" i="1"/>
  <c r="AE180" i="1"/>
  <c r="AH181" i="1"/>
  <c r="AE181" i="1"/>
  <c r="AH83" i="1"/>
  <c r="AE83" i="1"/>
  <c r="AE109" i="1"/>
  <c r="AH109" i="1"/>
  <c r="AE119" i="1"/>
  <c r="AH131" i="1"/>
  <c r="AE131" i="1"/>
  <c r="AH137" i="1"/>
  <c r="AE137" i="1"/>
  <c r="AH158" i="1"/>
  <c r="AE158" i="1"/>
  <c r="AH160" i="1"/>
  <c r="AE160" i="1"/>
  <c r="AH162" i="1"/>
  <c r="AE162" i="1"/>
  <c r="AH164" i="1"/>
  <c r="AE164" i="1"/>
  <c r="AA10" i="1"/>
  <c r="AD10" i="1" s="1"/>
  <c r="AA11" i="1"/>
  <c r="AE12" i="1"/>
  <c r="AA21" i="1"/>
  <c r="AA29" i="1"/>
  <c r="AD29" i="1" s="1"/>
  <c r="AA30" i="1"/>
  <c r="AA39" i="1"/>
  <c r="AD39" i="1" s="1"/>
  <c r="AA40" i="1"/>
  <c r="AD40" i="1" s="1"/>
  <c r="AA41" i="1"/>
  <c r="AA47" i="1"/>
  <c r="AD47" i="1" s="1"/>
  <c r="AA48" i="1"/>
  <c r="AA63" i="1"/>
  <c r="AA69" i="1"/>
  <c r="AH88" i="1"/>
  <c r="AE94" i="1"/>
  <c r="AH94" i="1"/>
  <c r="AE100" i="1"/>
  <c r="AH100" i="1"/>
  <c r="AH106" i="1"/>
  <c r="AH110" i="1"/>
  <c r="AH140" i="1"/>
  <c r="AE140" i="1"/>
  <c r="AH251" i="1"/>
  <c r="AE251" i="1"/>
  <c r="AE253" i="1"/>
  <c r="AH304" i="1"/>
  <c r="AE304" i="1"/>
  <c r="AH306" i="1"/>
  <c r="AE306" i="1"/>
  <c r="AE318" i="1"/>
  <c r="AH342" i="1"/>
  <c r="AE342" i="1"/>
  <c r="AH413" i="1"/>
  <c r="AE413" i="1"/>
  <c r="AH421" i="1"/>
  <c r="AE421" i="1"/>
  <c r="AH429" i="1"/>
  <c r="AE429" i="1"/>
  <c r="AA189" i="1"/>
  <c r="AE189" i="1"/>
  <c r="AA200" i="1"/>
  <c r="AD200" i="1" s="1"/>
  <c r="AA201" i="1"/>
  <c r="AE201" i="1"/>
  <c r="AA205" i="1"/>
  <c r="AD205" i="1" s="1"/>
  <c r="AA206" i="1"/>
  <c r="AD206" i="1" s="1"/>
  <c r="AA207" i="1"/>
  <c r="AD207" i="1" s="1"/>
  <c r="AA208" i="1"/>
  <c r="AD208" i="1" s="1"/>
  <c r="AA209" i="1"/>
  <c r="AE209" i="1"/>
  <c r="AA215" i="1"/>
  <c r="AE215" i="1"/>
  <c r="AE216" i="1"/>
  <c r="AE217" i="1"/>
  <c r="AE219" i="1"/>
  <c r="AE221" i="1"/>
  <c r="AE222" i="1"/>
  <c r="AE223" i="1"/>
  <c r="AE224" i="1"/>
  <c r="AA235" i="1"/>
  <c r="AD235" i="1" s="1"/>
  <c r="AA236" i="1"/>
  <c r="AD236" i="1" s="1"/>
  <c r="AA237" i="1"/>
  <c r="AE237" i="1"/>
  <c r="AE239" i="1"/>
  <c r="AA245" i="1"/>
  <c r="AD245" i="1" s="1"/>
  <c r="AA246" i="1"/>
  <c r="AE247" i="1"/>
  <c r="AH248" i="1"/>
  <c r="AA250" i="1"/>
  <c r="AH256" i="1"/>
  <c r="AE256" i="1"/>
  <c r="AH258" i="1"/>
  <c r="AE258" i="1"/>
  <c r="AE260" i="1"/>
  <c r="AH262" i="1"/>
  <c r="AE262" i="1"/>
  <c r="AH269" i="1"/>
  <c r="AE269" i="1"/>
  <c r="AH271" i="1"/>
  <c r="AE271" i="1"/>
  <c r="AH273" i="1"/>
  <c r="AE273" i="1"/>
  <c r="AH275" i="1"/>
  <c r="AE275" i="1"/>
  <c r="AA282" i="1"/>
  <c r="AD282" i="1" s="1"/>
  <c r="AA291" i="1"/>
  <c r="AA313" i="1"/>
  <c r="AD313" i="1" s="1"/>
  <c r="AH316" i="1"/>
  <c r="AA326" i="1"/>
  <c r="AD326" i="1" s="1"/>
  <c r="AH337" i="1"/>
  <c r="AE337" i="1"/>
  <c r="AE129" i="1"/>
  <c r="AE133" i="1"/>
  <c r="AE135" i="1"/>
  <c r="AE139" i="1"/>
  <c r="AE141" i="1"/>
  <c r="AE143" i="1"/>
  <c r="AE149" i="1"/>
  <c r="AE155" i="1"/>
  <c r="AE157" i="1"/>
  <c r="AE165" i="1"/>
  <c r="AE175" i="1"/>
  <c r="AE192" i="1"/>
  <c r="AE202" i="1"/>
  <c r="AE211" i="1"/>
  <c r="AE225" i="1"/>
  <c r="AE241" i="1"/>
  <c r="AH266" i="1"/>
  <c r="AE266" i="1"/>
  <c r="AE293" i="1"/>
  <c r="AH295" i="1"/>
  <c r="AE295" i="1"/>
  <c r="AE297" i="1"/>
  <c r="AH301" i="1"/>
  <c r="AE301" i="1"/>
  <c r="AH311" i="1"/>
  <c r="AE311" i="1"/>
  <c r="AE319" i="1"/>
  <c r="AH319" i="1"/>
  <c r="AH329" i="1"/>
  <c r="AE329" i="1"/>
  <c r="AH332" i="1"/>
  <c r="AE187" i="1"/>
  <c r="AA193" i="1"/>
  <c r="AD193" i="1" s="1"/>
  <c r="AA194" i="1"/>
  <c r="AD194" i="1" s="1"/>
  <c r="AA195" i="1"/>
  <c r="AD195" i="1" s="1"/>
  <c r="AA196" i="1"/>
  <c r="AD196" i="1" s="1"/>
  <c r="AA197" i="1"/>
  <c r="AA203" i="1"/>
  <c r="AA212" i="1"/>
  <c r="AA226" i="1"/>
  <c r="AD226" i="1" s="1"/>
  <c r="AA227" i="1"/>
  <c r="AD227" i="1" s="1"/>
  <c r="AA228" i="1"/>
  <c r="AD228" i="1" s="1"/>
  <c r="AA229" i="1"/>
  <c r="AD229" i="1" s="1"/>
  <c r="AA230" i="1"/>
  <c r="AD230" i="1" s="1"/>
  <c r="AA231" i="1"/>
  <c r="AE232" i="1"/>
  <c r="AA242" i="1"/>
  <c r="AA255" i="1"/>
  <c r="AD255" i="1" s="1"/>
  <c r="AE267" i="1"/>
  <c r="AA286" i="1"/>
  <c r="AD286" i="1" s="1"/>
  <c r="AH290" i="1"/>
  <c r="AE290" i="1"/>
  <c r="AE300" i="1"/>
  <c r="AH315" i="1"/>
  <c r="AA317" i="1"/>
  <c r="AD317" i="1" s="1"/>
  <c r="AH325" i="1"/>
  <c r="AE325" i="1"/>
  <c r="AE330" i="1"/>
  <c r="AE327" i="1"/>
  <c r="AE331" i="1"/>
  <c r="AH349" i="1"/>
  <c r="AE349" i="1"/>
  <c r="AE356" i="1"/>
  <c r="AE360" i="1"/>
  <c r="AE382" i="1"/>
  <c r="AH390" i="1"/>
  <c r="AE390" i="1"/>
  <c r="AH402" i="1"/>
  <c r="AE402" i="1"/>
  <c r="AH403" i="1"/>
  <c r="AE403" i="1"/>
  <c r="AE335" i="1"/>
  <c r="AH345" i="1"/>
  <c r="AE345" i="1"/>
  <c r="AE362" i="1"/>
  <c r="AE334" i="1"/>
  <c r="AE336" i="1"/>
  <c r="AE358" i="1"/>
  <c r="AH395" i="1"/>
  <c r="AA348" i="1"/>
  <c r="AE348" i="1"/>
  <c r="AA361" i="1"/>
  <c r="AE361" i="1"/>
  <c r="AE376" i="1"/>
  <c r="AE388" i="1"/>
  <c r="AE392" i="1"/>
  <c r="AH396" i="1"/>
  <c r="AE396" i="1"/>
  <c r="AE399" i="1"/>
  <c r="AH404" i="1"/>
  <c r="AE404" i="1"/>
  <c r="AE411" i="1"/>
  <c r="AH427" i="1"/>
  <c r="AE427" i="1"/>
  <c r="AH442" i="1"/>
  <c r="AE398" i="1"/>
  <c r="AH425" i="1"/>
  <c r="AH441" i="1"/>
  <c r="AA351" i="1"/>
  <c r="AD351" i="1" s="1"/>
  <c r="AA352" i="1"/>
  <c r="AD352" i="1" s="1"/>
  <c r="AA353" i="1"/>
  <c r="AD353" i="1" s="1"/>
  <c r="AA354" i="1"/>
  <c r="AE400" i="1"/>
  <c r="AE408" i="1"/>
  <c r="AE412" i="1"/>
  <c r="AE426" i="1"/>
  <c r="AE428" i="1"/>
  <c r="AH438" i="1"/>
  <c r="AE443" i="1"/>
  <c r="AH443" i="1"/>
  <c r="AE439" i="1"/>
  <c r="AH439" i="1"/>
  <c r="AH445" i="1"/>
  <c r="AE447" i="1"/>
  <c r="AH447" i="1"/>
  <c r="AE446" i="1"/>
  <c r="AH446" i="1"/>
  <c r="AH432" i="1"/>
  <c r="AH436" i="1"/>
  <c r="AH444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X450" i="1"/>
  <c r="Y450" i="1"/>
  <c r="AF450" i="1"/>
  <c r="AK450" i="1"/>
  <c r="AL450" i="1"/>
  <c r="AM450" i="1"/>
  <c r="AN450" i="1"/>
  <c r="AO450" i="1"/>
  <c r="AP450" i="1"/>
  <c r="AQ450" i="1"/>
  <c r="AR450" i="1"/>
  <c r="AH431" i="1" l="1"/>
  <c r="AE384" i="1"/>
  <c r="AE394" i="1"/>
  <c r="AE220" i="1"/>
  <c r="AH98" i="1"/>
  <c r="AH440" i="1"/>
  <c r="AE422" i="1"/>
  <c r="AH417" i="1"/>
  <c r="AE379" i="1"/>
  <c r="AE369" i="1"/>
  <c r="AE339" i="1"/>
  <c r="AE359" i="1"/>
  <c r="AH363" i="1"/>
  <c r="AE296" i="1"/>
  <c r="AE307" i="1"/>
  <c r="AE364" i="1"/>
  <c r="AE287" i="1"/>
  <c r="AH112" i="1"/>
  <c r="AE102" i="1"/>
  <c r="AE70" i="1"/>
  <c r="AH81" i="1"/>
  <c r="AE91" i="1"/>
  <c r="AE169" i="1"/>
  <c r="AH148" i="1"/>
  <c r="AH127" i="1"/>
  <c r="AE96" i="1"/>
  <c r="AE324" i="1"/>
  <c r="AH383" i="1"/>
  <c r="AE370" i="1"/>
  <c r="AE298" i="1"/>
  <c r="AH280" i="1"/>
  <c r="AE190" i="1"/>
  <c r="AH114" i="1"/>
  <c r="AE430" i="1"/>
  <c r="AE423" i="1"/>
  <c r="AE378" i="1"/>
  <c r="AE368" i="1"/>
  <c r="AH386" i="1"/>
  <c r="AE346" i="1"/>
  <c r="AH310" i="1"/>
  <c r="AH294" i="1"/>
  <c r="AE278" i="1"/>
  <c r="AE233" i="1"/>
  <c r="AE183" i="1"/>
  <c r="AE240" i="1"/>
  <c r="AE218" i="1"/>
  <c r="AH163" i="1"/>
  <c r="AH174" i="1"/>
  <c r="AH435" i="1"/>
  <c r="AE420" i="1"/>
  <c r="AE406" i="1"/>
  <c r="AE365" i="1"/>
  <c r="AE344" i="1"/>
  <c r="AE355" i="1"/>
  <c r="AE302" i="1"/>
  <c r="AH284" i="1"/>
  <c r="AE184" i="1"/>
  <c r="AE299" i="1"/>
  <c r="AH305" i="1"/>
  <c r="AE252" i="1"/>
  <c r="AE238" i="1"/>
  <c r="AE210" i="1"/>
  <c r="AH92" i="1"/>
  <c r="AE161" i="1"/>
  <c r="AE82" i="1"/>
  <c r="AE16" i="1"/>
  <c r="AE415" i="1"/>
  <c r="AE380" i="1"/>
  <c r="AE373" i="1"/>
  <c r="AE341" i="1"/>
  <c r="AE281" i="1"/>
  <c r="AH120" i="1"/>
  <c r="AE97" i="1"/>
  <c r="AH123" i="1"/>
  <c r="AH144" i="1"/>
  <c r="AH433" i="1"/>
  <c r="AE424" i="1"/>
  <c r="AE410" i="1"/>
  <c r="AE372" i="1"/>
  <c r="AE182" i="1"/>
  <c r="AE49" i="1"/>
  <c r="AH385" i="1"/>
  <c r="AE385" i="1"/>
  <c r="AH272" i="1"/>
  <c r="AE272" i="1"/>
  <c r="AE434" i="1"/>
  <c r="AE416" i="1"/>
  <c r="AH407" i="1"/>
  <c r="AE377" i="1"/>
  <c r="AE371" i="1"/>
  <c r="AH249" i="1"/>
  <c r="AH314" i="1"/>
  <c r="AE285" i="1"/>
  <c r="AH87" i="1"/>
  <c r="AE448" i="1"/>
  <c r="AE414" i="1"/>
  <c r="AE409" i="1"/>
  <c r="AE419" i="1"/>
  <c r="AE191" i="1"/>
  <c r="AE134" i="1"/>
  <c r="AH116" i="1"/>
  <c r="AH80" i="1"/>
  <c r="AE186" i="1"/>
  <c r="AH391" i="1"/>
  <c r="AE391" i="1"/>
  <c r="AE366" i="1"/>
  <c r="AE367" i="1"/>
  <c r="AE198" i="1"/>
  <c r="AE185" i="1"/>
  <c r="AE323" i="1"/>
  <c r="AE309" i="1"/>
  <c r="AE283" i="1"/>
  <c r="AE357" i="1"/>
  <c r="AE50" i="1"/>
  <c r="AH108" i="1"/>
  <c r="AE437" i="1"/>
  <c r="AH437" i="1"/>
  <c r="AH261" i="1"/>
  <c r="AE261" i="1"/>
  <c r="AE418" i="1"/>
  <c r="AE375" i="1"/>
  <c r="AE213" i="1"/>
  <c r="AE154" i="1"/>
  <c r="AH270" i="1"/>
  <c r="AE270" i="1"/>
  <c r="AE374" i="1"/>
  <c r="AE340" i="1"/>
  <c r="AH274" i="1"/>
  <c r="AE274" i="1"/>
  <c r="AH257" i="1"/>
  <c r="AE257" i="1"/>
  <c r="AH397" i="1"/>
  <c r="AE397" i="1"/>
  <c r="AH352" i="1"/>
  <c r="AE352" i="1"/>
  <c r="AH226" i="1"/>
  <c r="AE226" i="1"/>
  <c r="AH194" i="1"/>
  <c r="AE194" i="1"/>
  <c r="AE326" i="1"/>
  <c r="AH326" i="1"/>
  <c r="AH245" i="1"/>
  <c r="AE245" i="1"/>
  <c r="AH206" i="1"/>
  <c r="AE206" i="1"/>
  <c r="AH200" i="1"/>
  <c r="AE200" i="1"/>
  <c r="AH29" i="1"/>
  <c r="AE29" i="1"/>
  <c r="AH10" i="1"/>
  <c r="AE10" i="1"/>
  <c r="AH58" i="1"/>
  <c r="AE58" i="1"/>
  <c r="AH44" i="1"/>
  <c r="AE44" i="1"/>
  <c r="AH26" i="1"/>
  <c r="AE26" i="1"/>
  <c r="AH73" i="1"/>
  <c r="AE73" i="1"/>
  <c r="AH65" i="1"/>
  <c r="AE65" i="1"/>
  <c r="AH53" i="1"/>
  <c r="AE53" i="1"/>
  <c r="AH36" i="1"/>
  <c r="AE36" i="1"/>
  <c r="AH32" i="1"/>
  <c r="AE32" i="1"/>
  <c r="AH230" i="1"/>
  <c r="AE230" i="1"/>
  <c r="AH351" i="1"/>
  <c r="AE351" i="1"/>
  <c r="AE255" i="1"/>
  <c r="AH255" i="1"/>
  <c r="AH229" i="1"/>
  <c r="AE229" i="1"/>
  <c r="AH193" i="1"/>
  <c r="AE193" i="1"/>
  <c r="AE282" i="1"/>
  <c r="AH282" i="1"/>
  <c r="AH205" i="1"/>
  <c r="AE205" i="1"/>
  <c r="AH40" i="1"/>
  <c r="AE40" i="1"/>
  <c r="AH77" i="1"/>
  <c r="AE77" i="1"/>
  <c r="AH61" i="1"/>
  <c r="AE61" i="1"/>
  <c r="AH57" i="1"/>
  <c r="AE57" i="1"/>
  <c r="AH25" i="1"/>
  <c r="AE25" i="1"/>
  <c r="AH72" i="1"/>
  <c r="AE72" i="1"/>
  <c r="AH52" i="1"/>
  <c r="AE52" i="1"/>
  <c r="AH35" i="1"/>
  <c r="AE35" i="1"/>
  <c r="AE317" i="1"/>
  <c r="AH317" i="1"/>
  <c r="AE286" i="1"/>
  <c r="AH286" i="1"/>
  <c r="AH228" i="1"/>
  <c r="AE228" i="1"/>
  <c r="AH196" i="1"/>
  <c r="AE196" i="1"/>
  <c r="AH236" i="1"/>
  <c r="AE236" i="1"/>
  <c r="AH208" i="1"/>
  <c r="AE208" i="1"/>
  <c r="AH39" i="1"/>
  <c r="AE39" i="1"/>
  <c r="AH76" i="1"/>
  <c r="AE76" i="1"/>
  <c r="AH60" i="1"/>
  <c r="AE60" i="1"/>
  <c r="AH55" i="1"/>
  <c r="AE55" i="1"/>
  <c r="AH34" i="1"/>
  <c r="AE34" i="1"/>
  <c r="AH23" i="1"/>
  <c r="AE23" i="1"/>
  <c r="AH353" i="1"/>
  <c r="AE353" i="1"/>
  <c r="AH227" i="1"/>
  <c r="AE227" i="1"/>
  <c r="AH195" i="1"/>
  <c r="AE195" i="1"/>
  <c r="AE313" i="1"/>
  <c r="AH313" i="1"/>
  <c r="AH235" i="1"/>
  <c r="AE235" i="1"/>
  <c r="AH207" i="1"/>
  <c r="AE207" i="1"/>
  <c r="AH47" i="1"/>
  <c r="AE47" i="1"/>
  <c r="AH59" i="1"/>
  <c r="AE59" i="1"/>
  <c r="AH45" i="1"/>
  <c r="AE45" i="1"/>
  <c r="AH27" i="1"/>
  <c r="AE27" i="1"/>
  <c r="AH19" i="1"/>
  <c r="AE19" i="1"/>
  <c r="AH74" i="1"/>
  <c r="AE74" i="1"/>
  <c r="AH66" i="1"/>
  <c r="AE66" i="1"/>
  <c r="AH54" i="1"/>
  <c r="AE54" i="1"/>
  <c r="AH14" i="1"/>
  <c r="AE14" i="1"/>
  <c r="U450" i="1"/>
  <c r="Z450" i="1"/>
  <c r="AA450" i="1" l="1"/>
  <c r="AH4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T5" authorId="0" shapeId="0" xr:uid="{CD08081F-3D91-4917-AA7C-A1100293BDA4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see 19 - RTHI file for details.  Some info in notes.</t>
        </r>
      </text>
    </comment>
  </commentList>
</comments>
</file>

<file path=xl/sharedStrings.xml><?xml version="1.0" encoding="utf-8"?>
<sst xmlns="http://schemas.openxmlformats.org/spreadsheetml/2006/main" count="1021" uniqueCount="531">
  <si>
    <t>diff</t>
  </si>
  <si>
    <t xml:space="preserve"> </t>
  </si>
  <si>
    <t>--</t>
  </si>
  <si>
    <t>STATE TOTAL</t>
  </si>
  <si>
    <t>X</t>
  </si>
  <si>
    <t>NORFOLK COUNTY</t>
  </si>
  <si>
    <t>BRISTOL COUNTY</t>
  </si>
  <si>
    <t>WHITTIER</t>
  </si>
  <si>
    <t>UPPER CAPE COD</t>
  </si>
  <si>
    <t>TRI COUNTY</t>
  </si>
  <si>
    <t>SOUTHERN WORCESTER</t>
  </si>
  <si>
    <t>SOUTH SHORE</t>
  </si>
  <si>
    <t>SOUTHEASTERN</t>
  </si>
  <si>
    <t>SHAWSHEEN VALLEY</t>
  </si>
  <si>
    <t>x18</t>
  </si>
  <si>
    <t>PATHFINDER</t>
  </si>
  <si>
    <t>OLD COLONY</t>
  </si>
  <si>
    <t>NORTHEAST METROPOLITAN</t>
  </si>
  <si>
    <t>NASHOBA VALLEY</t>
  </si>
  <si>
    <t>NORTHERN BERKSHIRE</t>
  </si>
  <si>
    <t>MONTACHUSETT</t>
  </si>
  <si>
    <t>MINUTEMAN</t>
  </si>
  <si>
    <t>SOUTH MIDDLESEX</t>
  </si>
  <si>
    <t>GREATER LOWELL</t>
  </si>
  <si>
    <t>GREATER NEW BEDFORD</t>
  </si>
  <si>
    <t>GREATER LAWRENCE</t>
  </si>
  <si>
    <t>GREATER FALL RIVER</t>
  </si>
  <si>
    <t>FRANKLIN COUNTY</t>
  </si>
  <si>
    <t>ESSEX NORTH SHORE</t>
  </si>
  <si>
    <t>CAPE COD</t>
  </si>
  <si>
    <t>BRISTOL PLYMOUTH</t>
  </si>
  <si>
    <t>BLUE HILLS</t>
  </si>
  <si>
    <t>BLACKSTONE VALLEY</t>
  </si>
  <si>
    <t>ASSABET VALLEY</t>
  </si>
  <si>
    <t>WHITMAN HANSON</t>
  </si>
  <si>
    <t>QUABOAG</t>
  </si>
  <si>
    <t>WACHUSETT</t>
  </si>
  <si>
    <t>UPISLAND</t>
  </si>
  <si>
    <t>TRITON</t>
  </si>
  <si>
    <t>TANTASQUA</t>
  </si>
  <si>
    <t>SPENCER EAST BROOKFIELD</t>
  </si>
  <si>
    <t>SOUTHWICK TOLLAND GRANVILLE</t>
  </si>
  <si>
    <t>SOUTHERN BERKSHIRE</t>
  </si>
  <si>
    <t>SOMERSET BERKLEY</t>
  </si>
  <si>
    <t>SILVER LAKE</t>
  </si>
  <si>
    <t>RALPH C MAHAR</t>
  </si>
  <si>
    <t>QUABBIN</t>
  </si>
  <si>
    <t>PIONEER</t>
  </si>
  <si>
    <t>PENTUCKET</t>
  </si>
  <si>
    <t>OLD ROCHESTER</t>
  </si>
  <si>
    <t>NORTH MIDDLESEX</t>
  </si>
  <si>
    <t>NORTHBORO SOUTHBORO</t>
  </si>
  <si>
    <t>NEW SALEM WENDELL</t>
  </si>
  <si>
    <t>NASHOBA</t>
  </si>
  <si>
    <t>NARRAGANSETT</t>
  </si>
  <si>
    <t>MOHAWK TRAIL</t>
  </si>
  <si>
    <t>MOUNT GREYLOCK</t>
  </si>
  <si>
    <t>MONOMOY</t>
  </si>
  <si>
    <t>MENDON UPTON</t>
  </si>
  <si>
    <t>MASCONOMET</t>
  </si>
  <si>
    <t>MARTHAS VINEYARD</t>
  </si>
  <si>
    <t>MANCHESTER ESSEX</t>
  </si>
  <si>
    <t>LINCOLN SUDBURY</t>
  </si>
  <si>
    <t>KING PHILIP</t>
  </si>
  <si>
    <t>HAWLEMONT</t>
  </si>
  <si>
    <t>HAMPSHIRE</t>
  </si>
  <si>
    <t>HAMPDEN WILBRAHAM</t>
  </si>
  <si>
    <t>HAMILTON WENHAM</t>
  </si>
  <si>
    <t>GILL MONTAGUE</t>
  </si>
  <si>
    <t>GROTON DUNSTABLE</t>
  </si>
  <si>
    <t>GATEWAY</t>
  </si>
  <si>
    <t>FRONTIER</t>
  </si>
  <si>
    <t>FREETOWN LAKEVILLE</t>
  </si>
  <si>
    <t>FARMINGTON RIVER</t>
  </si>
  <si>
    <t>NAUSET</t>
  </si>
  <si>
    <t>DUDLEY CHARLTON</t>
  </si>
  <si>
    <t>DOVER SHERBORN</t>
  </si>
  <si>
    <t>DIGHTON REHOBOTH</t>
  </si>
  <si>
    <t>DENNIS YARMOUTH</t>
  </si>
  <si>
    <t>CONCORD CARLISLE</t>
  </si>
  <si>
    <t>CENTRAL BERKSHIRE</t>
  </si>
  <si>
    <t>CHESTERFIELD GOSHEN</t>
  </si>
  <si>
    <t>BRIDGEWATER RAYNHAM</t>
  </si>
  <si>
    <t>BLACKSTONE MILLVILLE</t>
  </si>
  <si>
    <t>BERLIN BOYLSTON</t>
  </si>
  <si>
    <t>BERKSHIRE HILLS</t>
  </si>
  <si>
    <t>AYER SHIRLEY</t>
  </si>
  <si>
    <t>ATHOL ROYALSTON</t>
  </si>
  <si>
    <t>ASHBURNHAM WESTMINSTER</t>
  </si>
  <si>
    <t>AMHERST PELHAM</t>
  </si>
  <si>
    <t>HOOSAC VALLEY</t>
  </si>
  <si>
    <t>ACTON BOXBOROUGH</t>
  </si>
  <si>
    <t>X17</t>
  </si>
  <si>
    <t>NORTHAMPTON SMITH</t>
  </si>
  <si>
    <t>Non-op</t>
  </si>
  <si>
    <t>DEVENS</t>
  </si>
  <si>
    <t>YARMOUTH</t>
  </si>
  <si>
    <t>WRENTHAM</t>
  </si>
  <si>
    <t>WORTHINGTON</t>
  </si>
  <si>
    <t>WORCESTER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</si>
  <si>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</si>
  <si>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</si>
  <si>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</si>
  <si>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</si>
  <si>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</si>
  <si>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</si>
  <si>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</si>
  <si>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</si>
  <si>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</si>
  <si>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</si>
  <si>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</si>
  <si>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X16</t>
  </si>
  <si>
    <t>WEYMOUTH</t>
  </si>
  <si>
    <t>WESTWOOD</t>
  </si>
  <si>
    <t>WEST TISBURY</t>
  </si>
  <si>
    <t>WEST STOCKBRIDGE</t>
  </si>
  <si>
    <t>WEST SPRINGFIELD</t>
  </si>
  <si>
    <t>WESTPORT</t>
  </si>
  <si>
    <t>WESTON</t>
  </si>
  <si>
    <t>WEST NEWBURY</t>
  </si>
  <si>
    <t>WESTMINSTER</t>
  </si>
  <si>
    <t>WESTHAMPTON</t>
  </si>
  <si>
    <t>WESTFORD</t>
  </si>
  <si>
    <t>WESTFIELD</t>
  </si>
  <si>
    <t>WEST BROOKFIELD</t>
  </si>
  <si>
    <t>WEST BRIDGEWATER</t>
  </si>
  <si>
    <t>WEST BOYLSTON</t>
  </si>
  <si>
    <t>WESTBOROUGH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</si>
  <si>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</si>
  <si>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</si>
  <si>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</si>
  <si>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</si>
  <si>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</si>
  <si>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</si>
  <si>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</si>
  <si>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</si>
  <si>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</si>
  <si>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</si>
  <si>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</si>
  <si>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</si>
  <si>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</si>
  <si>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</si>
  <si>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</si>
  <si>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</si>
  <si>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</si>
  <si>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</si>
  <si>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</si>
  <si>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</si>
  <si>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</si>
  <si>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</si>
  <si>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</si>
  <si>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</si>
  <si>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</si>
  <si>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</si>
  <si>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</si>
  <si>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</si>
  <si>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</si>
  <si>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</si>
  <si>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</si>
  <si>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</si>
  <si>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</si>
  <si>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</si>
  <si>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</si>
  <si>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</si>
  <si>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</si>
  <si>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</si>
  <si>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</si>
  <si>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</si>
  <si>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</si>
  <si>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</si>
  <si>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 HADLEY</t>
  </si>
  <si>
    <t>SOUTHBRIDGE</t>
  </si>
  <si>
    <t>SOUTHBOROUGH</t>
  </si>
  <si>
    <t>SOUTHAMPTON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</si>
  <si>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</si>
  <si>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</si>
  <si>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</si>
  <si>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</si>
  <si>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</si>
  <si>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</si>
  <si>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</si>
  <si>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</si>
  <si>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</si>
  <si>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</si>
  <si>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</si>
  <si>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</si>
  <si>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</si>
  <si>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</si>
  <si>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</si>
  <si>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</si>
  <si>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</si>
  <si>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</si>
  <si>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</si>
  <si>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</si>
  <si>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</si>
  <si>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</si>
  <si>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</si>
  <si>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</si>
  <si>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</si>
  <si>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</si>
  <si>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</si>
  <si>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</si>
  <si>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</si>
  <si>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</si>
  <si>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</si>
  <si>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</si>
  <si>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</si>
  <si>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</si>
  <si>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</si>
  <si>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</si>
  <si>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</si>
  <si>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</si>
  <si>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</si>
  <si>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</si>
  <si>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</si>
  <si>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</si>
  <si>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</si>
  <si>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</si>
  <si>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</si>
  <si>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</si>
  <si>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</si>
  <si>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</si>
  <si>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</si>
  <si>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</si>
  <si>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</si>
  <si>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</si>
  <si>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</si>
  <si>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</si>
  <si>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</si>
  <si>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</si>
  <si>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</si>
  <si>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 READING</t>
  </si>
  <si>
    <t>NORTHFIELD</t>
  </si>
  <si>
    <t>NORTH BROOKFIELD</t>
  </si>
  <si>
    <t>NORTHBRIDGE</t>
  </si>
  <si>
    <t>NORTHBOROUGH</t>
  </si>
  <si>
    <t>NORTH ATTLEBOROUGH</t>
  </si>
  <si>
    <t>NORTH ANDOVER</t>
  </si>
  <si>
    <t>NORTHAMPTON</t>
  </si>
  <si>
    <t>NORTH ADAMS</t>
  </si>
  <si>
    <t>NORFOLK</t>
  </si>
  <si>
    <t>NEWTON</t>
  </si>
  <si>
    <t>NEW SALEM</t>
  </si>
  <si>
    <t>NEW MARLBOROUGH</t>
  </si>
  <si>
    <t>NEWBURYPORT</t>
  </si>
  <si>
    <t>NEWBURY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</si>
  <si>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</si>
  <si>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</si>
  <si>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</si>
  <si>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</si>
  <si>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</si>
  <si>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</si>
  <si>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</si>
  <si>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</si>
  <si>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</si>
  <si>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</si>
  <si>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</si>
  <si>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</si>
  <si>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</si>
  <si>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</si>
  <si>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</si>
  <si>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</si>
  <si>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</si>
  <si>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</si>
  <si>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</si>
  <si>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</si>
  <si>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</si>
  <si>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</si>
  <si>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</si>
  <si>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</si>
  <si>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</si>
  <si>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</si>
  <si>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</si>
  <si>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</si>
  <si>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</si>
  <si>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</si>
  <si>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</si>
  <si>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</si>
  <si>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</si>
  <si>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</si>
  <si>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</si>
  <si>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</si>
  <si>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</si>
  <si>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</si>
  <si>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</si>
  <si>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</si>
  <si>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</si>
  <si>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</si>
  <si>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</si>
  <si>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</si>
  <si>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</si>
  <si>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</si>
  <si>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</si>
  <si>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</si>
  <si>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</si>
  <si>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</si>
  <si>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</si>
  <si>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</si>
  <si>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</si>
  <si>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</si>
  <si>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</si>
  <si>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</si>
  <si>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</si>
  <si>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</si>
  <si>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</si>
  <si>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</si>
  <si>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</si>
  <si>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</si>
  <si>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</si>
  <si>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</si>
  <si>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</si>
  <si>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</si>
  <si>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</si>
  <si>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</si>
  <si>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</si>
  <si>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</si>
  <si>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</si>
  <si>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</si>
  <si>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</si>
  <si>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</si>
  <si>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</si>
  <si>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</si>
  <si>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</si>
  <si>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</si>
  <si>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</si>
  <si>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</si>
  <si>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</si>
  <si>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</si>
  <si>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</si>
  <si>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</si>
  <si>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</si>
  <si>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</si>
  <si>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</si>
  <si>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</si>
  <si>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</si>
  <si>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</si>
  <si>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</si>
  <si>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</si>
  <si>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</si>
  <si>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</si>
  <si>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</si>
  <si>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</si>
  <si>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</si>
  <si>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</si>
  <si>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AQUINNAH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</si>
  <si>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</si>
  <si>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</si>
  <si>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</si>
  <si>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</si>
  <si>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</si>
  <si>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</si>
  <si>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</si>
  <si>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</si>
  <si>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</si>
  <si>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</si>
  <si>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</si>
  <si>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</si>
  <si>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</si>
  <si>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</si>
  <si>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</si>
  <si>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</si>
  <si>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 LONGMEADOW</t>
  </si>
  <si>
    <t>EASTHAMPTON</t>
  </si>
  <si>
    <t>EASTHAM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</si>
  <si>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</si>
  <si>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</si>
  <si>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</si>
  <si>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</si>
  <si>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</si>
  <si>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</si>
  <si>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</si>
  <si>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</si>
  <si>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</si>
  <si>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</si>
  <si>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</si>
  <si>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</si>
  <si>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</si>
  <si>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</si>
  <si>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</si>
  <si>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</si>
  <si>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</si>
  <si>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</si>
  <si>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</si>
  <si>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</si>
  <si>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</si>
  <si>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</si>
  <si>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</si>
  <si>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</si>
  <si>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</si>
  <si>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</si>
  <si>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</si>
  <si>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</si>
  <si>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</si>
  <si>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</si>
  <si>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</si>
  <si>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</si>
  <si>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</si>
  <si>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</si>
  <si>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</si>
  <si>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</si>
  <si>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</si>
  <si>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</si>
  <si>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</si>
  <si>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</si>
  <si>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</si>
  <si>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</si>
  <si>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</si>
  <si>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</si>
  <si>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</si>
  <si>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</si>
  <si>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</si>
  <si>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</si>
  <si>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</si>
  <si>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</si>
  <si>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</si>
  <si>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</si>
  <si>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</si>
  <si>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</si>
  <si>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</si>
  <si>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</si>
  <si>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</si>
  <si>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</si>
  <si>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</si>
  <si>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</si>
  <si>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</si>
  <si>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</si>
  <si>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</si>
  <si>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</si>
  <si>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</si>
  <si>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</si>
  <si>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</si>
  <si>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</si>
  <si>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</si>
  <si>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</si>
  <si>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</si>
  <si>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</si>
  <si>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</si>
  <si>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</si>
  <si>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</si>
  <si>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</si>
  <si>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</si>
  <si>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</si>
  <si>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</si>
  <si>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</si>
  <si>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</si>
  <si>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</si>
  <si>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</si>
  <si>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</si>
  <si>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>Budg NSS</t>
  </si>
  <si>
    <t>x</t>
  </si>
  <si>
    <t>Used</t>
  </si>
  <si>
    <t>1 = good</t>
  </si>
  <si>
    <t>FTE</t>
  </si>
  <si>
    <t>(25-24)</t>
  </si>
  <si>
    <t>(21 - 23)/20</t>
  </si>
  <si>
    <t>Foundation</t>
  </si>
  <si>
    <t>(19 * 22)</t>
  </si>
  <si>
    <t>(21 - 20)</t>
  </si>
  <si>
    <t>spending</t>
  </si>
  <si>
    <t>budget</t>
  </si>
  <si>
    <t>(18/21)</t>
  </si>
  <si>
    <t>to remove</t>
  </si>
  <si>
    <t>x = yes</t>
  </si>
  <si>
    <t>F1172</t>
  </si>
  <si>
    <t>F1171</t>
  </si>
  <si>
    <t>F1170</t>
  </si>
  <si>
    <t>F1168</t>
  </si>
  <si>
    <t>F1167</t>
  </si>
  <si>
    <t>F1166</t>
  </si>
  <si>
    <t>F1165</t>
  </si>
  <si>
    <t>J1152</t>
  </si>
  <si>
    <t>F1129</t>
  </si>
  <si>
    <t>F1128</t>
  </si>
  <si>
    <t>F1127</t>
  </si>
  <si>
    <t>F1125</t>
  </si>
  <si>
    <t>F1124</t>
  </si>
  <si>
    <t>F1123</t>
  </si>
  <si>
    <t>F1122</t>
  </si>
  <si>
    <t>J1109</t>
  </si>
  <si>
    <t>OP</t>
  </si>
  <si>
    <t>District</t>
  </si>
  <si>
    <t>LEA</t>
  </si>
  <si>
    <t>Fnd %</t>
  </si>
  <si>
    <t>Okay</t>
  </si>
  <si>
    <t>as % of</t>
  </si>
  <si>
    <t>nss</t>
  </si>
  <si>
    <t>net school</t>
  </si>
  <si>
    <t>foundation</t>
  </si>
  <si>
    <t>heath ins</t>
  </si>
  <si>
    <t>Collabs</t>
  </si>
  <si>
    <t>Non Public</t>
  </si>
  <si>
    <t>out of State</t>
  </si>
  <si>
    <t>HM Charter</t>
  </si>
  <si>
    <t>Charter</t>
  </si>
  <si>
    <t>Sch Choice</t>
  </si>
  <si>
    <t>Mass Schs</t>
  </si>
  <si>
    <t>Teach Ins</t>
  </si>
  <si>
    <t>Above</t>
  </si>
  <si>
    <t>NSS</t>
  </si>
  <si>
    <t>sped/ret ins</t>
  </si>
  <si>
    <t>found</t>
  </si>
  <si>
    <t>adj budgeted</t>
  </si>
  <si>
    <t>FY21</t>
  </si>
  <si>
    <t xml:space="preserve"> budgeted</t>
  </si>
  <si>
    <t>TOTAL</t>
  </si>
  <si>
    <t>ret tchrs</t>
  </si>
  <si>
    <t>Tuition</t>
  </si>
  <si>
    <t>Comm</t>
  </si>
  <si>
    <t>Tuition to</t>
  </si>
  <si>
    <t>Retired</t>
  </si>
  <si>
    <t>FY20</t>
  </si>
  <si>
    <t>amt of</t>
  </si>
  <si>
    <t>above</t>
  </si>
  <si>
    <t>count</t>
  </si>
  <si>
    <t>Sped</t>
  </si>
  <si>
    <t>Sped Tuit</t>
  </si>
  <si>
    <t>Total</t>
  </si>
  <si>
    <t>Municipal</t>
  </si>
  <si>
    <t>School Committee</t>
  </si>
  <si>
    <t>Massachusetts Department of Elementary and Secondary Education</t>
  </si>
  <si>
    <t>PROJc</t>
  </si>
  <si>
    <t>PROJe</t>
  </si>
  <si>
    <t>FY22   A B O V E    N S S    H I S T O R Y</t>
  </si>
  <si>
    <t>Gov</t>
  </si>
  <si>
    <t>HWM</t>
  </si>
  <si>
    <t>FY21Q4</t>
  </si>
  <si>
    <t>FY22</t>
  </si>
  <si>
    <t>Q1 (g)</t>
  </si>
  <si>
    <t>Budget</t>
  </si>
  <si>
    <r>
      <t xml:space="preserve">Projected FY22 Net School Spending Percentage Above Foundation Budget (Q1)(j)
</t>
    </r>
    <r>
      <rPr>
        <sz val="9"/>
        <rFont val="Arial"/>
        <family val="2"/>
      </rPr>
      <t>(Unhide columns D through T for individual line items removed)</t>
    </r>
  </si>
  <si>
    <t>PROJj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</si>
</sst>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);[Red]\(#,##0.0\)"/>
  </numFmts>
  <fonts count="20" x14ac:knownFonts="1"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8"/>
      <color theme="2"/>
      <name val="Arial"/>
      <family val="2"/>
    </font>
    <font>
      <sz val="8"/>
      <color theme="1" tint="0.14999847407452621"/>
      <name val="Arial"/>
      <family val="2"/>
    </font>
    <font>
      <b/>
      <sz val="8"/>
      <name val="Arial"/>
      <family val="2"/>
    </font>
    <font>
      <b/>
      <sz val="8"/>
      <color theme="2"/>
      <name val="Arial"/>
      <family val="2"/>
    </font>
    <font>
      <sz val="6"/>
      <color theme="2"/>
      <name val="Arial"/>
      <family val="2"/>
    </font>
    <font>
      <b/>
      <sz val="8"/>
      <color theme="1" tint="0.14999847407452621"/>
      <name val="Arial"/>
      <family val="2"/>
    </font>
    <font>
      <sz val="16"/>
      <name val="Arial"/>
      <family val="2"/>
    </font>
    <font>
      <sz val="6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1"/>
      <name val="Calibri"/>
      <family val="2"/>
    </font>
    <font>
      <sz val="12"/>
      <name val="Arial"/>
      <family val="2"/>
    </font>
    <font>
      <sz val="6.5"/>
      <color theme="2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79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38" fontId="0" fillId="0" borderId="0" xfId="0" applyNumberFormat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8" fontId="4" fillId="2" borderId="1" xfId="0" applyNumberFormat="1" applyFont="1" applyFill="1" applyBorder="1" applyAlignment="1">
      <alignment horizontal="center"/>
    </xf>
    <xf numFmtId="38" fontId="4" fillId="2" borderId="2" xfId="0" applyNumberFormat="1" applyFont="1" applyFill="1" applyBorder="1" applyAlignment="1">
      <alignment horizontal="center"/>
    </xf>
    <xf numFmtId="38" fontId="4" fillId="2" borderId="3" xfId="0" applyNumberFormat="1" applyFont="1" applyFill="1" applyBorder="1" applyAlignment="1">
      <alignment horizontal="center"/>
    </xf>
    <xf numFmtId="38" fontId="5" fillId="3" borderId="1" xfId="0" applyNumberFormat="1" applyFont="1" applyFill="1" applyBorder="1" applyAlignment="1">
      <alignment horizontal="center"/>
    </xf>
    <xf numFmtId="38" fontId="5" fillId="3" borderId="3" xfId="0" applyNumberFormat="1" applyFont="1" applyFill="1" applyBorder="1" applyAlignment="1">
      <alignment horizontal="center"/>
    </xf>
    <xf numFmtId="38" fontId="4" fillId="2" borderId="4" xfId="0" applyNumberFormat="1" applyFont="1" applyFill="1" applyBorder="1" applyAlignment="1">
      <alignment horizontal="center"/>
    </xf>
    <xf numFmtId="38" fontId="5" fillId="3" borderId="2" xfId="0" applyNumberFormat="1" applyFont="1" applyFill="1" applyBorder="1" applyAlignment="1">
      <alignment horizontal="center"/>
    </xf>
    <xf numFmtId="38" fontId="1" fillId="0" borderId="0" xfId="0" applyNumberFormat="1" applyFont="1" applyAlignment="1">
      <alignment horizontal="center"/>
    </xf>
    <xf numFmtId="2" fontId="4" fillId="2" borderId="2" xfId="2" applyNumberFormat="1" applyFont="1" applyFill="1" applyBorder="1" applyAlignment="1">
      <alignment horizontal="center"/>
    </xf>
    <xf numFmtId="2" fontId="4" fillId="2" borderId="3" xfId="2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0" fontId="5" fillId="3" borderId="2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40" fontId="0" fillId="0" borderId="0" xfId="0" applyNumberFormat="1" applyAlignment="1">
      <alignment horizontal="center"/>
    </xf>
    <xf numFmtId="40" fontId="1" fillId="0" borderId="0" xfId="2" applyNumberFormat="1" applyFont="1" applyAlignment="1">
      <alignment horizontal="center"/>
    </xf>
    <xf numFmtId="164" fontId="1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8" fontId="0" fillId="0" borderId="5" xfId="0" applyNumberFormat="1" applyBorder="1" applyAlignment="1">
      <alignment horizontal="center"/>
    </xf>
    <xf numFmtId="38" fontId="0" fillId="0" borderId="6" xfId="0" applyNumberFormat="1" applyBorder="1" applyAlignment="1">
      <alignment horizontal="center"/>
    </xf>
    <xf numFmtId="40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38" fontId="1" fillId="0" borderId="5" xfId="0" applyNumberFormat="1" applyFont="1" applyBorder="1" applyAlignment="1">
      <alignment horizontal="center"/>
    </xf>
    <xf numFmtId="38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38" fontId="0" fillId="0" borderId="0" xfId="0" applyNumberFormat="1" applyAlignment="1">
      <alignment horizontal="center" vertical="top"/>
    </xf>
    <xf numFmtId="0" fontId="4" fillId="2" borderId="0" xfId="2" applyFont="1" applyFill="1" applyAlignment="1">
      <alignment horizontal="center" vertical="top"/>
    </xf>
    <xf numFmtId="0" fontId="5" fillId="4" borderId="8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center" vertical="top"/>
    </xf>
    <xf numFmtId="0" fontId="4" fillId="2" borderId="0" xfId="2" applyFont="1" applyFill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left" indent="2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" fillId="4" borderId="3" xfId="0" applyFont="1" applyFill="1" applyBorder="1" applyAlignment="1">
      <alignment horizontal="left" indent="2"/>
    </xf>
    <xf numFmtId="0" fontId="7" fillId="2" borderId="2" xfId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16" fontId="7" fillId="2" borderId="12" xfId="0" quotePrefix="1" applyNumberFormat="1" applyFont="1" applyFill="1" applyBorder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top"/>
    </xf>
    <xf numFmtId="38" fontId="11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8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top"/>
    </xf>
    <xf numFmtId="0" fontId="4" fillId="2" borderId="3" xfId="1" applyFont="1" applyFill="1" applyBorder="1" applyAlignment="1">
      <alignment horizontal="left"/>
    </xf>
    <xf numFmtId="0" fontId="18" fillId="2" borderId="0" xfId="2" applyFont="1" applyFill="1" applyAlignment="1">
      <alignment horizontal="center" vertical="center"/>
    </xf>
    <xf numFmtId="2" fontId="4" fillId="2" borderId="1" xfId="2" applyNumberFormat="1" applyFont="1" applyFill="1" applyBorder="1" applyAlignment="1">
      <alignment horizontal="center"/>
    </xf>
  </cellXfs>
  <cellStyles count="3">
    <cellStyle name="Normal" xfId="0" builtinId="0"/>
    <cellStyle name="Normal_05 - DEC_F  calc" xfId="2" xr:uid="{E5039222-369E-4251-885B-B4AFD8FB08D5}"/>
    <cellStyle name="Normal_pctfoundapr7web" xfId="1" xr:uid="{C2EB7B8E-6DE8-4AA4-B022-A70A5BE3D0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ome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My%20Documents/A%20-%20Charter/FY%202021/Q3b/21%20-%20Q3b%20%20chartr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arterinfo"/>
      <sheetName val="distinfo"/>
      <sheetName val="fnd enro explain"/>
      <sheetName val="fnd enro"/>
      <sheetName val="dist enro"/>
      <sheetName val="abvfnd20"/>
      <sheetName val="abvfnd21"/>
      <sheetName val="transp"/>
      <sheetName val="fnd base rates"/>
      <sheetName val="inflat"/>
      <sheetName val="decile"/>
      <sheetName val="pre fnd budg"/>
      <sheetName val="fnd budget"/>
      <sheetName val="sum enro"/>
      <sheetName val="rate check"/>
      <sheetName val="extract"/>
      <sheetName val="line match"/>
    </sheetNames>
    <sheetDataSet>
      <sheetData sheetId="0" refreshError="1"/>
      <sheetData sheetId="1" refreshError="1">
        <row r="10">
          <cell r="A10">
            <v>1</v>
          </cell>
          <cell r="B10" t="str">
            <v>ABINGTON</v>
          </cell>
          <cell r="C10">
            <v>1</v>
          </cell>
          <cell r="F10">
            <v>409</v>
          </cell>
          <cell r="G10" t="str">
            <v>ALMA DEL MAR</v>
          </cell>
          <cell r="H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F11">
            <v>410</v>
          </cell>
          <cell r="G11" t="str">
            <v>EXCEL ACADEMY</v>
          </cell>
          <cell r="H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F12">
            <v>412</v>
          </cell>
          <cell r="G12" t="str">
            <v>ACADEMY OF THE PACIFIC RIM</v>
          </cell>
          <cell r="H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F13">
            <v>413</v>
          </cell>
          <cell r="G13" t="str">
            <v>FOUR RIVERS</v>
          </cell>
          <cell r="H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F14">
            <v>414</v>
          </cell>
          <cell r="G14" t="str">
            <v>BERKSHIRE ARTS AND TECHNOLOGY</v>
          </cell>
          <cell r="H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F15">
            <v>416</v>
          </cell>
          <cell r="G15" t="str">
            <v>BOSTON PREPARATORY</v>
          </cell>
          <cell r="H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F16">
            <v>417</v>
          </cell>
          <cell r="G16" t="str">
            <v>BRIDGE BOSTON</v>
          </cell>
          <cell r="H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F17">
            <v>418</v>
          </cell>
          <cell r="G17" t="str">
            <v>CHRISTA MCAULIFFE</v>
          </cell>
          <cell r="H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F18">
            <v>419</v>
          </cell>
          <cell r="G18" t="str">
            <v>HELEN Y. DAVIS LEADERSHIP ACADEMY</v>
          </cell>
          <cell r="H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F19">
            <v>420</v>
          </cell>
          <cell r="G19" t="str">
            <v>BENJAMIN BANNEKER</v>
          </cell>
          <cell r="H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F20">
            <v>426</v>
          </cell>
          <cell r="G20" t="str">
            <v>COMMUNITY DAY - GATEWAY</v>
          </cell>
          <cell r="H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F21">
            <v>428</v>
          </cell>
          <cell r="G21" t="str">
            <v>BROOKE</v>
          </cell>
          <cell r="H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F22">
            <v>429</v>
          </cell>
          <cell r="G22" t="str">
            <v>KIPP ACADEMY LYNN</v>
          </cell>
          <cell r="H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F23">
            <v>430</v>
          </cell>
          <cell r="G23" t="str">
            <v>ADVANCED MATH AND SCIENCE ACADEMY</v>
          </cell>
          <cell r="H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F24">
            <v>431</v>
          </cell>
          <cell r="G24" t="str">
            <v>COMMUNITY DAY - R. KINGMAN WEBSTER</v>
          </cell>
          <cell r="H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F25">
            <v>432</v>
          </cell>
          <cell r="G25" t="str">
            <v>CAPE COD LIGHTHOUSE</v>
          </cell>
          <cell r="H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F26">
            <v>435</v>
          </cell>
          <cell r="G26" t="str">
            <v>INNOVATION ACADEMY</v>
          </cell>
          <cell r="H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F27">
            <v>436</v>
          </cell>
          <cell r="G27" t="str">
            <v>COMMUNITY CS OF CAMBRIDGE</v>
          </cell>
          <cell r="H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F28">
            <v>437</v>
          </cell>
          <cell r="G28" t="str">
            <v>CITY ON A HILL</v>
          </cell>
          <cell r="H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F29">
            <v>438</v>
          </cell>
          <cell r="G29" t="str">
            <v>CODMAN ACADEMY</v>
          </cell>
          <cell r="H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F30">
            <v>439</v>
          </cell>
          <cell r="G30" t="str">
            <v>CONSERVATORY LAB</v>
          </cell>
          <cell r="H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F31">
            <v>440</v>
          </cell>
          <cell r="G31" t="str">
            <v>COMMUNITY DAY - PROSPECT</v>
          </cell>
          <cell r="H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F32">
            <v>441</v>
          </cell>
          <cell r="G32" t="str">
            <v>SABIS INTERNATIONAL</v>
          </cell>
          <cell r="H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F33">
            <v>444</v>
          </cell>
          <cell r="G33" t="str">
            <v>NEIGHBORHOOD HOUSE</v>
          </cell>
          <cell r="H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F34">
            <v>445</v>
          </cell>
          <cell r="G34" t="str">
            <v>ABBY KELLEY FOSTER</v>
          </cell>
          <cell r="H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F35">
            <v>446</v>
          </cell>
          <cell r="G35" t="str">
            <v>FOXBOROUGH REGIONAL</v>
          </cell>
          <cell r="H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F36">
            <v>447</v>
          </cell>
          <cell r="G36" t="str">
            <v>BENJAMIN FRANKLIN CLASSICAL</v>
          </cell>
          <cell r="H36" t="str">
            <v>open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F37">
            <v>449</v>
          </cell>
          <cell r="G37" t="str">
            <v>BOSTON COLLEGIATE</v>
          </cell>
          <cell r="H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F38">
            <v>450</v>
          </cell>
          <cell r="G38" t="str">
            <v>HILLTOWN COOPERATIVE</v>
          </cell>
          <cell r="H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F39">
            <v>453</v>
          </cell>
          <cell r="G39" t="str">
            <v>HOLYOKE COMMUNITY</v>
          </cell>
          <cell r="H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F40">
            <v>454</v>
          </cell>
          <cell r="G40" t="str">
            <v>LAWRENCE FAMILY DEVELOPMENT</v>
          </cell>
          <cell r="H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F41">
            <v>455</v>
          </cell>
          <cell r="G41" t="str">
            <v>HILL VIEW MONTESSORI</v>
          </cell>
          <cell r="H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F42">
            <v>456</v>
          </cell>
          <cell r="G42" t="str">
            <v>LOWELL COMMUNITY</v>
          </cell>
          <cell r="H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F43">
            <v>458</v>
          </cell>
          <cell r="G43" t="str">
            <v>LOWELL MIDDLESEX ACADEMY</v>
          </cell>
          <cell r="H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463</v>
          </cell>
          <cell r="G44" t="str">
            <v>KIPP ACADEMY BOSTON</v>
          </cell>
          <cell r="H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F45">
            <v>464</v>
          </cell>
          <cell r="G45" t="str">
            <v>MARBLEHEAD COMMUNITY</v>
          </cell>
          <cell r="H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F46">
            <v>466</v>
          </cell>
          <cell r="G46" t="str">
            <v>MARTHA'S VINEYARD</v>
          </cell>
          <cell r="H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F47">
            <v>469</v>
          </cell>
          <cell r="G47" t="str">
            <v>MATCH</v>
          </cell>
          <cell r="H47" t="str">
            <v>open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F48">
            <v>470</v>
          </cell>
          <cell r="G48" t="str">
            <v>MYSTIC VALLEY REGIONAL</v>
          </cell>
          <cell r="H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F49">
            <v>474</v>
          </cell>
          <cell r="G49" t="str">
            <v>SIZER SCHOOL, A NORTH CENTRAL CHARTER ESSENTIAL SCHOOL</v>
          </cell>
          <cell r="H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F50">
            <v>478</v>
          </cell>
          <cell r="G50" t="str">
            <v>FRANCIS W. PARKER CHARTER ESSENTIAL</v>
          </cell>
          <cell r="H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F51">
            <v>479</v>
          </cell>
          <cell r="G51" t="str">
            <v>PIONEER VALLEY PERFORMING ARTS</v>
          </cell>
          <cell r="H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F52">
            <v>481</v>
          </cell>
          <cell r="G52" t="str">
            <v>BOSTON RENAISSANCE</v>
          </cell>
          <cell r="H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482</v>
          </cell>
          <cell r="G53" t="str">
            <v>RIVER VALLEY</v>
          </cell>
          <cell r="H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F54">
            <v>483</v>
          </cell>
          <cell r="G54" t="str">
            <v>RISING TIDE</v>
          </cell>
          <cell r="H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F55">
            <v>484</v>
          </cell>
          <cell r="G55" t="str">
            <v>ROXBURY PREPARATORY</v>
          </cell>
          <cell r="H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F56">
            <v>485</v>
          </cell>
          <cell r="G56" t="str">
            <v>SALEM ACADEMY</v>
          </cell>
          <cell r="H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F57">
            <v>486</v>
          </cell>
          <cell r="G57" t="str">
            <v>LEARNING FIRST</v>
          </cell>
          <cell r="H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F58">
            <v>487</v>
          </cell>
          <cell r="G58" t="str">
            <v>PROSPECT HILL ACADEMY</v>
          </cell>
          <cell r="H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F59">
            <v>488</v>
          </cell>
          <cell r="G59" t="str">
            <v>SOUTH SHORE</v>
          </cell>
          <cell r="H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F60">
            <v>489</v>
          </cell>
          <cell r="G60" t="str">
            <v>STURGIS</v>
          </cell>
          <cell r="H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F61">
            <v>491</v>
          </cell>
          <cell r="G61" t="str">
            <v>ATLANTIS</v>
          </cell>
          <cell r="H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F62">
            <v>492</v>
          </cell>
          <cell r="G62" t="str">
            <v>MARTIN LUTHER KING JR CS OF EXCELLENCE</v>
          </cell>
          <cell r="H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F63">
            <v>493</v>
          </cell>
          <cell r="G63" t="str">
            <v>PHOENIX ACADEMY CHELSEA</v>
          </cell>
          <cell r="H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F64">
            <v>494</v>
          </cell>
          <cell r="G64" t="str">
            <v>PIONEER CS OF SCIENCE</v>
          </cell>
          <cell r="H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F65">
            <v>496</v>
          </cell>
          <cell r="G65" t="str">
            <v>GLOBAL LEARNING</v>
          </cell>
          <cell r="H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497</v>
          </cell>
          <cell r="G66" t="str">
            <v>PIONEER VALLEY CHINESE IMMERSION</v>
          </cell>
          <cell r="H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F67">
            <v>498</v>
          </cell>
          <cell r="G67" t="str">
            <v>VERITAS PREPARATORY</v>
          </cell>
          <cell r="H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F68">
            <v>499</v>
          </cell>
          <cell r="G68" t="str">
            <v>HAMPDEN CS OF SCIENCE EAST</v>
          </cell>
          <cell r="H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F69">
            <v>3501</v>
          </cell>
          <cell r="G69" t="str">
            <v>PAULO FREIRE SOCIAL JUSTICE</v>
          </cell>
          <cell r="H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F70">
            <v>3502</v>
          </cell>
          <cell r="G70" t="str">
            <v>BAYSTATE ACADEMY</v>
          </cell>
          <cell r="H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F71">
            <v>3503</v>
          </cell>
          <cell r="G71" t="str">
            <v>COLLEGIATE CS OF LOWELL</v>
          </cell>
          <cell r="H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F72">
            <v>3506</v>
          </cell>
          <cell r="G72" t="str">
            <v>PIONEER CS OF SCIENCE II</v>
          </cell>
          <cell r="H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3508</v>
          </cell>
          <cell r="G73" t="str">
            <v>PHOENIX ACADEMY SPRINGFIELD</v>
          </cell>
          <cell r="H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F74">
            <v>3509</v>
          </cell>
          <cell r="G74" t="str">
            <v>ARGOSY COLLEGIATE</v>
          </cell>
          <cell r="H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F75">
            <v>3510</v>
          </cell>
          <cell r="G75" t="str">
            <v>SPRINGFIELD PREPARATORY</v>
          </cell>
          <cell r="H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F76">
            <v>3513</v>
          </cell>
          <cell r="G76" t="str">
            <v>NEW HEIGHTS CS OF BROCKTON</v>
          </cell>
          <cell r="H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F77">
            <v>3514</v>
          </cell>
          <cell r="G77" t="str">
            <v>LIBERTAS ACADEMY</v>
          </cell>
          <cell r="H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F78">
            <v>3515</v>
          </cell>
          <cell r="G78" t="str">
            <v>OLD STURBRIDGE ACADEMY</v>
          </cell>
          <cell r="H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F79">
            <v>3516</v>
          </cell>
          <cell r="G79" t="str">
            <v>HAMPDEN CS OF SCIENCE WEST</v>
          </cell>
          <cell r="H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F80">
            <v>3517</v>
          </cell>
          <cell r="G80" t="str">
            <v>MAP ACADEMY</v>
          </cell>
          <cell r="H80" t="str">
            <v>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F81">
            <v>3518</v>
          </cell>
          <cell r="G81" t="str">
            <v>PHOENIX ACADEMY LAWRENCE</v>
          </cell>
          <cell r="H81" t="str">
            <v>open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712</v>
          </cell>
          <cell r="B397" t="str">
            <v>MONOMOY</v>
          </cell>
          <cell r="C397">
            <v>1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</row>
        <row r="401">
          <cell r="A401">
            <v>725</v>
          </cell>
          <cell r="B401" t="str">
            <v>NASHOBA</v>
          </cell>
          <cell r="C401">
            <v>1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</row>
        <row r="407">
          <cell r="A407">
            <v>750</v>
          </cell>
          <cell r="B407" t="str">
            <v>PIONEER</v>
          </cell>
          <cell r="C407">
            <v>1</v>
          </cell>
        </row>
        <row r="408">
          <cell r="A408">
            <v>753</v>
          </cell>
          <cell r="B408" t="str">
            <v>QUABBIN</v>
          </cell>
          <cell r="C408">
            <v>1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</row>
        <row r="416">
          <cell r="A416">
            <v>773</v>
          </cell>
          <cell r="B416" t="str">
            <v>TRITON</v>
          </cell>
          <cell r="C416">
            <v>1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</row>
        <row r="419">
          <cell r="A419">
            <v>778</v>
          </cell>
          <cell r="B419" t="str">
            <v>QUABOAG</v>
          </cell>
          <cell r="C419">
            <v>1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 refreshError="1">
        <row r="1">
          <cell r="J1">
            <v>966</v>
          </cell>
        </row>
        <row r="10">
          <cell r="B10">
            <v>1</v>
          </cell>
          <cell r="C10" t="str">
            <v>409 - ALMA DEL MAR Charter School - ACUSHNET pupils</v>
          </cell>
          <cell r="D10">
            <v>409201003</v>
          </cell>
          <cell r="E10">
            <v>409</v>
          </cell>
          <cell r="F10">
            <v>201</v>
          </cell>
          <cell r="G10">
            <v>3</v>
          </cell>
          <cell r="H10">
            <v>1</v>
          </cell>
          <cell r="I10">
            <v>1</v>
          </cell>
          <cell r="J10">
            <v>6</v>
          </cell>
          <cell r="K10">
            <v>110.68212494283462</v>
          </cell>
          <cell r="L10">
            <v>9132</v>
          </cell>
          <cell r="M10">
            <v>975</v>
          </cell>
          <cell r="N10">
            <v>938</v>
          </cell>
        </row>
        <row r="11">
          <cell r="B11">
            <v>2</v>
          </cell>
          <cell r="C11" t="str">
            <v>409 - ALMA DEL MAR Charter School - DARTMOUTH pupils</v>
          </cell>
          <cell r="D11">
            <v>409201072</v>
          </cell>
          <cell r="E11">
            <v>409</v>
          </cell>
          <cell r="F11">
            <v>201</v>
          </cell>
          <cell r="G11">
            <v>72</v>
          </cell>
          <cell r="H11">
            <v>1</v>
          </cell>
          <cell r="I11">
            <v>1</v>
          </cell>
          <cell r="J11">
            <v>5</v>
          </cell>
          <cell r="K11">
            <v>126.17343067123774</v>
          </cell>
          <cell r="L11">
            <v>13304</v>
          </cell>
          <cell r="M11">
            <v>3482</v>
          </cell>
          <cell r="N11">
            <v>938</v>
          </cell>
        </row>
        <row r="12">
          <cell r="B12">
            <v>3</v>
          </cell>
          <cell r="C12" t="str">
            <v>409 - ALMA DEL MAR Charter School - FAIRHAVEN pupils</v>
          </cell>
          <cell r="D12">
            <v>409201094</v>
          </cell>
          <cell r="E12">
            <v>409</v>
          </cell>
          <cell r="F12">
            <v>201</v>
          </cell>
          <cell r="G12">
            <v>94</v>
          </cell>
          <cell r="H12">
            <v>1</v>
          </cell>
          <cell r="I12">
            <v>1</v>
          </cell>
          <cell r="J12">
            <v>7</v>
          </cell>
          <cell r="K12">
            <v>107.17451399009403</v>
          </cell>
          <cell r="L12">
            <v>13565</v>
          </cell>
          <cell r="M12">
            <v>973</v>
          </cell>
          <cell r="N12">
            <v>938</v>
          </cell>
        </row>
        <row r="13">
          <cell r="B13">
            <v>4</v>
          </cell>
          <cell r="C13" t="str">
            <v>409 - ALMA DEL MAR Charter School - NEW BEDFORD pupils</v>
          </cell>
          <cell r="D13">
            <v>409201201</v>
          </cell>
          <cell r="E13">
            <v>409</v>
          </cell>
          <cell r="F13">
            <v>201</v>
          </cell>
          <cell r="G13">
            <v>201</v>
          </cell>
          <cell r="H13">
            <v>1</v>
          </cell>
          <cell r="I13">
            <v>1</v>
          </cell>
          <cell r="J13">
            <v>10</v>
          </cell>
          <cell r="K13">
            <v>103.47942396346836</v>
          </cell>
          <cell r="L13">
            <v>13155</v>
          </cell>
          <cell r="M13">
            <v>458</v>
          </cell>
          <cell r="N13">
            <v>938</v>
          </cell>
        </row>
        <row r="14">
          <cell r="B14">
            <v>5</v>
          </cell>
          <cell r="C14" t="str">
            <v>409 - ALMA DEL MAR Charter School - TAUNTON pupils</v>
          </cell>
          <cell r="D14">
            <v>409201293</v>
          </cell>
          <cell r="E14">
            <v>409</v>
          </cell>
          <cell r="F14">
            <v>201</v>
          </cell>
          <cell r="G14">
            <v>293</v>
          </cell>
          <cell r="H14">
            <v>1</v>
          </cell>
          <cell r="I14">
            <v>1</v>
          </cell>
          <cell r="J14">
            <v>9</v>
          </cell>
          <cell r="K14">
            <v>104.78303737392662</v>
          </cell>
          <cell r="L14">
            <v>9305</v>
          </cell>
          <cell r="M14">
            <v>445</v>
          </cell>
          <cell r="N14">
            <v>938</v>
          </cell>
        </row>
        <row r="15">
          <cell r="B15">
            <v>6</v>
          </cell>
          <cell r="C15" t="str">
            <v>409 - ALMA DEL MAR Charter School - WESTPORT pupils</v>
          </cell>
          <cell r="D15">
            <v>409201331</v>
          </cell>
          <cell r="E15">
            <v>409</v>
          </cell>
          <cell r="F15">
            <v>201</v>
          </cell>
          <cell r="G15">
            <v>331</v>
          </cell>
          <cell r="H15">
            <v>1</v>
          </cell>
          <cell r="I15">
            <v>1</v>
          </cell>
          <cell r="J15">
            <v>6</v>
          </cell>
          <cell r="K15">
            <v>131.20944817357795</v>
          </cell>
          <cell r="L15">
            <v>9190</v>
          </cell>
          <cell r="M15">
            <v>2868</v>
          </cell>
          <cell r="N15">
            <v>938</v>
          </cell>
        </row>
        <row r="16">
          <cell r="B16">
            <v>7</v>
          </cell>
          <cell r="C16" t="str">
            <v>410 - EXCEL ACADEMY Charter School - BOSTON Campus - BILLERICA pupils</v>
          </cell>
          <cell r="D16">
            <v>410035031</v>
          </cell>
          <cell r="E16">
            <v>410</v>
          </cell>
          <cell r="F16">
            <v>35</v>
          </cell>
          <cell r="G16">
            <v>31</v>
          </cell>
          <cell r="H16">
            <v>2</v>
          </cell>
          <cell r="I16">
            <v>1.085</v>
          </cell>
          <cell r="J16">
            <v>4</v>
          </cell>
          <cell r="K16">
            <v>149.38341839263231</v>
          </cell>
          <cell r="L16">
            <v>11519</v>
          </cell>
          <cell r="M16">
            <v>5688</v>
          </cell>
          <cell r="N16">
            <v>938</v>
          </cell>
        </row>
        <row r="17">
          <cell r="B17">
            <v>8</v>
          </cell>
          <cell r="C17" t="str">
            <v>410 - EXCEL ACADEMY Charter School - BOSTON Campus - BOSTON pupils</v>
          </cell>
          <cell r="D17">
            <v>410035035</v>
          </cell>
          <cell r="E17">
            <v>410</v>
          </cell>
          <cell r="F17">
            <v>35</v>
          </cell>
          <cell r="G17">
            <v>35</v>
          </cell>
          <cell r="H17">
            <v>2</v>
          </cell>
          <cell r="I17">
            <v>1.085</v>
          </cell>
          <cell r="J17">
            <v>10</v>
          </cell>
          <cell r="K17">
            <v>141.90171613356856</v>
          </cell>
          <cell r="L17">
            <v>13437</v>
          </cell>
          <cell r="M17">
            <v>5630</v>
          </cell>
          <cell r="N17">
            <v>938</v>
          </cell>
        </row>
        <row r="18">
          <cell r="B18">
            <v>9</v>
          </cell>
          <cell r="C18" t="str">
            <v>410 - EXCEL ACADEMY Charter School - BOSTON Campus - CHELSEA pupils</v>
          </cell>
          <cell r="D18">
            <v>410035057</v>
          </cell>
          <cell r="E18">
            <v>410</v>
          </cell>
          <cell r="F18">
            <v>35</v>
          </cell>
          <cell r="G18">
            <v>57</v>
          </cell>
          <cell r="H18">
            <v>2</v>
          </cell>
          <cell r="I18">
            <v>1.085</v>
          </cell>
          <cell r="J18">
            <v>10</v>
          </cell>
          <cell r="K18">
            <v>103.09680619936327</v>
          </cell>
          <cell r="L18">
            <v>14056</v>
          </cell>
          <cell r="M18">
            <v>435</v>
          </cell>
          <cell r="N18">
            <v>938</v>
          </cell>
        </row>
        <row r="19">
          <cell r="B19">
            <v>10</v>
          </cell>
          <cell r="C19" t="str">
            <v>410 - EXCEL ACADEMY Charter School - BOSTON Campus - EVERETT pupils</v>
          </cell>
          <cell r="D19">
            <v>410035093</v>
          </cell>
          <cell r="E19">
            <v>410</v>
          </cell>
          <cell r="F19">
            <v>35</v>
          </cell>
          <cell r="G19">
            <v>93</v>
          </cell>
          <cell r="H19">
            <v>2</v>
          </cell>
          <cell r="I19">
            <v>1.085</v>
          </cell>
          <cell r="J19">
            <v>10</v>
          </cell>
          <cell r="K19">
            <v>100.85272876801992</v>
          </cell>
          <cell r="L19">
            <v>14616</v>
          </cell>
          <cell r="M19">
            <v>125</v>
          </cell>
          <cell r="N19">
            <v>938</v>
          </cell>
        </row>
        <row r="20">
          <cell r="B20">
            <v>11</v>
          </cell>
          <cell r="C20" t="str">
            <v>410 - EXCEL ACADEMY Charter School - BOSTON Campus - LYNN pupils</v>
          </cell>
          <cell r="D20">
            <v>410035163</v>
          </cell>
          <cell r="E20">
            <v>410</v>
          </cell>
          <cell r="F20">
            <v>35</v>
          </cell>
          <cell r="G20">
            <v>163</v>
          </cell>
          <cell r="H20">
            <v>2</v>
          </cell>
          <cell r="I20">
            <v>1.085</v>
          </cell>
          <cell r="J20">
            <v>10</v>
          </cell>
          <cell r="K20">
            <v>100.93846673040197</v>
          </cell>
          <cell r="L20">
            <v>13729</v>
          </cell>
          <cell r="M20">
            <v>129</v>
          </cell>
          <cell r="N20">
            <v>938</v>
          </cell>
        </row>
        <row r="21">
          <cell r="B21">
            <v>12</v>
          </cell>
          <cell r="C21" t="str">
            <v>410 - EXCEL ACADEMY Charter School - BOSTON Campus - MALDEN pupils</v>
          </cell>
          <cell r="D21">
            <v>410035165</v>
          </cell>
          <cell r="E21">
            <v>410</v>
          </cell>
          <cell r="F21">
            <v>35</v>
          </cell>
          <cell r="G21">
            <v>165</v>
          </cell>
          <cell r="H21">
            <v>2</v>
          </cell>
          <cell r="I21">
            <v>1.085</v>
          </cell>
          <cell r="J21">
            <v>9</v>
          </cell>
          <cell r="K21">
            <v>103.0461910253487</v>
          </cell>
          <cell r="L21">
            <v>12265</v>
          </cell>
          <cell r="M21">
            <v>374</v>
          </cell>
          <cell r="N21">
            <v>938</v>
          </cell>
        </row>
        <row r="22">
          <cell r="B22">
            <v>13</v>
          </cell>
          <cell r="C22" t="str">
            <v>410 - EXCEL ACADEMY Charter School - BOSTON Campus - MEDFORD pupils</v>
          </cell>
          <cell r="D22">
            <v>410035176</v>
          </cell>
          <cell r="E22">
            <v>410</v>
          </cell>
          <cell r="F22">
            <v>35</v>
          </cell>
          <cell r="G22">
            <v>176</v>
          </cell>
          <cell r="H22">
            <v>2</v>
          </cell>
          <cell r="I22">
            <v>1.085</v>
          </cell>
          <cell r="J22">
            <v>7</v>
          </cell>
          <cell r="K22">
            <v>149.27758144558248</v>
          </cell>
          <cell r="L22">
            <v>16227</v>
          </cell>
          <cell r="M22">
            <v>7996</v>
          </cell>
          <cell r="N22">
            <v>938</v>
          </cell>
        </row>
        <row r="23">
          <cell r="B23">
            <v>14</v>
          </cell>
          <cell r="C23" t="str">
            <v>410 - EXCEL ACADEMY Charter School - BOSTON Campus - NORTH READING pupils</v>
          </cell>
          <cell r="D23">
            <v>410035217</v>
          </cell>
          <cell r="E23">
            <v>410</v>
          </cell>
          <cell r="F23">
            <v>35</v>
          </cell>
          <cell r="G23">
            <v>217</v>
          </cell>
          <cell r="H23">
            <v>2</v>
          </cell>
          <cell r="I23">
            <v>1.085</v>
          </cell>
          <cell r="J23">
            <v>2</v>
          </cell>
          <cell r="K23">
            <v>151.85159220233294</v>
          </cell>
          <cell r="L23">
            <v>11519</v>
          </cell>
          <cell r="M23">
            <v>5973</v>
          </cell>
          <cell r="N23">
            <v>938</v>
          </cell>
        </row>
        <row r="24">
          <cell r="B24">
            <v>15</v>
          </cell>
          <cell r="C24" t="str">
            <v>410 - EXCEL ACADEMY Charter School - BOSTON Campus - REVERE pupils</v>
          </cell>
          <cell r="D24">
            <v>410035248</v>
          </cell>
          <cell r="E24">
            <v>410</v>
          </cell>
          <cell r="F24">
            <v>35</v>
          </cell>
          <cell r="G24">
            <v>248</v>
          </cell>
          <cell r="H24">
            <v>2</v>
          </cell>
          <cell r="I24">
            <v>1.085</v>
          </cell>
          <cell r="J24">
            <v>10</v>
          </cell>
          <cell r="K24">
            <v>107.88571550587231</v>
          </cell>
          <cell r="L24">
            <v>13958</v>
          </cell>
          <cell r="M24">
            <v>1101</v>
          </cell>
          <cell r="N24">
            <v>938</v>
          </cell>
        </row>
        <row r="25">
          <cell r="B25">
            <v>16</v>
          </cell>
          <cell r="C25" t="str">
            <v>410 - EXCEL ACADEMY Charter School - BOSTON Campus - SAUGUS pupils</v>
          </cell>
          <cell r="D25">
            <v>410035262</v>
          </cell>
          <cell r="E25">
            <v>410</v>
          </cell>
          <cell r="F25">
            <v>35</v>
          </cell>
          <cell r="G25">
            <v>262</v>
          </cell>
          <cell r="H25">
            <v>2</v>
          </cell>
          <cell r="I25">
            <v>1.085</v>
          </cell>
          <cell r="J25">
            <v>8</v>
          </cell>
          <cell r="K25">
            <v>134.9032063685782</v>
          </cell>
          <cell r="L25">
            <v>14021</v>
          </cell>
          <cell r="M25">
            <v>4894</v>
          </cell>
          <cell r="N25">
            <v>938</v>
          </cell>
        </row>
        <row r="26">
          <cell r="B26">
            <v>17</v>
          </cell>
          <cell r="C26" t="str">
            <v>410 - EXCEL ACADEMY Charter School - BOSTON Campus - WINTHROP pupils</v>
          </cell>
          <cell r="D26">
            <v>410035346</v>
          </cell>
          <cell r="E26">
            <v>410</v>
          </cell>
          <cell r="F26">
            <v>35</v>
          </cell>
          <cell r="G26">
            <v>346</v>
          </cell>
          <cell r="H26">
            <v>2</v>
          </cell>
          <cell r="I26">
            <v>1.085</v>
          </cell>
          <cell r="J26">
            <v>7</v>
          </cell>
          <cell r="K26">
            <v>114.67650834785171</v>
          </cell>
          <cell r="L26">
            <v>13550</v>
          </cell>
          <cell r="M26">
            <v>1989</v>
          </cell>
          <cell r="N26">
            <v>938</v>
          </cell>
        </row>
        <row r="27">
          <cell r="B27">
            <v>18</v>
          </cell>
          <cell r="C27" t="str">
            <v>410 - EXCEL ACADEMY Charter School - CHELSEA Campus - BOSTON pupils</v>
          </cell>
          <cell r="D27">
            <v>410057035</v>
          </cell>
          <cell r="E27">
            <v>410</v>
          </cell>
          <cell r="F27">
            <v>57</v>
          </cell>
          <cell r="G27">
            <v>35</v>
          </cell>
          <cell r="H27">
            <v>2</v>
          </cell>
          <cell r="I27">
            <v>1.038</v>
          </cell>
          <cell r="J27">
            <v>10</v>
          </cell>
          <cell r="K27">
            <v>141.90171613356856</v>
          </cell>
          <cell r="L27">
            <v>14113</v>
          </cell>
          <cell r="M27">
            <v>5914</v>
          </cell>
          <cell r="N27">
            <v>938</v>
          </cell>
        </row>
        <row r="28">
          <cell r="B28">
            <v>19</v>
          </cell>
          <cell r="C28" t="str">
            <v>410 - EXCEL ACADEMY Charter School - CHELSEA Campus - CHELSEA pupils</v>
          </cell>
          <cell r="D28">
            <v>410057057</v>
          </cell>
          <cell r="E28">
            <v>410</v>
          </cell>
          <cell r="F28">
            <v>57</v>
          </cell>
          <cell r="G28">
            <v>57</v>
          </cell>
          <cell r="H28">
            <v>2</v>
          </cell>
          <cell r="I28">
            <v>1.038</v>
          </cell>
          <cell r="J28">
            <v>10</v>
          </cell>
          <cell r="K28">
            <v>103.09680619936327</v>
          </cell>
          <cell r="L28">
            <v>12691</v>
          </cell>
          <cell r="M28">
            <v>393</v>
          </cell>
          <cell r="N28">
            <v>938</v>
          </cell>
        </row>
        <row r="29">
          <cell r="B29">
            <v>20</v>
          </cell>
          <cell r="C29" t="str">
            <v>410 - EXCEL ACADEMY Charter School - CHELSEA Campus - EVERETT pupils</v>
          </cell>
          <cell r="D29">
            <v>410057093</v>
          </cell>
          <cell r="E29">
            <v>410</v>
          </cell>
          <cell r="F29">
            <v>57</v>
          </cell>
          <cell r="G29">
            <v>93</v>
          </cell>
          <cell r="H29">
            <v>2</v>
          </cell>
          <cell r="I29">
            <v>1.038</v>
          </cell>
          <cell r="J29">
            <v>10</v>
          </cell>
          <cell r="K29">
            <v>100.85272876801992</v>
          </cell>
          <cell r="L29">
            <v>11656</v>
          </cell>
          <cell r="M29">
            <v>99</v>
          </cell>
          <cell r="N29">
            <v>938</v>
          </cell>
        </row>
        <row r="30">
          <cell r="B30">
            <v>21</v>
          </cell>
          <cell r="C30" t="str">
            <v>410 - EXCEL ACADEMY Charter School - CHELSEA Campus - LYNN pupils</v>
          </cell>
          <cell r="D30">
            <v>410057163</v>
          </cell>
          <cell r="E30">
            <v>410</v>
          </cell>
          <cell r="F30">
            <v>57</v>
          </cell>
          <cell r="G30">
            <v>163</v>
          </cell>
          <cell r="H30">
            <v>2</v>
          </cell>
          <cell r="I30">
            <v>1.038</v>
          </cell>
          <cell r="J30">
            <v>10</v>
          </cell>
          <cell r="K30">
            <v>100.93846673040197</v>
          </cell>
          <cell r="L30">
            <v>12582</v>
          </cell>
          <cell r="M30">
            <v>118</v>
          </cell>
          <cell r="N30">
            <v>938</v>
          </cell>
        </row>
        <row r="31">
          <cell r="B31">
            <v>22</v>
          </cell>
          <cell r="C31" t="str">
            <v>410 - EXCEL ACADEMY Charter School - CHELSEA Campus - MEDFORD pupils</v>
          </cell>
          <cell r="D31">
            <v>410057176</v>
          </cell>
          <cell r="E31">
            <v>410</v>
          </cell>
          <cell r="F31">
            <v>57</v>
          </cell>
          <cell r="G31">
            <v>176</v>
          </cell>
          <cell r="H31">
            <v>2</v>
          </cell>
          <cell r="I31">
            <v>1.038</v>
          </cell>
          <cell r="J31">
            <v>7</v>
          </cell>
          <cell r="K31">
            <v>149.27758144558248</v>
          </cell>
          <cell r="L31">
            <v>13760</v>
          </cell>
          <cell r="M31">
            <v>6781</v>
          </cell>
          <cell r="N31">
            <v>938</v>
          </cell>
        </row>
        <row r="32">
          <cell r="B32">
            <v>23</v>
          </cell>
          <cell r="C32" t="str">
            <v>410 - EXCEL ACADEMY Charter School - CHELSEA Campus - REVERE pupils</v>
          </cell>
          <cell r="D32">
            <v>410057248</v>
          </cell>
          <cell r="E32">
            <v>410</v>
          </cell>
          <cell r="F32">
            <v>57</v>
          </cell>
          <cell r="G32">
            <v>248</v>
          </cell>
          <cell r="H32">
            <v>2</v>
          </cell>
          <cell r="I32">
            <v>1.038</v>
          </cell>
          <cell r="J32">
            <v>10</v>
          </cell>
          <cell r="K32">
            <v>107.88571550587231</v>
          </cell>
          <cell r="L32">
            <v>11498</v>
          </cell>
          <cell r="M32">
            <v>907</v>
          </cell>
          <cell r="N32">
            <v>938</v>
          </cell>
        </row>
        <row r="33">
          <cell r="B33">
            <v>24</v>
          </cell>
          <cell r="C33" t="str">
            <v>410 - EXCEL ACADEMY Charter School - CHELSEA Campus - SAUGUS pupils</v>
          </cell>
          <cell r="D33">
            <v>410057262</v>
          </cell>
          <cell r="E33">
            <v>410</v>
          </cell>
          <cell r="F33">
            <v>57</v>
          </cell>
          <cell r="G33">
            <v>262</v>
          </cell>
          <cell r="H33">
            <v>2</v>
          </cell>
          <cell r="I33">
            <v>1.038</v>
          </cell>
          <cell r="J33">
            <v>8</v>
          </cell>
          <cell r="K33">
            <v>134.9032063685782</v>
          </cell>
          <cell r="L33">
            <v>9236</v>
          </cell>
          <cell r="M33">
            <v>3224</v>
          </cell>
          <cell r="N33">
            <v>938</v>
          </cell>
        </row>
        <row r="34">
          <cell r="B34">
            <v>25</v>
          </cell>
          <cell r="C34" t="str">
            <v>412 - ACADEMY OF THE PACIFIC RIM Charter School - BOSTON pupils</v>
          </cell>
          <cell r="D34">
            <v>412035035</v>
          </cell>
          <cell r="E34">
            <v>412</v>
          </cell>
          <cell r="F34">
            <v>35</v>
          </cell>
          <cell r="G34">
            <v>35</v>
          </cell>
          <cell r="H34">
            <v>1</v>
          </cell>
          <cell r="I34">
            <v>1.085</v>
          </cell>
          <cell r="J34">
            <v>10</v>
          </cell>
          <cell r="K34">
            <v>141.90171613356856</v>
          </cell>
          <cell r="L34">
            <v>13259</v>
          </cell>
          <cell r="M34">
            <v>5556</v>
          </cell>
          <cell r="N34">
            <v>938</v>
          </cell>
        </row>
        <row r="35">
          <cell r="B35">
            <v>26</v>
          </cell>
          <cell r="C35" t="str">
            <v>412 - ACADEMY OF THE PACIFIC RIM Charter School - BROCKTON pupils</v>
          </cell>
          <cell r="D35">
            <v>412035044</v>
          </cell>
          <cell r="E35">
            <v>412</v>
          </cell>
          <cell r="F35">
            <v>35</v>
          </cell>
          <cell r="G35">
            <v>44</v>
          </cell>
          <cell r="H35">
            <v>1</v>
          </cell>
          <cell r="I35">
            <v>1.085</v>
          </cell>
          <cell r="J35">
            <v>10</v>
          </cell>
          <cell r="K35">
            <v>100.85064365747138</v>
          </cell>
          <cell r="L35">
            <v>13400</v>
          </cell>
          <cell r="M35">
            <v>114</v>
          </cell>
          <cell r="N35">
            <v>938</v>
          </cell>
        </row>
        <row r="36">
          <cell r="B36">
            <v>27</v>
          </cell>
          <cell r="C36" t="str">
            <v>412 - ACADEMY OF THE PACIFIC RIM Charter School - DEDHAM pupils</v>
          </cell>
          <cell r="D36">
            <v>412035073</v>
          </cell>
          <cell r="E36">
            <v>412</v>
          </cell>
          <cell r="F36">
            <v>35</v>
          </cell>
          <cell r="G36">
            <v>73</v>
          </cell>
          <cell r="H36">
            <v>1</v>
          </cell>
          <cell r="I36">
            <v>1.085</v>
          </cell>
          <cell r="J36">
            <v>5</v>
          </cell>
          <cell r="K36">
            <v>169.05490566781097</v>
          </cell>
          <cell r="L36">
            <v>15822</v>
          </cell>
          <cell r="M36">
            <v>10926</v>
          </cell>
          <cell r="N36">
            <v>938</v>
          </cell>
        </row>
        <row r="37">
          <cell r="B37">
            <v>28</v>
          </cell>
          <cell r="C37" t="str">
            <v>412 - ACADEMY OF THE PACIFIC RIM Charter School - NORWOOD pupils</v>
          </cell>
          <cell r="D37">
            <v>412035220</v>
          </cell>
          <cell r="E37">
            <v>412</v>
          </cell>
          <cell r="F37">
            <v>35</v>
          </cell>
          <cell r="G37">
            <v>220</v>
          </cell>
          <cell r="H37">
            <v>1</v>
          </cell>
          <cell r="I37">
            <v>1.085</v>
          </cell>
          <cell r="J37">
            <v>6</v>
          </cell>
          <cell r="K37">
            <v>144.46245061962139</v>
          </cell>
          <cell r="L37">
            <v>12624</v>
          </cell>
          <cell r="M37">
            <v>5613</v>
          </cell>
          <cell r="N37">
            <v>938</v>
          </cell>
        </row>
        <row r="38">
          <cell r="B38">
            <v>29</v>
          </cell>
          <cell r="C38" t="str">
            <v>412 - ACADEMY OF THE PACIFIC RIM Charter School - RANDOLPH pupils</v>
          </cell>
          <cell r="D38">
            <v>412035244</v>
          </cell>
          <cell r="E38">
            <v>412</v>
          </cell>
          <cell r="F38">
            <v>35</v>
          </cell>
          <cell r="G38">
            <v>244</v>
          </cell>
          <cell r="H38">
            <v>1</v>
          </cell>
          <cell r="I38">
            <v>1.085</v>
          </cell>
          <cell r="J38">
            <v>9</v>
          </cell>
          <cell r="K38">
            <v>136.06003665175945</v>
          </cell>
          <cell r="L38">
            <v>13353</v>
          </cell>
          <cell r="M38">
            <v>4815</v>
          </cell>
          <cell r="N38">
            <v>938</v>
          </cell>
        </row>
        <row r="39">
          <cell r="B39">
            <v>30</v>
          </cell>
          <cell r="C39" t="str">
            <v>412 - ACADEMY OF THE PACIFIC RIM Charter School - STOUGHTON pupils</v>
          </cell>
          <cell r="D39">
            <v>412035285</v>
          </cell>
          <cell r="E39">
            <v>412</v>
          </cell>
          <cell r="F39">
            <v>35</v>
          </cell>
          <cell r="G39">
            <v>285</v>
          </cell>
          <cell r="H39">
            <v>1</v>
          </cell>
          <cell r="I39">
            <v>1.085</v>
          </cell>
          <cell r="J39">
            <v>7</v>
          </cell>
          <cell r="K39">
            <v>129.18456095255922</v>
          </cell>
          <cell r="L39">
            <v>10964</v>
          </cell>
          <cell r="M39">
            <v>3200</v>
          </cell>
          <cell r="N39">
            <v>938</v>
          </cell>
        </row>
        <row r="40">
          <cell r="B40">
            <v>31</v>
          </cell>
          <cell r="C40" t="str">
            <v>412 - ACADEMY OF THE PACIFIC RIM Charter School - TAUNTON pupils</v>
          </cell>
          <cell r="D40">
            <v>412035293</v>
          </cell>
          <cell r="E40">
            <v>412</v>
          </cell>
          <cell r="F40">
            <v>35</v>
          </cell>
          <cell r="G40">
            <v>293</v>
          </cell>
          <cell r="H40">
            <v>1</v>
          </cell>
          <cell r="I40">
            <v>1.085</v>
          </cell>
          <cell r="J40">
            <v>9</v>
          </cell>
          <cell r="K40">
            <v>104.78303737392662</v>
          </cell>
          <cell r="L40">
            <v>10877</v>
          </cell>
          <cell r="M40">
            <v>520</v>
          </cell>
          <cell r="N40">
            <v>938</v>
          </cell>
        </row>
        <row r="41">
          <cell r="B41">
            <v>32</v>
          </cell>
          <cell r="C41" t="str">
            <v>412 - ACADEMY OF THE PACIFIC RIM Charter School - WATERTOWN pupils</v>
          </cell>
          <cell r="D41">
            <v>412035314</v>
          </cell>
          <cell r="E41">
            <v>412</v>
          </cell>
          <cell r="F41">
            <v>35</v>
          </cell>
          <cell r="G41">
            <v>314</v>
          </cell>
          <cell r="H41">
            <v>1</v>
          </cell>
          <cell r="I41">
            <v>1.085</v>
          </cell>
          <cell r="J41">
            <v>7</v>
          </cell>
          <cell r="K41">
            <v>175.07784009632681</v>
          </cell>
          <cell r="L41">
            <v>11519</v>
          </cell>
          <cell r="M41">
            <v>8648</v>
          </cell>
          <cell r="N41">
            <v>938</v>
          </cell>
        </row>
        <row r="42">
          <cell r="B42">
            <v>33</v>
          </cell>
          <cell r="C42" t="str">
            <v>412 - ACADEMY OF THE PACIFIC RIM Charter School - WESTWOOD pupils</v>
          </cell>
          <cell r="D42">
            <v>412035335</v>
          </cell>
          <cell r="E42">
            <v>412</v>
          </cell>
          <cell r="F42">
            <v>35</v>
          </cell>
          <cell r="G42">
            <v>335</v>
          </cell>
          <cell r="H42">
            <v>1</v>
          </cell>
          <cell r="I42">
            <v>1.085</v>
          </cell>
          <cell r="J42">
            <v>1</v>
          </cell>
          <cell r="K42">
            <v>175.85610170034445</v>
          </cell>
          <cell r="L42">
            <v>11519</v>
          </cell>
          <cell r="M42">
            <v>8738</v>
          </cell>
          <cell r="N42">
            <v>938</v>
          </cell>
        </row>
        <row r="43">
          <cell r="B43">
            <v>34</v>
          </cell>
          <cell r="C43" t="str">
            <v>412 - ACADEMY OF THE PACIFIC RIM Charter School - WEYMOUTH pupils</v>
          </cell>
          <cell r="D43">
            <v>412035336</v>
          </cell>
          <cell r="E43">
            <v>412</v>
          </cell>
          <cell r="F43">
            <v>35</v>
          </cell>
          <cell r="G43">
            <v>336</v>
          </cell>
          <cell r="H43">
            <v>1</v>
          </cell>
          <cell r="I43">
            <v>1.085</v>
          </cell>
          <cell r="J43">
            <v>7</v>
          </cell>
          <cell r="K43">
            <v>123.39359790988928</v>
          </cell>
          <cell r="L43">
            <v>11519</v>
          </cell>
          <cell r="M43">
            <v>2695</v>
          </cell>
          <cell r="N43">
            <v>938</v>
          </cell>
        </row>
        <row r="44">
          <cell r="B44">
            <v>35</v>
          </cell>
          <cell r="C44" t="str">
            <v>413 - FOUR RIVERS Charter School - ERVING pupils</v>
          </cell>
          <cell r="D44">
            <v>413114091</v>
          </cell>
          <cell r="E44">
            <v>413</v>
          </cell>
          <cell r="F44">
            <v>114</v>
          </cell>
          <cell r="G44">
            <v>91</v>
          </cell>
          <cell r="H44">
            <v>1</v>
          </cell>
          <cell r="I44">
            <v>1</v>
          </cell>
          <cell r="J44">
            <v>7</v>
          </cell>
          <cell r="K44">
            <v>238.78265635110947</v>
          </cell>
          <cell r="L44">
            <v>12953</v>
          </cell>
          <cell r="M44">
            <v>17977</v>
          </cell>
          <cell r="N44">
            <v>938</v>
          </cell>
        </row>
        <row r="45">
          <cell r="B45">
            <v>36</v>
          </cell>
          <cell r="C45" t="str">
            <v>413 - FOUR RIVERS Charter School - GREENFIELD pupils</v>
          </cell>
          <cell r="D45">
            <v>413114114</v>
          </cell>
          <cell r="E45">
            <v>413</v>
          </cell>
          <cell r="F45">
            <v>114</v>
          </cell>
          <cell r="G45">
            <v>114</v>
          </cell>
          <cell r="H45">
            <v>1</v>
          </cell>
          <cell r="I45">
            <v>1</v>
          </cell>
          <cell r="J45">
            <v>10</v>
          </cell>
          <cell r="K45">
            <v>123.92800137255774</v>
          </cell>
          <cell r="L45">
            <v>11664</v>
          </cell>
          <cell r="M45">
            <v>2791</v>
          </cell>
          <cell r="N45">
            <v>938</v>
          </cell>
        </row>
        <row r="46">
          <cell r="B46">
            <v>37</v>
          </cell>
          <cell r="C46" t="str">
            <v>413 - FOUR RIVERS Charter School - HATFIELD pupils</v>
          </cell>
          <cell r="D46">
            <v>413114127</v>
          </cell>
          <cell r="E46">
            <v>413</v>
          </cell>
          <cell r="F46">
            <v>114</v>
          </cell>
          <cell r="G46">
            <v>127</v>
          </cell>
          <cell r="H46">
            <v>1</v>
          </cell>
          <cell r="I46">
            <v>1</v>
          </cell>
          <cell r="J46">
            <v>4</v>
          </cell>
          <cell r="K46">
            <v>144.59083767946385</v>
          </cell>
          <cell r="L46">
            <v>10766</v>
          </cell>
          <cell r="M46">
            <v>4801</v>
          </cell>
          <cell r="N46">
            <v>938</v>
          </cell>
        </row>
        <row r="47">
          <cell r="B47">
            <v>38</v>
          </cell>
          <cell r="C47" t="str">
            <v>413 - FOUR RIVERS Charter School - ROWE pupils</v>
          </cell>
          <cell r="D47">
            <v>413114253</v>
          </cell>
          <cell r="E47">
            <v>413</v>
          </cell>
          <cell r="F47">
            <v>114</v>
          </cell>
          <cell r="G47">
            <v>253</v>
          </cell>
          <cell r="H47">
            <v>1</v>
          </cell>
          <cell r="I47">
            <v>1</v>
          </cell>
          <cell r="J47">
            <v>9</v>
          </cell>
          <cell r="K47">
            <v>288.5005068274973</v>
          </cell>
          <cell r="L47">
            <v>8960</v>
          </cell>
          <cell r="M47">
            <v>16890</v>
          </cell>
          <cell r="N47">
            <v>938</v>
          </cell>
        </row>
        <row r="48">
          <cell r="B48">
            <v>39</v>
          </cell>
          <cell r="C48" t="str">
            <v>413 - FOUR RIVERS Charter School - AMHERST PELHAM pupils</v>
          </cell>
          <cell r="D48">
            <v>413114605</v>
          </cell>
          <cell r="E48">
            <v>413</v>
          </cell>
          <cell r="F48">
            <v>114</v>
          </cell>
          <cell r="G48">
            <v>605</v>
          </cell>
          <cell r="H48">
            <v>1</v>
          </cell>
          <cell r="I48">
            <v>1</v>
          </cell>
          <cell r="J48">
            <v>6</v>
          </cell>
          <cell r="K48">
            <v>169.42063042348511</v>
          </cell>
          <cell r="L48">
            <v>15039</v>
          </cell>
          <cell r="M48">
            <v>10440</v>
          </cell>
          <cell r="N48">
            <v>938</v>
          </cell>
        </row>
        <row r="49">
          <cell r="B49">
            <v>40</v>
          </cell>
          <cell r="C49" t="str">
            <v>413 - FOUR RIVERS Charter School - FRONTIER pupils</v>
          </cell>
          <cell r="D49">
            <v>413114670</v>
          </cell>
          <cell r="E49">
            <v>413</v>
          </cell>
          <cell r="F49">
            <v>114</v>
          </cell>
          <cell r="G49">
            <v>670</v>
          </cell>
          <cell r="H49">
            <v>1</v>
          </cell>
          <cell r="I49">
            <v>1</v>
          </cell>
          <cell r="J49">
            <v>4</v>
          </cell>
          <cell r="K49">
            <v>171.28984540631228</v>
          </cell>
          <cell r="L49">
            <v>10738</v>
          </cell>
          <cell r="M49">
            <v>7655</v>
          </cell>
          <cell r="N49">
            <v>938</v>
          </cell>
        </row>
        <row r="50">
          <cell r="B50">
            <v>41</v>
          </cell>
          <cell r="C50" t="str">
            <v>413 - FOUR RIVERS Charter School - GILL MONTAGUE pupils</v>
          </cell>
          <cell r="D50">
            <v>413114674</v>
          </cell>
          <cell r="E50">
            <v>413</v>
          </cell>
          <cell r="F50">
            <v>114</v>
          </cell>
          <cell r="G50">
            <v>674</v>
          </cell>
          <cell r="H50">
            <v>1</v>
          </cell>
          <cell r="I50">
            <v>1</v>
          </cell>
          <cell r="J50">
            <v>10</v>
          </cell>
          <cell r="K50">
            <v>135.386784693641</v>
          </cell>
          <cell r="L50">
            <v>11681</v>
          </cell>
          <cell r="M50">
            <v>4134</v>
          </cell>
          <cell r="N50">
            <v>938</v>
          </cell>
        </row>
        <row r="51">
          <cell r="B51">
            <v>42</v>
          </cell>
          <cell r="C51" t="str">
            <v>413 - FOUR RIVERS Charter School - HAMPSHIRE pupils</v>
          </cell>
          <cell r="D51">
            <v>413114683</v>
          </cell>
          <cell r="E51">
            <v>413</v>
          </cell>
          <cell r="F51">
            <v>114</v>
          </cell>
          <cell r="G51">
            <v>683</v>
          </cell>
          <cell r="H51">
            <v>1</v>
          </cell>
          <cell r="I51">
            <v>1</v>
          </cell>
          <cell r="J51">
            <v>4</v>
          </cell>
          <cell r="K51">
            <v>171.39551456203012</v>
          </cell>
          <cell r="L51">
            <v>10766</v>
          </cell>
          <cell r="M51">
            <v>7686</v>
          </cell>
          <cell r="N51">
            <v>938</v>
          </cell>
        </row>
        <row r="52">
          <cell r="B52">
            <v>43</v>
          </cell>
          <cell r="C52" t="str">
            <v>413 - FOUR RIVERS Charter School - MOHAWK TRAIL pupils</v>
          </cell>
          <cell r="D52">
            <v>413114717</v>
          </cell>
          <cell r="E52">
            <v>413</v>
          </cell>
          <cell r="F52">
            <v>114</v>
          </cell>
          <cell r="G52">
            <v>717</v>
          </cell>
          <cell r="H52">
            <v>1</v>
          </cell>
          <cell r="I52">
            <v>1</v>
          </cell>
          <cell r="J52">
            <v>8</v>
          </cell>
          <cell r="K52">
            <v>146.39898003184499</v>
          </cell>
          <cell r="L52">
            <v>11962</v>
          </cell>
          <cell r="M52">
            <v>5550</v>
          </cell>
          <cell r="N52">
            <v>938</v>
          </cell>
        </row>
        <row r="53">
          <cell r="B53">
            <v>44</v>
          </cell>
          <cell r="C53" t="str">
            <v>413 - FOUR RIVERS Charter School - PIONEER pupils</v>
          </cell>
          <cell r="D53">
            <v>413114750</v>
          </cell>
          <cell r="E53">
            <v>413</v>
          </cell>
          <cell r="F53">
            <v>114</v>
          </cell>
          <cell r="G53">
            <v>750</v>
          </cell>
          <cell r="H53">
            <v>1</v>
          </cell>
          <cell r="I53">
            <v>1</v>
          </cell>
          <cell r="J53">
            <v>6</v>
          </cell>
          <cell r="K53">
            <v>163.35683450746728</v>
          </cell>
          <cell r="L53">
            <v>10856</v>
          </cell>
          <cell r="M53">
            <v>6878</v>
          </cell>
          <cell r="N53">
            <v>938</v>
          </cell>
        </row>
        <row r="54">
          <cell r="B54">
            <v>45</v>
          </cell>
          <cell r="C54" t="str">
            <v>413 - FOUR RIVERS Charter School - RALPH C MAHAR pupils</v>
          </cell>
          <cell r="D54">
            <v>413114755</v>
          </cell>
          <cell r="E54">
            <v>413</v>
          </cell>
          <cell r="F54">
            <v>114</v>
          </cell>
          <cell r="G54">
            <v>755</v>
          </cell>
          <cell r="H54">
            <v>1</v>
          </cell>
          <cell r="I54">
            <v>1</v>
          </cell>
          <cell r="J54">
            <v>9</v>
          </cell>
          <cell r="K54">
            <v>147.30892937057163</v>
          </cell>
          <cell r="L54">
            <v>11153</v>
          </cell>
          <cell r="M54">
            <v>5276</v>
          </cell>
          <cell r="N54">
            <v>938</v>
          </cell>
        </row>
        <row r="55">
          <cell r="B55">
            <v>46</v>
          </cell>
          <cell r="C55" t="str">
            <v>414 - BERKSHIRE ARTS AND TECHNOLOGY Charter School - FLORIDA pupils</v>
          </cell>
          <cell r="D55">
            <v>414603098</v>
          </cell>
          <cell r="E55">
            <v>414</v>
          </cell>
          <cell r="F55">
            <v>603</v>
          </cell>
          <cell r="G55">
            <v>98</v>
          </cell>
          <cell r="H55">
            <v>1</v>
          </cell>
          <cell r="I55">
            <v>1</v>
          </cell>
          <cell r="J55">
            <v>7</v>
          </cell>
          <cell r="K55">
            <v>240.7004233163741</v>
          </cell>
          <cell r="L55">
            <v>11021</v>
          </cell>
          <cell r="M55">
            <v>15507</v>
          </cell>
          <cell r="N55">
            <v>938</v>
          </cell>
        </row>
        <row r="56">
          <cell r="B56">
            <v>47</v>
          </cell>
          <cell r="C56" t="str">
            <v>414 - BERKSHIRE ARTS AND TECHNOLOGY Charter School - LENOX pupils</v>
          </cell>
          <cell r="D56">
            <v>414603152</v>
          </cell>
          <cell r="E56">
            <v>414</v>
          </cell>
          <cell r="F56">
            <v>603</v>
          </cell>
          <cell r="G56">
            <v>152</v>
          </cell>
          <cell r="H56">
            <v>1</v>
          </cell>
          <cell r="I56">
            <v>1</v>
          </cell>
          <cell r="J56">
            <v>4</v>
          </cell>
          <cell r="K56">
            <v>233.1025515193395</v>
          </cell>
          <cell r="L56">
            <v>10766</v>
          </cell>
          <cell r="M56">
            <v>14330</v>
          </cell>
          <cell r="N56">
            <v>938</v>
          </cell>
        </row>
        <row r="57">
          <cell r="B57">
            <v>48</v>
          </cell>
          <cell r="C57" t="str">
            <v>414 - BERKSHIRE ARTS AND TECHNOLOGY Charter School - NORTH ADAMS pupils</v>
          </cell>
          <cell r="D57">
            <v>414603209</v>
          </cell>
          <cell r="E57">
            <v>414</v>
          </cell>
          <cell r="F57">
            <v>603</v>
          </cell>
          <cell r="G57">
            <v>209</v>
          </cell>
          <cell r="H57">
            <v>1</v>
          </cell>
          <cell r="I57">
            <v>1</v>
          </cell>
          <cell r="J57">
            <v>10</v>
          </cell>
          <cell r="K57">
            <v>121.36632735523185</v>
          </cell>
          <cell r="L57">
            <v>12277</v>
          </cell>
          <cell r="M57">
            <v>2623</v>
          </cell>
          <cell r="N57">
            <v>938</v>
          </cell>
        </row>
        <row r="58">
          <cell r="B58">
            <v>49</v>
          </cell>
          <cell r="C58" t="str">
            <v>414 - BERKSHIRE ARTS AND TECHNOLOGY Charter School - PITTSFIELD pupils</v>
          </cell>
          <cell r="D58">
            <v>414603236</v>
          </cell>
          <cell r="E58">
            <v>414</v>
          </cell>
          <cell r="F58">
            <v>603</v>
          </cell>
          <cell r="G58">
            <v>236</v>
          </cell>
          <cell r="H58">
            <v>1</v>
          </cell>
          <cell r="I58">
            <v>1</v>
          </cell>
          <cell r="J58">
            <v>10</v>
          </cell>
          <cell r="K58">
            <v>119.01640850703059</v>
          </cell>
          <cell r="L58">
            <v>12341</v>
          </cell>
          <cell r="M58">
            <v>2347</v>
          </cell>
          <cell r="N58">
            <v>938</v>
          </cell>
        </row>
        <row r="59">
          <cell r="B59">
            <v>50</v>
          </cell>
          <cell r="C59" t="str">
            <v>414 - BERKSHIRE ARTS AND TECHNOLOGY Charter School - SAVOY pupils</v>
          </cell>
          <cell r="D59">
            <v>414603263</v>
          </cell>
          <cell r="E59">
            <v>414</v>
          </cell>
          <cell r="F59">
            <v>603</v>
          </cell>
          <cell r="G59">
            <v>263</v>
          </cell>
          <cell r="H59">
            <v>1</v>
          </cell>
          <cell r="I59">
            <v>1</v>
          </cell>
          <cell r="J59">
            <v>10</v>
          </cell>
          <cell r="K59">
            <v>151.07605093834749</v>
          </cell>
          <cell r="L59">
            <v>10164</v>
          </cell>
          <cell r="M59">
            <v>5191</v>
          </cell>
          <cell r="N59">
            <v>938</v>
          </cell>
        </row>
        <row r="60">
          <cell r="B60">
            <v>51</v>
          </cell>
          <cell r="C60" t="str">
            <v>414 - BERKSHIRE ARTS AND TECHNOLOGY Charter School - HOOSAC VALLEY pupils</v>
          </cell>
          <cell r="D60">
            <v>414603603</v>
          </cell>
          <cell r="E60">
            <v>414</v>
          </cell>
          <cell r="F60">
            <v>603</v>
          </cell>
          <cell r="G60">
            <v>603</v>
          </cell>
          <cell r="H60">
            <v>1</v>
          </cell>
          <cell r="I60">
            <v>1</v>
          </cell>
          <cell r="J60">
            <v>10</v>
          </cell>
          <cell r="K60">
            <v>115.70546812135305</v>
          </cell>
          <cell r="L60">
            <v>12146</v>
          </cell>
          <cell r="M60">
            <v>1908</v>
          </cell>
          <cell r="N60">
            <v>938</v>
          </cell>
        </row>
        <row r="61">
          <cell r="B61">
            <v>52</v>
          </cell>
          <cell r="C61" t="str">
            <v>414 - BERKSHIRE ARTS AND TECHNOLOGY Charter School - CENTRAL BERKSHIRE pupils</v>
          </cell>
          <cell r="D61">
            <v>414603635</v>
          </cell>
          <cell r="E61">
            <v>414</v>
          </cell>
          <cell r="F61">
            <v>603</v>
          </cell>
          <cell r="G61">
            <v>635</v>
          </cell>
          <cell r="H61">
            <v>1</v>
          </cell>
          <cell r="I61">
            <v>1</v>
          </cell>
          <cell r="J61">
            <v>7</v>
          </cell>
          <cell r="K61">
            <v>145.56838417550969</v>
          </cell>
          <cell r="L61">
            <v>10739</v>
          </cell>
          <cell r="M61">
            <v>4894</v>
          </cell>
          <cell r="N61">
            <v>938</v>
          </cell>
        </row>
        <row r="62">
          <cell r="B62">
            <v>53</v>
          </cell>
          <cell r="C62" t="str">
            <v>414 - BERKSHIRE ARTS AND TECHNOLOGY Charter School - MOUNT GREYLOCK pupils</v>
          </cell>
          <cell r="D62">
            <v>414603715</v>
          </cell>
          <cell r="E62">
            <v>414</v>
          </cell>
          <cell r="F62">
            <v>603</v>
          </cell>
          <cell r="G62">
            <v>715</v>
          </cell>
          <cell r="H62">
            <v>1</v>
          </cell>
          <cell r="I62">
            <v>1</v>
          </cell>
          <cell r="J62">
            <v>4</v>
          </cell>
          <cell r="K62">
            <v>176.16254876987304</v>
          </cell>
          <cell r="L62">
            <v>11078</v>
          </cell>
          <cell r="M62">
            <v>8437</v>
          </cell>
          <cell r="N62">
            <v>938</v>
          </cell>
        </row>
        <row r="63">
          <cell r="B63">
            <v>54</v>
          </cell>
          <cell r="C63" t="str">
            <v>416 - BOSTON PREPARATORY Charter School - ABINGTON pupils</v>
          </cell>
          <cell r="D63">
            <v>416035001</v>
          </cell>
          <cell r="E63">
            <v>416</v>
          </cell>
          <cell r="F63">
            <v>35</v>
          </cell>
          <cell r="G63">
            <v>1</v>
          </cell>
          <cell r="H63">
            <v>1</v>
          </cell>
          <cell r="I63">
            <v>1.085</v>
          </cell>
          <cell r="J63">
            <v>6</v>
          </cell>
          <cell r="K63">
            <v>117.68823772851866</v>
          </cell>
          <cell r="L63">
            <v>11519</v>
          </cell>
          <cell r="M63">
            <v>2038</v>
          </cell>
          <cell r="N63">
            <v>938</v>
          </cell>
        </row>
        <row r="64">
          <cell r="B64">
            <v>55</v>
          </cell>
          <cell r="C64" t="str">
            <v>416 - BOSTON PREPARATORY Charter School - BOSTON pupils</v>
          </cell>
          <cell r="D64">
            <v>416035035</v>
          </cell>
          <cell r="E64">
            <v>416</v>
          </cell>
          <cell r="F64">
            <v>35</v>
          </cell>
          <cell r="G64">
            <v>35</v>
          </cell>
          <cell r="H64">
            <v>1</v>
          </cell>
          <cell r="I64">
            <v>1.085</v>
          </cell>
          <cell r="J64">
            <v>10</v>
          </cell>
          <cell r="K64">
            <v>141.90171613356856</v>
          </cell>
          <cell r="L64">
            <v>14127</v>
          </cell>
          <cell r="M64">
            <v>5919</v>
          </cell>
          <cell r="N64">
            <v>938</v>
          </cell>
        </row>
        <row r="65">
          <cell r="B65">
            <v>56</v>
          </cell>
          <cell r="C65" t="str">
            <v>416 - BOSTON PREPARATORY Charter School - BROCKTON pupils</v>
          </cell>
          <cell r="D65">
            <v>416035044</v>
          </cell>
          <cell r="E65">
            <v>416</v>
          </cell>
          <cell r="F65">
            <v>35</v>
          </cell>
          <cell r="G65">
            <v>44</v>
          </cell>
          <cell r="H65">
            <v>1</v>
          </cell>
          <cell r="I65">
            <v>1.085</v>
          </cell>
          <cell r="J65">
            <v>10</v>
          </cell>
          <cell r="K65">
            <v>100.85064365747138</v>
          </cell>
          <cell r="L65">
            <v>12958</v>
          </cell>
          <cell r="M65">
            <v>110</v>
          </cell>
          <cell r="N65">
            <v>938</v>
          </cell>
        </row>
        <row r="66">
          <cell r="B66">
            <v>57</v>
          </cell>
          <cell r="C66" t="str">
            <v>416 - BOSTON PREPARATORY Charter School - CAMBRIDGE pupils</v>
          </cell>
          <cell r="D66">
            <v>416035049</v>
          </cell>
          <cell r="E66">
            <v>416</v>
          </cell>
          <cell r="F66">
            <v>35</v>
          </cell>
          <cell r="G66">
            <v>49</v>
          </cell>
          <cell r="H66">
            <v>1</v>
          </cell>
          <cell r="I66">
            <v>1.085</v>
          </cell>
          <cell r="J66">
            <v>7</v>
          </cell>
          <cell r="K66">
            <v>225.93542537992869</v>
          </cell>
          <cell r="L66">
            <v>11519</v>
          </cell>
          <cell r="M66">
            <v>14507</v>
          </cell>
          <cell r="N66">
            <v>938</v>
          </cell>
        </row>
        <row r="67">
          <cell r="B67">
            <v>58</v>
          </cell>
          <cell r="C67" t="str">
            <v>416 - BOSTON PREPARATORY Charter School - DEDHAM pupils</v>
          </cell>
          <cell r="D67">
            <v>416035073</v>
          </cell>
          <cell r="E67">
            <v>416</v>
          </cell>
          <cell r="F67">
            <v>35</v>
          </cell>
          <cell r="G67">
            <v>73</v>
          </cell>
          <cell r="H67">
            <v>1</v>
          </cell>
          <cell r="I67">
            <v>1.085</v>
          </cell>
          <cell r="J67">
            <v>5</v>
          </cell>
          <cell r="K67">
            <v>169.05490566781097</v>
          </cell>
          <cell r="L67">
            <v>12306</v>
          </cell>
          <cell r="M67">
            <v>8498</v>
          </cell>
          <cell r="N67">
            <v>938</v>
          </cell>
        </row>
        <row r="68">
          <cell r="B68">
            <v>59</v>
          </cell>
          <cell r="C68" t="str">
            <v>416 - BOSTON PREPARATORY Charter School - NORWOOD pupils</v>
          </cell>
          <cell r="D68">
            <v>416035220</v>
          </cell>
          <cell r="E68">
            <v>416</v>
          </cell>
          <cell r="F68">
            <v>35</v>
          </cell>
          <cell r="G68">
            <v>220</v>
          </cell>
          <cell r="H68">
            <v>1</v>
          </cell>
          <cell r="I68">
            <v>1.085</v>
          </cell>
          <cell r="J68">
            <v>6</v>
          </cell>
          <cell r="K68">
            <v>144.46245061962139</v>
          </cell>
          <cell r="L68">
            <v>16118</v>
          </cell>
          <cell r="M68">
            <v>7166</v>
          </cell>
          <cell r="N68">
            <v>938</v>
          </cell>
        </row>
        <row r="69">
          <cell r="B69">
            <v>60</v>
          </cell>
          <cell r="C69" t="str">
            <v>416 - BOSTON PREPARATORY Charter School - RANDOLPH pupils</v>
          </cell>
          <cell r="D69">
            <v>416035244</v>
          </cell>
          <cell r="E69">
            <v>416</v>
          </cell>
          <cell r="F69">
            <v>35</v>
          </cell>
          <cell r="G69">
            <v>244</v>
          </cell>
          <cell r="H69">
            <v>1</v>
          </cell>
          <cell r="I69">
            <v>1.085</v>
          </cell>
          <cell r="J69">
            <v>9</v>
          </cell>
          <cell r="K69">
            <v>136.06003665175945</v>
          </cell>
          <cell r="L69">
            <v>13659</v>
          </cell>
          <cell r="M69">
            <v>4925</v>
          </cell>
          <cell r="N69">
            <v>938</v>
          </cell>
        </row>
        <row r="70">
          <cell r="B70">
            <v>61</v>
          </cell>
          <cell r="C70" t="str">
            <v>416 - BOSTON PREPARATORY Charter School - STOUGHTON pupils</v>
          </cell>
          <cell r="D70">
            <v>416035285</v>
          </cell>
          <cell r="E70">
            <v>416</v>
          </cell>
          <cell r="F70">
            <v>35</v>
          </cell>
          <cell r="G70">
            <v>285</v>
          </cell>
          <cell r="H70">
            <v>1</v>
          </cell>
          <cell r="I70">
            <v>1.085</v>
          </cell>
          <cell r="J70">
            <v>7</v>
          </cell>
          <cell r="K70">
            <v>129.18456095255922</v>
          </cell>
          <cell r="L70">
            <v>10872</v>
          </cell>
          <cell r="M70">
            <v>3173</v>
          </cell>
          <cell r="N70">
            <v>938</v>
          </cell>
        </row>
        <row r="71">
          <cell r="B71">
            <v>62</v>
          </cell>
          <cell r="C71" t="str">
            <v>416 - BOSTON PREPARATORY Charter School - WAKEFIELD pupils</v>
          </cell>
          <cell r="D71">
            <v>416035305</v>
          </cell>
          <cell r="E71">
            <v>416</v>
          </cell>
          <cell r="F71">
            <v>35</v>
          </cell>
          <cell r="G71">
            <v>305</v>
          </cell>
          <cell r="H71">
            <v>1</v>
          </cell>
          <cell r="I71">
            <v>1.085</v>
          </cell>
          <cell r="J71">
            <v>3</v>
          </cell>
          <cell r="K71">
            <v>140.22301486483062</v>
          </cell>
          <cell r="L71">
            <v>11519</v>
          </cell>
          <cell r="M71">
            <v>4633</v>
          </cell>
          <cell r="N71">
            <v>938</v>
          </cell>
        </row>
        <row r="72">
          <cell r="B72">
            <v>63</v>
          </cell>
          <cell r="C72" t="str">
            <v>416 - BOSTON PREPARATORY Charter School - WALPOLE pupils</v>
          </cell>
          <cell r="D72">
            <v>416035307</v>
          </cell>
          <cell r="E72">
            <v>416</v>
          </cell>
          <cell r="F72">
            <v>35</v>
          </cell>
          <cell r="G72">
            <v>307</v>
          </cell>
          <cell r="H72">
            <v>1</v>
          </cell>
          <cell r="I72">
            <v>1.085</v>
          </cell>
          <cell r="J72">
            <v>3</v>
          </cell>
          <cell r="K72">
            <v>143.49199699768931</v>
          </cell>
          <cell r="L72">
            <v>9576</v>
          </cell>
          <cell r="M72">
            <v>4165</v>
          </cell>
          <cell r="N72">
            <v>938</v>
          </cell>
        </row>
        <row r="73">
          <cell r="B73">
            <v>64</v>
          </cell>
          <cell r="C73" t="str">
            <v>417 - BRIDGE BOSTON Charter School - BOSTON pupils</v>
          </cell>
          <cell r="D73">
            <v>417035035</v>
          </cell>
          <cell r="E73">
            <v>417</v>
          </cell>
          <cell r="F73">
            <v>35</v>
          </cell>
          <cell r="G73">
            <v>35</v>
          </cell>
          <cell r="H73">
            <v>1</v>
          </cell>
          <cell r="I73">
            <v>1.085</v>
          </cell>
          <cell r="J73">
            <v>10</v>
          </cell>
          <cell r="K73">
            <v>141.90171613356856</v>
          </cell>
          <cell r="L73">
            <v>14236</v>
          </cell>
          <cell r="M73">
            <v>5965</v>
          </cell>
          <cell r="N73">
            <v>938</v>
          </cell>
        </row>
        <row r="74">
          <cell r="B74">
            <v>65</v>
          </cell>
          <cell r="C74" t="str">
            <v>417 - BRIDGE BOSTON Charter School - BROCKTON pupils</v>
          </cell>
          <cell r="D74">
            <v>417035044</v>
          </cell>
          <cell r="E74">
            <v>417</v>
          </cell>
          <cell r="F74">
            <v>35</v>
          </cell>
          <cell r="G74">
            <v>44</v>
          </cell>
          <cell r="H74">
            <v>1</v>
          </cell>
          <cell r="I74">
            <v>1.085</v>
          </cell>
          <cell r="J74">
            <v>10</v>
          </cell>
          <cell r="K74">
            <v>100.85064365747138</v>
          </cell>
          <cell r="L74">
            <v>14989</v>
          </cell>
          <cell r="M74">
            <v>128</v>
          </cell>
          <cell r="N74">
            <v>938</v>
          </cell>
        </row>
        <row r="75">
          <cell r="B75">
            <v>66</v>
          </cell>
          <cell r="C75" t="str">
            <v>417 - BRIDGE BOSTON Charter School - FRAMINGHAM pupils</v>
          </cell>
          <cell r="D75">
            <v>417035100</v>
          </cell>
          <cell r="E75">
            <v>417</v>
          </cell>
          <cell r="F75">
            <v>35</v>
          </cell>
          <cell r="G75">
            <v>100</v>
          </cell>
          <cell r="H75">
            <v>1</v>
          </cell>
          <cell r="I75">
            <v>1.085</v>
          </cell>
          <cell r="J75">
            <v>9</v>
          </cell>
          <cell r="K75">
            <v>137.01276179976355</v>
          </cell>
          <cell r="L75">
            <v>13488</v>
          </cell>
          <cell r="M75">
            <v>4992</v>
          </cell>
          <cell r="N75">
            <v>938</v>
          </cell>
        </row>
        <row r="76">
          <cell r="B76">
            <v>67</v>
          </cell>
          <cell r="C76" t="str">
            <v>417 - BRIDGE BOSTON Charter School - HOLBROOK pupils</v>
          </cell>
          <cell r="D76">
            <v>417035133</v>
          </cell>
          <cell r="E76">
            <v>417</v>
          </cell>
          <cell r="F76">
            <v>35</v>
          </cell>
          <cell r="G76">
            <v>133</v>
          </cell>
          <cell r="H76">
            <v>1</v>
          </cell>
          <cell r="I76">
            <v>1.085</v>
          </cell>
          <cell r="J76">
            <v>7</v>
          </cell>
          <cell r="K76">
            <v>117.41251061989459</v>
          </cell>
          <cell r="L76">
            <v>9738</v>
          </cell>
          <cell r="M76">
            <v>1696</v>
          </cell>
          <cell r="N76">
            <v>938</v>
          </cell>
        </row>
        <row r="77">
          <cell r="B77">
            <v>68</v>
          </cell>
          <cell r="C77" t="str">
            <v>417 - BRIDGE BOSTON Charter School - NORWOOD pupils</v>
          </cell>
          <cell r="D77">
            <v>417035220</v>
          </cell>
          <cell r="E77">
            <v>417</v>
          </cell>
          <cell r="F77">
            <v>35</v>
          </cell>
          <cell r="G77">
            <v>220</v>
          </cell>
          <cell r="H77">
            <v>1</v>
          </cell>
          <cell r="I77">
            <v>1.085</v>
          </cell>
          <cell r="J77">
            <v>6</v>
          </cell>
          <cell r="K77">
            <v>144.46245061962139</v>
          </cell>
          <cell r="L77">
            <v>14175</v>
          </cell>
          <cell r="M77">
            <v>6303</v>
          </cell>
          <cell r="N77">
            <v>938</v>
          </cell>
        </row>
        <row r="78">
          <cell r="B78">
            <v>69</v>
          </cell>
          <cell r="C78" t="str">
            <v>417 - BRIDGE BOSTON Charter School - QUINCY pupils</v>
          </cell>
          <cell r="D78">
            <v>417035243</v>
          </cell>
          <cell r="E78">
            <v>417</v>
          </cell>
          <cell r="F78">
            <v>35</v>
          </cell>
          <cell r="G78">
            <v>243</v>
          </cell>
          <cell r="H78">
            <v>1</v>
          </cell>
          <cell r="I78">
            <v>1.085</v>
          </cell>
          <cell r="J78">
            <v>8</v>
          </cell>
          <cell r="K78">
            <v>118.78400778668549</v>
          </cell>
          <cell r="L78">
            <v>9952</v>
          </cell>
          <cell r="M78">
            <v>1869</v>
          </cell>
          <cell r="N78">
            <v>938</v>
          </cell>
        </row>
        <row r="79">
          <cell r="B79">
            <v>70</v>
          </cell>
          <cell r="C79" t="str">
            <v>417 - BRIDGE BOSTON Charter School - RANDOLPH pupils</v>
          </cell>
          <cell r="D79">
            <v>417035244</v>
          </cell>
          <cell r="E79">
            <v>417</v>
          </cell>
          <cell r="F79">
            <v>35</v>
          </cell>
          <cell r="G79">
            <v>244</v>
          </cell>
          <cell r="H79">
            <v>1</v>
          </cell>
          <cell r="I79">
            <v>1.085</v>
          </cell>
          <cell r="J79">
            <v>9</v>
          </cell>
          <cell r="K79">
            <v>136.06003665175945</v>
          </cell>
          <cell r="L79">
            <v>13157</v>
          </cell>
          <cell r="M79">
            <v>4744</v>
          </cell>
          <cell r="N79">
            <v>938</v>
          </cell>
        </row>
        <row r="80">
          <cell r="B80">
            <v>71</v>
          </cell>
          <cell r="C80" t="str">
            <v>417 - BRIDGE BOSTON Charter School - SALEM pupils</v>
          </cell>
          <cell r="D80">
            <v>417035258</v>
          </cell>
          <cell r="E80">
            <v>417</v>
          </cell>
          <cell r="F80">
            <v>35</v>
          </cell>
          <cell r="G80">
            <v>258</v>
          </cell>
          <cell r="H80">
            <v>1</v>
          </cell>
          <cell r="I80">
            <v>1.085</v>
          </cell>
          <cell r="J80">
            <v>10</v>
          </cell>
          <cell r="K80">
            <v>129.42442979732627</v>
          </cell>
          <cell r="L80">
            <v>14801</v>
          </cell>
          <cell r="M80">
            <v>4355</v>
          </cell>
          <cell r="N80">
            <v>938</v>
          </cell>
        </row>
        <row r="81">
          <cell r="B81">
            <v>72</v>
          </cell>
          <cell r="C81" t="str">
            <v>417 - BRIDGE BOSTON Charter School - STOUGHTON pupils</v>
          </cell>
          <cell r="D81">
            <v>417035285</v>
          </cell>
          <cell r="E81">
            <v>417</v>
          </cell>
          <cell r="F81">
            <v>35</v>
          </cell>
          <cell r="G81">
            <v>285</v>
          </cell>
          <cell r="H81">
            <v>1</v>
          </cell>
          <cell r="I81">
            <v>1.085</v>
          </cell>
          <cell r="J81">
            <v>7</v>
          </cell>
          <cell r="K81">
            <v>129.18456095255922</v>
          </cell>
          <cell r="L81">
            <v>9755</v>
          </cell>
          <cell r="M81">
            <v>2847</v>
          </cell>
          <cell r="N81">
            <v>938</v>
          </cell>
        </row>
        <row r="82">
          <cell r="B82">
            <v>73</v>
          </cell>
          <cell r="C82" t="str">
            <v>418 - CHRISTA MCAULIFFE Charter School - ASHLAND pupils</v>
          </cell>
          <cell r="D82">
            <v>418100014</v>
          </cell>
          <cell r="E82">
            <v>418</v>
          </cell>
          <cell r="F82">
            <v>100</v>
          </cell>
          <cell r="G82">
            <v>14</v>
          </cell>
          <cell r="H82">
            <v>1</v>
          </cell>
          <cell r="I82">
            <v>1.0269999999999999</v>
          </cell>
          <cell r="J82">
            <v>4</v>
          </cell>
          <cell r="K82">
            <v>127.00188574279892</v>
          </cell>
          <cell r="L82">
            <v>11182</v>
          </cell>
          <cell r="M82">
            <v>3019</v>
          </cell>
          <cell r="N82">
            <v>938</v>
          </cell>
        </row>
        <row r="83">
          <cell r="B83">
            <v>74</v>
          </cell>
          <cell r="C83" t="str">
            <v>418 - CHRISTA MCAULIFFE Charter School - FRAMINGHAM pupils</v>
          </cell>
          <cell r="D83">
            <v>418100100</v>
          </cell>
          <cell r="E83">
            <v>418</v>
          </cell>
          <cell r="F83">
            <v>100</v>
          </cell>
          <cell r="G83">
            <v>100</v>
          </cell>
          <cell r="H83">
            <v>1</v>
          </cell>
          <cell r="I83">
            <v>1.0269999999999999</v>
          </cell>
          <cell r="J83">
            <v>9</v>
          </cell>
          <cell r="K83">
            <v>137.01276179976355</v>
          </cell>
          <cell r="L83">
            <v>10907</v>
          </cell>
          <cell r="M83">
            <v>4037</v>
          </cell>
          <cell r="N83">
            <v>938</v>
          </cell>
        </row>
        <row r="84">
          <cell r="B84">
            <v>75</v>
          </cell>
          <cell r="C84" t="str">
            <v>418 - CHRISTA MCAULIFFE Charter School - HOLLISTON pupils</v>
          </cell>
          <cell r="D84">
            <v>418100136</v>
          </cell>
          <cell r="E84">
            <v>418</v>
          </cell>
          <cell r="F84">
            <v>100</v>
          </cell>
          <cell r="G84">
            <v>136</v>
          </cell>
          <cell r="H84">
            <v>1</v>
          </cell>
          <cell r="I84">
            <v>1.0269999999999999</v>
          </cell>
          <cell r="J84">
            <v>2</v>
          </cell>
          <cell r="K84">
            <v>129.82593319832031</v>
          </cell>
          <cell r="L84">
            <v>10147</v>
          </cell>
          <cell r="M84">
            <v>3026</v>
          </cell>
          <cell r="N84">
            <v>938</v>
          </cell>
        </row>
        <row r="85">
          <cell r="B85">
            <v>76</v>
          </cell>
          <cell r="C85" t="str">
            <v>418 - CHRISTA MCAULIFFE Charter School - HOPKINTON pupils</v>
          </cell>
          <cell r="D85">
            <v>418100139</v>
          </cell>
          <cell r="E85">
            <v>418</v>
          </cell>
          <cell r="F85">
            <v>100</v>
          </cell>
          <cell r="G85">
            <v>139</v>
          </cell>
          <cell r="H85">
            <v>1</v>
          </cell>
          <cell r="I85">
            <v>1.0269999999999999</v>
          </cell>
          <cell r="J85">
            <v>1</v>
          </cell>
          <cell r="K85">
            <v>134.48611252733036</v>
          </cell>
          <cell r="L85">
            <v>10137</v>
          </cell>
          <cell r="M85">
            <v>3496</v>
          </cell>
          <cell r="N85">
            <v>938</v>
          </cell>
        </row>
        <row r="86">
          <cell r="B86">
            <v>77</v>
          </cell>
          <cell r="C86" t="str">
            <v>418 - CHRISTA MCAULIFFE Charter School - MARLBOROUGH pupils</v>
          </cell>
          <cell r="D86">
            <v>418100170</v>
          </cell>
          <cell r="E86">
            <v>418</v>
          </cell>
          <cell r="F86">
            <v>100</v>
          </cell>
          <cell r="G86">
            <v>170</v>
          </cell>
          <cell r="H86">
            <v>1</v>
          </cell>
          <cell r="I86">
            <v>1.0269999999999999</v>
          </cell>
          <cell r="J86">
            <v>9</v>
          </cell>
          <cell r="K86">
            <v>126.39347168506698</v>
          </cell>
          <cell r="L86">
            <v>11166</v>
          </cell>
          <cell r="M86">
            <v>2947</v>
          </cell>
          <cell r="N86">
            <v>938</v>
          </cell>
        </row>
        <row r="87">
          <cell r="B87">
            <v>78</v>
          </cell>
          <cell r="C87" t="str">
            <v>418 - CHRISTA MCAULIFFE Charter School - MILFORD pupils</v>
          </cell>
          <cell r="D87">
            <v>418100185</v>
          </cell>
          <cell r="E87">
            <v>418</v>
          </cell>
          <cell r="F87">
            <v>100</v>
          </cell>
          <cell r="G87">
            <v>185</v>
          </cell>
          <cell r="H87">
            <v>1</v>
          </cell>
          <cell r="I87">
            <v>1.0269999999999999</v>
          </cell>
          <cell r="J87">
            <v>9</v>
          </cell>
          <cell r="K87">
            <v>112.64289812753647</v>
          </cell>
          <cell r="L87">
            <v>9156</v>
          </cell>
          <cell r="M87">
            <v>1158</v>
          </cell>
          <cell r="N87">
            <v>938</v>
          </cell>
        </row>
        <row r="88">
          <cell r="B88">
            <v>79</v>
          </cell>
          <cell r="C88" t="str">
            <v>418 - CHRISTA MCAULIFFE Charter School - NATICK pupils</v>
          </cell>
          <cell r="D88">
            <v>418100198</v>
          </cell>
          <cell r="E88">
            <v>418</v>
          </cell>
          <cell r="F88">
            <v>100</v>
          </cell>
          <cell r="G88">
            <v>198</v>
          </cell>
          <cell r="H88">
            <v>1</v>
          </cell>
          <cell r="I88">
            <v>1.0269999999999999</v>
          </cell>
          <cell r="J88">
            <v>2</v>
          </cell>
          <cell r="K88">
            <v>141.0217225484372</v>
          </cell>
          <cell r="L88">
            <v>9597</v>
          </cell>
          <cell r="M88">
            <v>3937</v>
          </cell>
          <cell r="N88">
            <v>938</v>
          </cell>
        </row>
        <row r="89">
          <cell r="B89">
            <v>80</v>
          </cell>
          <cell r="C89" t="str">
            <v>418 - CHRISTA MCAULIFFE Charter School - SUDBURY pupils</v>
          </cell>
          <cell r="D89">
            <v>418100288</v>
          </cell>
          <cell r="E89">
            <v>418</v>
          </cell>
          <cell r="F89">
            <v>100</v>
          </cell>
          <cell r="G89">
            <v>288</v>
          </cell>
          <cell r="H89">
            <v>1</v>
          </cell>
          <cell r="I89">
            <v>1.0269999999999999</v>
          </cell>
          <cell r="J89">
            <v>1</v>
          </cell>
          <cell r="K89">
            <v>168.23881008507408</v>
          </cell>
          <cell r="L89">
            <v>11771</v>
          </cell>
          <cell r="M89">
            <v>8032</v>
          </cell>
          <cell r="N89">
            <v>938</v>
          </cell>
        </row>
        <row r="90">
          <cell r="B90">
            <v>81</v>
          </cell>
          <cell r="C90" t="str">
            <v>419 - HELEN Y. DAVIS LEADERSHIP ACADEMY Charter School - BOSTON pupils</v>
          </cell>
          <cell r="D90">
            <v>419035035</v>
          </cell>
          <cell r="E90">
            <v>419</v>
          </cell>
          <cell r="F90">
            <v>35</v>
          </cell>
          <cell r="G90">
            <v>35</v>
          </cell>
          <cell r="H90">
            <v>1</v>
          </cell>
          <cell r="I90">
            <v>1.085</v>
          </cell>
          <cell r="J90">
            <v>10</v>
          </cell>
          <cell r="K90">
            <v>141.90171613356856</v>
          </cell>
          <cell r="L90">
            <v>13070</v>
          </cell>
          <cell r="M90">
            <v>5477</v>
          </cell>
          <cell r="N90">
            <v>938</v>
          </cell>
        </row>
        <row r="91">
          <cell r="B91">
            <v>82</v>
          </cell>
          <cell r="C91" t="str">
            <v>419 - HELEN Y. DAVIS LEADERSHIP ACADEMY Charter School - BRAINTREE pupils</v>
          </cell>
          <cell r="D91">
            <v>419035040</v>
          </cell>
          <cell r="E91">
            <v>419</v>
          </cell>
          <cell r="F91">
            <v>35</v>
          </cell>
          <cell r="G91">
            <v>40</v>
          </cell>
          <cell r="H91">
            <v>1</v>
          </cell>
          <cell r="I91">
            <v>1.085</v>
          </cell>
          <cell r="J91">
            <v>4</v>
          </cell>
          <cell r="K91">
            <v>127.62087188825215</v>
          </cell>
          <cell r="L91">
            <v>9576</v>
          </cell>
          <cell r="M91">
            <v>2645</v>
          </cell>
          <cell r="N91">
            <v>938</v>
          </cell>
        </row>
        <row r="92">
          <cell r="B92">
            <v>83</v>
          </cell>
          <cell r="C92" t="str">
            <v>419 - HELEN Y. DAVIS LEADERSHIP ACADEMY Charter School - BROCKTON pupils</v>
          </cell>
          <cell r="D92">
            <v>419035044</v>
          </cell>
          <cell r="E92">
            <v>419</v>
          </cell>
          <cell r="F92">
            <v>35</v>
          </cell>
          <cell r="G92">
            <v>44</v>
          </cell>
          <cell r="H92">
            <v>1</v>
          </cell>
          <cell r="I92">
            <v>1.085</v>
          </cell>
          <cell r="J92">
            <v>10</v>
          </cell>
          <cell r="K92">
            <v>100.85064365747138</v>
          </cell>
          <cell r="L92">
            <v>12094</v>
          </cell>
          <cell r="M92">
            <v>103</v>
          </cell>
          <cell r="N92">
            <v>938</v>
          </cell>
        </row>
        <row r="93">
          <cell r="B93">
            <v>84</v>
          </cell>
          <cell r="C93" t="str">
            <v>419 - HELEN Y. DAVIS LEADERSHIP ACADEMY Charter School - CAMBRIDGE pupils</v>
          </cell>
          <cell r="D93">
            <v>419035049</v>
          </cell>
          <cell r="E93">
            <v>419</v>
          </cell>
          <cell r="F93">
            <v>35</v>
          </cell>
          <cell r="G93">
            <v>49</v>
          </cell>
          <cell r="H93">
            <v>1</v>
          </cell>
          <cell r="I93">
            <v>1.085</v>
          </cell>
          <cell r="J93">
            <v>7</v>
          </cell>
          <cell r="K93">
            <v>225.93542537992869</v>
          </cell>
          <cell r="L93">
            <v>14284</v>
          </cell>
          <cell r="M93">
            <v>17989</v>
          </cell>
          <cell r="N93">
            <v>938</v>
          </cell>
        </row>
        <row r="94">
          <cell r="B94">
            <v>85</v>
          </cell>
          <cell r="C94" t="str">
            <v>419 - HELEN Y. DAVIS LEADERSHIP ACADEMY Charter School - MALDEN pupils</v>
          </cell>
          <cell r="D94">
            <v>419035165</v>
          </cell>
          <cell r="E94">
            <v>419</v>
          </cell>
          <cell r="F94">
            <v>35</v>
          </cell>
          <cell r="G94">
            <v>165</v>
          </cell>
          <cell r="H94">
            <v>1</v>
          </cell>
          <cell r="I94">
            <v>1.085</v>
          </cell>
          <cell r="J94">
            <v>9</v>
          </cell>
          <cell r="K94">
            <v>103.0461910253487</v>
          </cell>
          <cell r="L94">
            <v>9576</v>
          </cell>
          <cell r="M94">
            <v>292</v>
          </cell>
          <cell r="N94">
            <v>938</v>
          </cell>
        </row>
        <row r="95">
          <cell r="B95">
            <v>86</v>
          </cell>
          <cell r="C95" t="str">
            <v>419 - HELEN Y. DAVIS LEADERSHIP ACADEMY Charter School - QUINCY pupils</v>
          </cell>
          <cell r="D95">
            <v>419035243</v>
          </cell>
          <cell r="E95">
            <v>419</v>
          </cell>
          <cell r="F95">
            <v>35</v>
          </cell>
          <cell r="G95">
            <v>243</v>
          </cell>
          <cell r="H95">
            <v>1</v>
          </cell>
          <cell r="I95">
            <v>1.085</v>
          </cell>
          <cell r="J95">
            <v>8</v>
          </cell>
          <cell r="K95">
            <v>118.78400778668549</v>
          </cell>
          <cell r="L95">
            <v>11985</v>
          </cell>
          <cell r="M95">
            <v>2251</v>
          </cell>
          <cell r="N95">
            <v>938</v>
          </cell>
        </row>
        <row r="96">
          <cell r="B96">
            <v>87</v>
          </cell>
          <cell r="C96" t="str">
            <v>419 - HELEN Y. DAVIS LEADERSHIP ACADEMY Charter School - RANDOLPH pupils</v>
          </cell>
          <cell r="D96">
            <v>419035244</v>
          </cell>
          <cell r="E96">
            <v>419</v>
          </cell>
          <cell r="F96">
            <v>35</v>
          </cell>
          <cell r="G96">
            <v>244</v>
          </cell>
          <cell r="H96">
            <v>1</v>
          </cell>
          <cell r="I96">
            <v>1.085</v>
          </cell>
          <cell r="J96">
            <v>9</v>
          </cell>
          <cell r="K96">
            <v>136.06003665175945</v>
          </cell>
          <cell r="L96">
            <v>14503</v>
          </cell>
          <cell r="M96">
            <v>5230</v>
          </cell>
          <cell r="N96">
            <v>938</v>
          </cell>
        </row>
        <row r="97">
          <cell r="B97">
            <v>88</v>
          </cell>
          <cell r="C97" t="str">
            <v>419 - HELEN Y. DAVIS LEADERSHIP ACADEMY Charter School - ROCKLAND pupils</v>
          </cell>
          <cell r="D97">
            <v>419035251</v>
          </cell>
          <cell r="E97">
            <v>419</v>
          </cell>
          <cell r="F97">
            <v>35</v>
          </cell>
          <cell r="G97">
            <v>251</v>
          </cell>
          <cell r="H97">
            <v>1</v>
          </cell>
          <cell r="I97">
            <v>1.085</v>
          </cell>
          <cell r="J97">
            <v>8</v>
          </cell>
          <cell r="K97">
            <v>120.14447033268503</v>
          </cell>
          <cell r="L97">
            <v>14394</v>
          </cell>
          <cell r="M97">
            <v>2900</v>
          </cell>
          <cell r="N97">
            <v>938</v>
          </cell>
        </row>
        <row r="98">
          <cell r="B98">
            <v>89</v>
          </cell>
          <cell r="C98" t="str">
            <v>419 - HELEN Y. DAVIS LEADERSHIP ACADEMY Charter School - STOUGHTON pupils</v>
          </cell>
          <cell r="D98">
            <v>419035285</v>
          </cell>
          <cell r="E98">
            <v>419</v>
          </cell>
          <cell r="F98">
            <v>35</v>
          </cell>
          <cell r="G98">
            <v>285</v>
          </cell>
          <cell r="H98">
            <v>1</v>
          </cell>
          <cell r="I98">
            <v>1.085</v>
          </cell>
          <cell r="J98">
            <v>7</v>
          </cell>
          <cell r="K98">
            <v>129.18456095255922</v>
          </cell>
          <cell r="L98">
            <v>14284</v>
          </cell>
          <cell r="M98">
            <v>4169</v>
          </cell>
          <cell r="N98">
            <v>938</v>
          </cell>
        </row>
        <row r="99">
          <cell r="B99">
            <v>90</v>
          </cell>
          <cell r="C99" t="str">
            <v>420 - BENJAMIN BANNEKER Charter School - ARLINGTON pupils</v>
          </cell>
          <cell r="D99">
            <v>420049010</v>
          </cell>
          <cell r="E99">
            <v>420</v>
          </cell>
          <cell r="F99">
            <v>49</v>
          </cell>
          <cell r="G99">
            <v>10</v>
          </cell>
          <cell r="H99">
            <v>1</v>
          </cell>
          <cell r="I99">
            <v>1.1080000000000001</v>
          </cell>
          <cell r="J99">
            <v>2</v>
          </cell>
          <cell r="K99">
            <v>137.41114964821622</v>
          </cell>
          <cell r="L99">
            <v>14374</v>
          </cell>
          <cell r="M99">
            <v>5377</v>
          </cell>
          <cell r="N99">
            <v>938</v>
          </cell>
        </row>
        <row r="100">
          <cell r="B100">
            <v>91</v>
          </cell>
          <cell r="C100" t="str">
            <v>420 - BENJAMIN BANNEKER Charter School - ASHLAND pupils</v>
          </cell>
          <cell r="D100">
            <v>420049014</v>
          </cell>
          <cell r="E100">
            <v>420</v>
          </cell>
          <cell r="F100">
            <v>49</v>
          </cell>
          <cell r="G100">
            <v>14</v>
          </cell>
          <cell r="H100">
            <v>1</v>
          </cell>
          <cell r="I100">
            <v>1.1080000000000001</v>
          </cell>
          <cell r="J100">
            <v>4</v>
          </cell>
          <cell r="K100">
            <v>127.00188574279892</v>
          </cell>
          <cell r="L100">
            <v>9935</v>
          </cell>
          <cell r="M100">
            <v>2683</v>
          </cell>
          <cell r="N100">
            <v>938</v>
          </cell>
        </row>
        <row r="101">
          <cell r="B101">
            <v>92</v>
          </cell>
          <cell r="C101" t="str">
            <v>420 - BENJAMIN BANNEKER Charter School - BEDFORD pupils</v>
          </cell>
          <cell r="D101">
            <v>420049023</v>
          </cell>
          <cell r="E101">
            <v>420</v>
          </cell>
          <cell r="F101">
            <v>49</v>
          </cell>
          <cell r="G101">
            <v>23</v>
          </cell>
          <cell r="H101">
            <v>1</v>
          </cell>
          <cell r="I101">
            <v>1.1080000000000001</v>
          </cell>
          <cell r="J101">
            <v>2</v>
          </cell>
          <cell r="K101">
            <v>155.44806475887546</v>
          </cell>
          <cell r="L101">
            <v>10075</v>
          </cell>
          <cell r="M101">
            <v>5586</v>
          </cell>
          <cell r="N101">
            <v>938</v>
          </cell>
        </row>
        <row r="102">
          <cell r="B102">
            <v>93</v>
          </cell>
          <cell r="C102" t="str">
            <v>420 - BENJAMIN BANNEKER Charter School - BELMONT pupils</v>
          </cell>
          <cell r="D102">
            <v>420049026</v>
          </cell>
          <cell r="E102">
            <v>420</v>
          </cell>
          <cell r="F102">
            <v>49</v>
          </cell>
          <cell r="G102">
            <v>26</v>
          </cell>
          <cell r="H102">
            <v>1</v>
          </cell>
          <cell r="I102">
            <v>1.1080000000000001</v>
          </cell>
          <cell r="J102">
            <v>2</v>
          </cell>
          <cell r="K102">
            <v>132.65650995660999</v>
          </cell>
          <cell r="L102">
            <v>14347</v>
          </cell>
          <cell r="M102">
            <v>4685</v>
          </cell>
          <cell r="N102">
            <v>938</v>
          </cell>
        </row>
        <row r="103">
          <cell r="B103">
            <v>94</v>
          </cell>
          <cell r="C103" t="str">
            <v>420 - BENJAMIN BANNEKER Charter School - BILLERICA pupils</v>
          </cell>
          <cell r="D103">
            <v>420049031</v>
          </cell>
          <cell r="E103">
            <v>420</v>
          </cell>
          <cell r="F103">
            <v>49</v>
          </cell>
          <cell r="G103">
            <v>31</v>
          </cell>
          <cell r="H103">
            <v>1</v>
          </cell>
          <cell r="I103">
            <v>1.1080000000000001</v>
          </cell>
          <cell r="J103">
            <v>4</v>
          </cell>
          <cell r="K103">
            <v>149.38341839263231</v>
          </cell>
          <cell r="L103">
            <v>10128</v>
          </cell>
          <cell r="M103">
            <v>5002</v>
          </cell>
          <cell r="N103">
            <v>938</v>
          </cell>
        </row>
        <row r="104">
          <cell r="B104">
            <v>95</v>
          </cell>
          <cell r="C104" t="str">
            <v>420 - BENJAMIN BANNEKER Charter School - BOSTON pupils</v>
          </cell>
          <cell r="D104">
            <v>420049035</v>
          </cell>
          <cell r="E104">
            <v>420</v>
          </cell>
          <cell r="F104">
            <v>49</v>
          </cell>
          <cell r="G104">
            <v>35</v>
          </cell>
          <cell r="H104">
            <v>1</v>
          </cell>
          <cell r="I104">
            <v>1.1080000000000001</v>
          </cell>
          <cell r="J104">
            <v>10</v>
          </cell>
          <cell r="K104">
            <v>141.90171613356856</v>
          </cell>
          <cell r="L104">
            <v>13612</v>
          </cell>
          <cell r="M104">
            <v>5704</v>
          </cell>
          <cell r="N104">
            <v>938</v>
          </cell>
        </row>
        <row r="105">
          <cell r="B105">
            <v>96</v>
          </cell>
          <cell r="C105" t="str">
            <v>420 - BENJAMIN BANNEKER Charter School - BROCKTON pupils</v>
          </cell>
          <cell r="D105">
            <v>420049044</v>
          </cell>
          <cell r="E105">
            <v>420</v>
          </cell>
          <cell r="F105">
            <v>49</v>
          </cell>
          <cell r="G105">
            <v>44</v>
          </cell>
          <cell r="H105">
            <v>1</v>
          </cell>
          <cell r="I105">
            <v>1.1080000000000001</v>
          </cell>
          <cell r="J105">
            <v>10</v>
          </cell>
          <cell r="K105">
            <v>100.85064365747138</v>
          </cell>
          <cell r="L105">
            <v>15260</v>
          </cell>
          <cell r="M105">
            <v>130</v>
          </cell>
          <cell r="N105">
            <v>938</v>
          </cell>
        </row>
        <row r="106">
          <cell r="B106">
            <v>97</v>
          </cell>
          <cell r="C106" t="str">
            <v>420 - BENJAMIN BANNEKER Charter School - CAMBRIDGE pupils</v>
          </cell>
          <cell r="D106">
            <v>420049049</v>
          </cell>
          <cell r="E106">
            <v>420</v>
          </cell>
          <cell r="F106">
            <v>49</v>
          </cell>
          <cell r="G106">
            <v>49</v>
          </cell>
          <cell r="H106">
            <v>1</v>
          </cell>
          <cell r="I106">
            <v>1.1080000000000001</v>
          </cell>
          <cell r="J106">
            <v>7</v>
          </cell>
          <cell r="K106">
            <v>225.93542537992869</v>
          </cell>
          <cell r="L106">
            <v>13164</v>
          </cell>
          <cell r="M106">
            <v>16578</v>
          </cell>
          <cell r="N106">
            <v>938</v>
          </cell>
        </row>
        <row r="107">
          <cell r="B107">
            <v>98</v>
          </cell>
          <cell r="C107" t="str">
            <v>420 - BENJAMIN BANNEKER Charter School - CHELSEA pupils</v>
          </cell>
          <cell r="D107">
            <v>420049057</v>
          </cell>
          <cell r="E107">
            <v>420</v>
          </cell>
          <cell r="F107">
            <v>49</v>
          </cell>
          <cell r="G107">
            <v>57</v>
          </cell>
          <cell r="H107">
            <v>1</v>
          </cell>
          <cell r="I107">
            <v>1.1080000000000001</v>
          </cell>
          <cell r="J107">
            <v>10</v>
          </cell>
          <cell r="K107">
            <v>103.09680619936327</v>
          </cell>
          <cell r="L107">
            <v>10910</v>
          </cell>
          <cell r="M107">
            <v>338</v>
          </cell>
          <cell r="N107">
            <v>938</v>
          </cell>
        </row>
        <row r="108">
          <cell r="B108">
            <v>99</v>
          </cell>
          <cell r="C108" t="str">
            <v>420 - BENJAMIN BANNEKER Charter School - CONCORD pupils</v>
          </cell>
          <cell r="D108">
            <v>420049067</v>
          </cell>
          <cell r="E108">
            <v>420</v>
          </cell>
          <cell r="F108">
            <v>49</v>
          </cell>
          <cell r="G108">
            <v>67</v>
          </cell>
          <cell r="H108">
            <v>1</v>
          </cell>
          <cell r="I108">
            <v>1.1080000000000001</v>
          </cell>
          <cell r="J108">
            <v>1</v>
          </cell>
          <cell r="K108">
            <v>200.13016824977043</v>
          </cell>
          <cell r="L108">
            <v>10128</v>
          </cell>
          <cell r="M108">
            <v>10141</v>
          </cell>
          <cell r="N108">
            <v>938</v>
          </cell>
        </row>
        <row r="109">
          <cell r="B109">
            <v>100</v>
          </cell>
          <cell r="C109" t="str">
            <v>420 - BENJAMIN BANNEKER Charter School - EVERETT pupils</v>
          </cell>
          <cell r="D109">
            <v>420049093</v>
          </cell>
          <cell r="E109">
            <v>420</v>
          </cell>
          <cell r="F109">
            <v>49</v>
          </cell>
          <cell r="G109">
            <v>93</v>
          </cell>
          <cell r="H109">
            <v>1</v>
          </cell>
          <cell r="I109">
            <v>1.1080000000000001</v>
          </cell>
          <cell r="J109">
            <v>10</v>
          </cell>
          <cell r="K109">
            <v>100.85272876801992</v>
          </cell>
          <cell r="L109">
            <v>12315</v>
          </cell>
          <cell r="M109">
            <v>105</v>
          </cell>
          <cell r="N109">
            <v>938</v>
          </cell>
        </row>
        <row r="110">
          <cell r="B110">
            <v>101</v>
          </cell>
          <cell r="C110" t="str">
            <v>420 - BENJAMIN BANNEKER Charter School - LEXINGTON pupils</v>
          </cell>
          <cell r="D110">
            <v>420049155</v>
          </cell>
          <cell r="E110">
            <v>420</v>
          </cell>
          <cell r="F110">
            <v>49</v>
          </cell>
          <cell r="G110">
            <v>155</v>
          </cell>
          <cell r="H110">
            <v>1</v>
          </cell>
          <cell r="I110">
            <v>1.1080000000000001</v>
          </cell>
          <cell r="J110">
            <v>1</v>
          </cell>
          <cell r="K110">
            <v>160.5865590984269</v>
          </cell>
          <cell r="L110">
            <v>14327</v>
          </cell>
          <cell r="M110">
            <v>8680</v>
          </cell>
          <cell r="N110">
            <v>938</v>
          </cell>
        </row>
        <row r="111">
          <cell r="B111">
            <v>102</v>
          </cell>
          <cell r="C111" t="str">
            <v>420 - BENJAMIN BANNEKER Charter School - LOWELL pupils</v>
          </cell>
          <cell r="D111">
            <v>420049160</v>
          </cell>
          <cell r="E111">
            <v>420</v>
          </cell>
          <cell r="F111">
            <v>49</v>
          </cell>
          <cell r="G111">
            <v>160</v>
          </cell>
          <cell r="H111">
            <v>1</v>
          </cell>
          <cell r="I111">
            <v>1.1080000000000001</v>
          </cell>
          <cell r="J111">
            <v>10</v>
          </cell>
          <cell r="K111">
            <v>101.13242613996383</v>
          </cell>
          <cell r="L111">
            <v>9743</v>
          </cell>
          <cell r="M111">
            <v>110</v>
          </cell>
          <cell r="N111">
            <v>938</v>
          </cell>
        </row>
        <row r="112">
          <cell r="B112">
            <v>103</v>
          </cell>
          <cell r="C112" t="str">
            <v>420 - BENJAMIN BANNEKER Charter School - LYNN pupils</v>
          </cell>
          <cell r="D112">
            <v>420049163</v>
          </cell>
          <cell r="E112">
            <v>420</v>
          </cell>
          <cell r="F112">
            <v>49</v>
          </cell>
          <cell r="G112">
            <v>163</v>
          </cell>
          <cell r="H112">
            <v>1</v>
          </cell>
          <cell r="I112">
            <v>1.1080000000000001</v>
          </cell>
          <cell r="J112">
            <v>10</v>
          </cell>
          <cell r="K112">
            <v>100.93846673040197</v>
          </cell>
          <cell r="L112">
            <v>15207</v>
          </cell>
          <cell r="M112">
            <v>143</v>
          </cell>
          <cell r="N112">
            <v>938</v>
          </cell>
        </row>
        <row r="113">
          <cell r="B113">
            <v>104</v>
          </cell>
          <cell r="C113" t="str">
            <v>420 - BENJAMIN BANNEKER Charter School - MALDEN pupils</v>
          </cell>
          <cell r="D113">
            <v>420049165</v>
          </cell>
          <cell r="E113">
            <v>420</v>
          </cell>
          <cell r="F113">
            <v>49</v>
          </cell>
          <cell r="G113">
            <v>165</v>
          </cell>
          <cell r="H113">
            <v>1</v>
          </cell>
          <cell r="I113">
            <v>1.1080000000000001</v>
          </cell>
          <cell r="J113">
            <v>9</v>
          </cell>
          <cell r="K113">
            <v>103.0461910253487</v>
          </cell>
          <cell r="L113">
            <v>13604</v>
          </cell>
          <cell r="M113">
            <v>414</v>
          </cell>
          <cell r="N113">
            <v>938</v>
          </cell>
        </row>
        <row r="114">
          <cell r="B114">
            <v>105</v>
          </cell>
          <cell r="C114" t="str">
            <v>420 - BENJAMIN BANNEKER Charter School - MEDFORD pupils</v>
          </cell>
          <cell r="D114">
            <v>420049176</v>
          </cell>
          <cell r="E114">
            <v>420</v>
          </cell>
          <cell r="F114">
            <v>49</v>
          </cell>
          <cell r="G114">
            <v>176</v>
          </cell>
          <cell r="H114">
            <v>1</v>
          </cell>
          <cell r="I114">
            <v>1.1080000000000001</v>
          </cell>
          <cell r="J114">
            <v>7</v>
          </cell>
          <cell r="K114">
            <v>149.27758144558248</v>
          </cell>
          <cell r="L114">
            <v>10009</v>
          </cell>
          <cell r="M114">
            <v>4932</v>
          </cell>
          <cell r="N114">
            <v>938</v>
          </cell>
        </row>
        <row r="115">
          <cell r="B115">
            <v>106</v>
          </cell>
          <cell r="C115" t="str">
            <v>420 - BENJAMIN BANNEKER Charter School - METHUEN pupils</v>
          </cell>
          <cell r="D115">
            <v>420049181</v>
          </cell>
          <cell r="E115">
            <v>420</v>
          </cell>
          <cell r="F115">
            <v>49</v>
          </cell>
          <cell r="G115">
            <v>181</v>
          </cell>
          <cell r="H115">
            <v>1</v>
          </cell>
          <cell r="I115">
            <v>1.1080000000000001</v>
          </cell>
          <cell r="J115">
            <v>9</v>
          </cell>
          <cell r="K115">
            <v>101.82776748642635</v>
          </cell>
          <cell r="L115">
            <v>11201</v>
          </cell>
          <cell r="M115">
            <v>205</v>
          </cell>
          <cell r="N115">
            <v>938</v>
          </cell>
        </row>
        <row r="116">
          <cell r="B116">
            <v>107</v>
          </cell>
          <cell r="C116" t="str">
            <v>420 - BENJAMIN BANNEKER Charter School - NEEDHAM pupils</v>
          </cell>
          <cell r="D116">
            <v>420049199</v>
          </cell>
          <cell r="E116">
            <v>420</v>
          </cell>
          <cell r="F116">
            <v>49</v>
          </cell>
          <cell r="G116">
            <v>199</v>
          </cell>
          <cell r="H116">
            <v>1</v>
          </cell>
          <cell r="I116">
            <v>1.1080000000000001</v>
          </cell>
          <cell r="J116">
            <v>1</v>
          </cell>
          <cell r="K116">
            <v>167.09434311682935</v>
          </cell>
          <cell r="L116">
            <v>15593</v>
          </cell>
          <cell r="M116">
            <v>10462</v>
          </cell>
          <cell r="N116">
            <v>938</v>
          </cell>
        </row>
        <row r="117">
          <cell r="B117">
            <v>108</v>
          </cell>
          <cell r="C117" t="str">
            <v>420 - BENJAMIN BANNEKER Charter School - QUINCY pupils</v>
          </cell>
          <cell r="D117">
            <v>420049243</v>
          </cell>
          <cell r="E117">
            <v>420</v>
          </cell>
          <cell r="F117">
            <v>49</v>
          </cell>
          <cell r="G117">
            <v>243</v>
          </cell>
          <cell r="H117">
            <v>1</v>
          </cell>
          <cell r="I117">
            <v>1.1080000000000001</v>
          </cell>
          <cell r="J117">
            <v>8</v>
          </cell>
          <cell r="K117">
            <v>118.78400778668549</v>
          </cell>
          <cell r="L117">
            <v>11618</v>
          </cell>
          <cell r="M117">
            <v>2182</v>
          </cell>
          <cell r="N117">
            <v>938</v>
          </cell>
        </row>
        <row r="118">
          <cell r="B118">
            <v>109</v>
          </cell>
          <cell r="C118" t="str">
            <v>420 - BENJAMIN BANNEKER Charter School - RANDOLPH pupils</v>
          </cell>
          <cell r="D118">
            <v>420049244</v>
          </cell>
          <cell r="E118">
            <v>420</v>
          </cell>
          <cell r="F118">
            <v>49</v>
          </cell>
          <cell r="G118">
            <v>244</v>
          </cell>
          <cell r="H118">
            <v>1</v>
          </cell>
          <cell r="I118">
            <v>1.1080000000000001</v>
          </cell>
          <cell r="J118">
            <v>9</v>
          </cell>
          <cell r="K118">
            <v>136.06003665175945</v>
          </cell>
          <cell r="L118">
            <v>10031</v>
          </cell>
          <cell r="M118">
            <v>3617</v>
          </cell>
          <cell r="N118">
            <v>938</v>
          </cell>
        </row>
        <row r="119">
          <cell r="B119">
            <v>110</v>
          </cell>
          <cell r="C119" t="str">
            <v>420 - BENJAMIN BANNEKER Charter School - REVERE pupils</v>
          </cell>
          <cell r="D119">
            <v>420049248</v>
          </cell>
          <cell r="E119">
            <v>420</v>
          </cell>
          <cell r="F119">
            <v>49</v>
          </cell>
          <cell r="G119">
            <v>248</v>
          </cell>
          <cell r="H119">
            <v>1</v>
          </cell>
          <cell r="I119">
            <v>1.1080000000000001</v>
          </cell>
          <cell r="J119">
            <v>10</v>
          </cell>
          <cell r="K119">
            <v>107.88571550587231</v>
          </cell>
          <cell r="L119">
            <v>10837</v>
          </cell>
          <cell r="M119">
            <v>855</v>
          </cell>
          <cell r="N119">
            <v>938</v>
          </cell>
        </row>
        <row r="120">
          <cell r="B120">
            <v>111</v>
          </cell>
          <cell r="C120" t="str">
            <v>420 - BENJAMIN BANNEKER Charter School - SALEM pupils</v>
          </cell>
          <cell r="D120">
            <v>420049258</v>
          </cell>
          <cell r="E120">
            <v>420</v>
          </cell>
          <cell r="F120">
            <v>49</v>
          </cell>
          <cell r="G120">
            <v>258</v>
          </cell>
          <cell r="H120">
            <v>1</v>
          </cell>
          <cell r="I120">
            <v>1.1080000000000001</v>
          </cell>
          <cell r="J120">
            <v>10</v>
          </cell>
          <cell r="K120">
            <v>129.42442979732627</v>
          </cell>
          <cell r="L120">
            <v>10128</v>
          </cell>
          <cell r="M120">
            <v>2980</v>
          </cell>
          <cell r="N120">
            <v>938</v>
          </cell>
        </row>
        <row r="121">
          <cell r="B121">
            <v>112</v>
          </cell>
          <cell r="C121" t="str">
            <v>420 - BENJAMIN BANNEKER Charter School - SAUGUS pupils</v>
          </cell>
          <cell r="D121">
            <v>420049262</v>
          </cell>
          <cell r="E121">
            <v>420</v>
          </cell>
          <cell r="F121">
            <v>49</v>
          </cell>
          <cell r="G121">
            <v>262</v>
          </cell>
          <cell r="H121">
            <v>1</v>
          </cell>
          <cell r="I121">
            <v>1.1080000000000001</v>
          </cell>
          <cell r="J121">
            <v>8</v>
          </cell>
          <cell r="K121">
            <v>134.9032063685782</v>
          </cell>
          <cell r="L121">
            <v>14984</v>
          </cell>
          <cell r="M121">
            <v>5230</v>
          </cell>
          <cell r="N121">
            <v>938</v>
          </cell>
        </row>
        <row r="122">
          <cell r="B122">
            <v>113</v>
          </cell>
          <cell r="C122" t="str">
            <v>420 - BENJAMIN BANNEKER Charter School - TEWKSBURY pupils</v>
          </cell>
          <cell r="D122">
            <v>420049295</v>
          </cell>
          <cell r="E122">
            <v>420</v>
          </cell>
          <cell r="F122">
            <v>49</v>
          </cell>
          <cell r="G122">
            <v>295</v>
          </cell>
          <cell r="H122">
            <v>1</v>
          </cell>
          <cell r="I122">
            <v>1.1080000000000001</v>
          </cell>
          <cell r="J122">
            <v>3</v>
          </cell>
          <cell r="K122">
            <v>156.7429893830456</v>
          </cell>
          <cell r="L122">
            <v>14420</v>
          </cell>
          <cell r="M122">
            <v>8182</v>
          </cell>
          <cell r="N122">
            <v>938</v>
          </cell>
        </row>
        <row r="123">
          <cell r="B123">
            <v>114</v>
          </cell>
          <cell r="C123" t="str">
            <v>420 - BENJAMIN BANNEKER Charter School - WATERTOWN pupils</v>
          </cell>
          <cell r="D123">
            <v>420049314</v>
          </cell>
          <cell r="E123">
            <v>420</v>
          </cell>
          <cell r="F123">
            <v>49</v>
          </cell>
          <cell r="G123">
            <v>314</v>
          </cell>
          <cell r="H123">
            <v>1</v>
          </cell>
          <cell r="I123">
            <v>1.1080000000000001</v>
          </cell>
          <cell r="J123">
            <v>7</v>
          </cell>
          <cell r="K123">
            <v>175.07784009632681</v>
          </cell>
          <cell r="L123">
            <v>14926</v>
          </cell>
          <cell r="M123">
            <v>11206</v>
          </cell>
          <cell r="N123">
            <v>938</v>
          </cell>
        </row>
        <row r="124">
          <cell r="B124">
            <v>115</v>
          </cell>
          <cell r="C124" t="str">
            <v>420 - BENJAMIN BANNEKER Charter School - WOBURN pupils</v>
          </cell>
          <cell r="D124">
            <v>420049347</v>
          </cell>
          <cell r="E124">
            <v>420</v>
          </cell>
          <cell r="F124">
            <v>49</v>
          </cell>
          <cell r="G124">
            <v>347</v>
          </cell>
          <cell r="H124">
            <v>1</v>
          </cell>
          <cell r="I124">
            <v>1.1080000000000001</v>
          </cell>
          <cell r="J124">
            <v>7</v>
          </cell>
          <cell r="K124">
            <v>145.26389419035129</v>
          </cell>
          <cell r="L124">
            <v>13180</v>
          </cell>
          <cell r="M124">
            <v>5966</v>
          </cell>
          <cell r="N124">
            <v>938</v>
          </cell>
        </row>
        <row r="125">
          <cell r="B125">
            <v>116</v>
          </cell>
          <cell r="C125" t="str">
            <v>420 - BENJAMIN BANNEKER Charter School - AYER SHIRLEY pupils</v>
          </cell>
          <cell r="D125">
            <v>420049616</v>
          </cell>
          <cell r="E125">
            <v>420</v>
          </cell>
          <cell r="F125">
            <v>49</v>
          </cell>
          <cell r="G125">
            <v>616</v>
          </cell>
          <cell r="H125">
            <v>1</v>
          </cell>
          <cell r="I125">
            <v>1.1080000000000001</v>
          </cell>
          <cell r="J125">
            <v>6</v>
          </cell>
          <cell r="K125">
            <v>138.84429802090972</v>
          </cell>
          <cell r="L125">
            <v>10128</v>
          </cell>
          <cell r="M125">
            <v>3934</v>
          </cell>
          <cell r="N125">
            <v>938</v>
          </cell>
        </row>
        <row r="126">
          <cell r="B126">
            <v>117</v>
          </cell>
          <cell r="C126" t="str">
            <v>426 - COMMUNITY DAY - GATEWAY Charter School - HAVERHILL pupils</v>
          </cell>
          <cell r="D126">
            <v>426149128</v>
          </cell>
          <cell r="E126">
            <v>426</v>
          </cell>
          <cell r="F126">
            <v>149</v>
          </cell>
          <cell r="G126">
            <v>128</v>
          </cell>
          <cell r="H126">
            <v>1</v>
          </cell>
          <cell r="I126">
            <v>1</v>
          </cell>
          <cell r="J126">
            <v>9</v>
          </cell>
          <cell r="K126">
            <v>105.75584027831783</v>
          </cell>
          <cell r="L126">
            <v>12019</v>
          </cell>
          <cell r="M126">
            <v>692</v>
          </cell>
          <cell r="N126">
            <v>938</v>
          </cell>
        </row>
        <row r="127">
          <cell r="B127">
            <v>118</v>
          </cell>
          <cell r="C127" t="str">
            <v>426 - COMMUNITY DAY - GATEWAY Charter School - LAWRENCE pupils</v>
          </cell>
          <cell r="D127">
            <v>426149149</v>
          </cell>
          <cell r="E127">
            <v>426</v>
          </cell>
          <cell r="F127">
            <v>149</v>
          </cell>
          <cell r="G127">
            <v>149</v>
          </cell>
          <cell r="H127">
            <v>1</v>
          </cell>
          <cell r="I127">
            <v>1</v>
          </cell>
          <cell r="J127">
            <v>10</v>
          </cell>
          <cell r="K127">
            <v>103.66573933885712</v>
          </cell>
          <cell r="L127">
            <v>12550</v>
          </cell>
          <cell r="M127">
            <v>460</v>
          </cell>
          <cell r="N127">
            <v>938</v>
          </cell>
        </row>
        <row r="128">
          <cell r="B128">
            <v>119</v>
          </cell>
          <cell r="C128" t="str">
            <v>426 - COMMUNITY DAY - GATEWAY Charter School - METHUEN pupils</v>
          </cell>
          <cell r="D128">
            <v>426149181</v>
          </cell>
          <cell r="E128">
            <v>426</v>
          </cell>
          <cell r="F128">
            <v>149</v>
          </cell>
          <cell r="G128">
            <v>181</v>
          </cell>
          <cell r="H128">
            <v>1</v>
          </cell>
          <cell r="I128">
            <v>1</v>
          </cell>
          <cell r="J128">
            <v>9</v>
          </cell>
          <cell r="K128">
            <v>101.82776748642635</v>
          </cell>
          <cell r="L128">
            <v>10344</v>
          </cell>
          <cell r="M128">
            <v>189</v>
          </cell>
          <cell r="N128">
            <v>938</v>
          </cell>
        </row>
        <row r="129">
          <cell r="B129">
            <v>120</v>
          </cell>
          <cell r="C129" t="str">
            <v>426 - COMMUNITY DAY - GATEWAY Charter School - NORTH ANDOVER pupils</v>
          </cell>
          <cell r="D129">
            <v>426149211</v>
          </cell>
          <cell r="E129">
            <v>426</v>
          </cell>
          <cell r="F129">
            <v>149</v>
          </cell>
          <cell r="G129">
            <v>211</v>
          </cell>
          <cell r="H129">
            <v>1</v>
          </cell>
          <cell r="I129">
            <v>1</v>
          </cell>
          <cell r="J129">
            <v>4</v>
          </cell>
          <cell r="K129">
            <v>122.72452722148228</v>
          </cell>
          <cell r="L129">
            <v>13089</v>
          </cell>
          <cell r="M129">
            <v>2974</v>
          </cell>
          <cell r="N129">
            <v>938</v>
          </cell>
        </row>
        <row r="130">
          <cell r="B130">
            <v>121</v>
          </cell>
          <cell r="C130" t="str">
            <v>428 - BROOKE Charter School - ATTLEBORO pupils</v>
          </cell>
          <cell r="D130">
            <v>428035016</v>
          </cell>
          <cell r="E130">
            <v>428</v>
          </cell>
          <cell r="F130">
            <v>35</v>
          </cell>
          <cell r="G130">
            <v>16</v>
          </cell>
          <cell r="H130">
            <v>1</v>
          </cell>
          <cell r="I130">
            <v>1.085</v>
          </cell>
          <cell r="J130">
            <v>7</v>
          </cell>
          <cell r="K130">
            <v>104.79071446686457</v>
          </cell>
          <cell r="L130">
            <v>10191</v>
          </cell>
          <cell r="M130">
            <v>488</v>
          </cell>
          <cell r="N130">
            <v>938</v>
          </cell>
        </row>
        <row r="131">
          <cell r="B131">
            <v>122</v>
          </cell>
          <cell r="C131" t="str">
            <v>428 - BROOKE Charter School - AVON pupils</v>
          </cell>
          <cell r="D131">
            <v>428035018</v>
          </cell>
          <cell r="E131">
            <v>428</v>
          </cell>
          <cell r="F131">
            <v>35</v>
          </cell>
          <cell r="G131">
            <v>18</v>
          </cell>
          <cell r="H131">
            <v>1</v>
          </cell>
          <cell r="I131">
            <v>1.085</v>
          </cell>
          <cell r="J131">
            <v>8</v>
          </cell>
          <cell r="K131">
            <v>161.54728341861247</v>
          </cell>
          <cell r="L131">
            <v>9952</v>
          </cell>
          <cell r="M131">
            <v>6125</v>
          </cell>
          <cell r="N131">
            <v>938</v>
          </cell>
        </row>
        <row r="132">
          <cell r="B132">
            <v>123</v>
          </cell>
          <cell r="C132" t="str">
            <v>428 - BROOKE Charter School - BELLINGHAM pupils</v>
          </cell>
          <cell r="D132">
            <v>428035025</v>
          </cell>
          <cell r="E132">
            <v>428</v>
          </cell>
          <cell r="F132">
            <v>35</v>
          </cell>
          <cell r="G132">
            <v>25</v>
          </cell>
          <cell r="H132">
            <v>1</v>
          </cell>
          <cell r="I132">
            <v>1.085</v>
          </cell>
          <cell r="J132">
            <v>5</v>
          </cell>
          <cell r="K132">
            <v>148.53621541148559</v>
          </cell>
          <cell r="L132">
            <v>10736</v>
          </cell>
          <cell r="M132">
            <v>5211</v>
          </cell>
          <cell r="N132">
            <v>938</v>
          </cell>
        </row>
        <row r="133">
          <cell r="B133">
            <v>124</v>
          </cell>
          <cell r="C133" t="str">
            <v>428 - BROOKE Charter School - BOSTON pupils</v>
          </cell>
          <cell r="D133">
            <v>428035035</v>
          </cell>
          <cell r="E133">
            <v>428</v>
          </cell>
          <cell r="F133">
            <v>35</v>
          </cell>
          <cell r="G133">
            <v>35</v>
          </cell>
          <cell r="H133">
            <v>1</v>
          </cell>
          <cell r="I133">
            <v>1.085</v>
          </cell>
          <cell r="J133">
            <v>10</v>
          </cell>
          <cell r="K133">
            <v>141.90171613356856</v>
          </cell>
          <cell r="L133">
            <v>13176</v>
          </cell>
          <cell r="M133">
            <v>5521</v>
          </cell>
          <cell r="N133">
            <v>938</v>
          </cell>
        </row>
        <row r="134">
          <cell r="B134">
            <v>125</v>
          </cell>
          <cell r="C134" t="str">
            <v>428 - BROOKE Charter School - BROCKTON pupils</v>
          </cell>
          <cell r="D134">
            <v>428035044</v>
          </cell>
          <cell r="E134">
            <v>428</v>
          </cell>
          <cell r="F134">
            <v>35</v>
          </cell>
          <cell r="G134">
            <v>44</v>
          </cell>
          <cell r="H134">
            <v>1</v>
          </cell>
          <cell r="I134">
            <v>1.085</v>
          </cell>
          <cell r="J134">
            <v>10</v>
          </cell>
          <cell r="K134">
            <v>100.85064365747138</v>
          </cell>
          <cell r="L134">
            <v>11724</v>
          </cell>
          <cell r="M134">
            <v>100</v>
          </cell>
          <cell r="N134">
            <v>938</v>
          </cell>
        </row>
        <row r="135">
          <cell r="B135">
            <v>126</v>
          </cell>
          <cell r="C135" t="str">
            <v>428 - BROOKE Charter School - CAMBRIDGE pupils</v>
          </cell>
          <cell r="D135">
            <v>428035049</v>
          </cell>
          <cell r="E135">
            <v>428</v>
          </cell>
          <cell r="F135">
            <v>35</v>
          </cell>
          <cell r="G135">
            <v>49</v>
          </cell>
          <cell r="H135">
            <v>1</v>
          </cell>
          <cell r="I135">
            <v>1.085</v>
          </cell>
          <cell r="J135">
            <v>7</v>
          </cell>
          <cell r="K135">
            <v>225.93542537992869</v>
          </cell>
          <cell r="L135">
            <v>14660</v>
          </cell>
          <cell r="M135">
            <v>18462</v>
          </cell>
          <cell r="N135">
            <v>938</v>
          </cell>
        </row>
        <row r="136">
          <cell r="B136">
            <v>127</v>
          </cell>
          <cell r="C136" t="str">
            <v>428 - BROOKE Charter School - CANTON pupils</v>
          </cell>
          <cell r="D136">
            <v>428035050</v>
          </cell>
          <cell r="E136">
            <v>428</v>
          </cell>
          <cell r="F136">
            <v>35</v>
          </cell>
          <cell r="G136">
            <v>50</v>
          </cell>
          <cell r="H136">
            <v>1</v>
          </cell>
          <cell r="I136">
            <v>1.085</v>
          </cell>
          <cell r="J136">
            <v>3</v>
          </cell>
          <cell r="K136">
            <v>151.8368778466388</v>
          </cell>
          <cell r="L136">
            <v>13788</v>
          </cell>
          <cell r="M136">
            <v>7147</v>
          </cell>
          <cell r="N136">
            <v>938</v>
          </cell>
        </row>
        <row r="137">
          <cell r="B137">
            <v>128</v>
          </cell>
          <cell r="C137" t="str">
            <v>428 - BROOKE Charter School - CHELSEA pupils</v>
          </cell>
          <cell r="D137">
            <v>428035057</v>
          </cell>
          <cell r="E137">
            <v>428</v>
          </cell>
          <cell r="F137">
            <v>35</v>
          </cell>
          <cell r="G137">
            <v>57</v>
          </cell>
          <cell r="H137">
            <v>1</v>
          </cell>
          <cell r="I137">
            <v>1.085</v>
          </cell>
          <cell r="J137">
            <v>10</v>
          </cell>
          <cell r="K137">
            <v>103.09680619936327</v>
          </cell>
          <cell r="L137">
            <v>13252</v>
          </cell>
          <cell r="M137">
            <v>410</v>
          </cell>
          <cell r="N137">
            <v>938</v>
          </cell>
        </row>
        <row r="138">
          <cell r="B138">
            <v>129</v>
          </cell>
          <cell r="C138" t="str">
            <v>428 - BROOKE Charter School - DEDHAM pupils</v>
          </cell>
          <cell r="D138">
            <v>428035073</v>
          </cell>
          <cell r="E138">
            <v>428</v>
          </cell>
          <cell r="F138">
            <v>35</v>
          </cell>
          <cell r="G138">
            <v>73</v>
          </cell>
          <cell r="H138">
            <v>1</v>
          </cell>
          <cell r="I138">
            <v>1.085</v>
          </cell>
          <cell r="J138">
            <v>5</v>
          </cell>
          <cell r="K138">
            <v>169.05490566781097</v>
          </cell>
          <cell r="L138">
            <v>12771</v>
          </cell>
          <cell r="M138">
            <v>8819</v>
          </cell>
          <cell r="N138">
            <v>938</v>
          </cell>
        </row>
        <row r="139">
          <cell r="B139">
            <v>130</v>
          </cell>
          <cell r="C139" t="str">
            <v>428 - BROOKE Charter School - EASTON pupils</v>
          </cell>
          <cell r="D139">
            <v>428035088</v>
          </cell>
          <cell r="E139">
            <v>428</v>
          </cell>
          <cell r="F139">
            <v>35</v>
          </cell>
          <cell r="G139">
            <v>88</v>
          </cell>
          <cell r="H139">
            <v>1</v>
          </cell>
          <cell r="I139">
            <v>1.085</v>
          </cell>
          <cell r="J139">
            <v>3</v>
          </cell>
          <cell r="K139">
            <v>129.29449169917532</v>
          </cell>
          <cell r="L139">
            <v>13976</v>
          </cell>
          <cell r="M139">
            <v>4094</v>
          </cell>
          <cell r="N139">
            <v>938</v>
          </cell>
        </row>
        <row r="140">
          <cell r="B140">
            <v>131</v>
          </cell>
          <cell r="C140" t="str">
            <v>428 - BROOKE Charter School - EVERETT pupils</v>
          </cell>
          <cell r="D140">
            <v>428035093</v>
          </cell>
          <cell r="E140">
            <v>428</v>
          </cell>
          <cell r="F140">
            <v>35</v>
          </cell>
          <cell r="G140">
            <v>93</v>
          </cell>
          <cell r="H140">
            <v>1</v>
          </cell>
          <cell r="I140">
            <v>1.085</v>
          </cell>
          <cell r="J140">
            <v>10</v>
          </cell>
          <cell r="K140">
            <v>100.85272876801992</v>
          </cell>
          <cell r="L140">
            <v>11767</v>
          </cell>
          <cell r="M140">
            <v>100</v>
          </cell>
          <cell r="N140">
            <v>938</v>
          </cell>
        </row>
        <row r="141">
          <cell r="B141">
            <v>132</v>
          </cell>
          <cell r="C141" t="str">
            <v>428 - BROOKE Charter School - FOXBOROUGH pupils</v>
          </cell>
          <cell r="D141">
            <v>428035099</v>
          </cell>
          <cell r="E141">
            <v>428</v>
          </cell>
          <cell r="F141">
            <v>35</v>
          </cell>
          <cell r="G141">
            <v>99</v>
          </cell>
          <cell r="H141">
            <v>1</v>
          </cell>
          <cell r="I141">
            <v>1.085</v>
          </cell>
          <cell r="J141">
            <v>4</v>
          </cell>
          <cell r="K141">
            <v>153.16702299459953</v>
          </cell>
          <cell r="L141">
            <v>11519</v>
          </cell>
          <cell r="M141">
            <v>6124</v>
          </cell>
          <cell r="N141">
            <v>938</v>
          </cell>
        </row>
        <row r="142">
          <cell r="B142">
            <v>133</v>
          </cell>
          <cell r="C142" t="str">
            <v>428 - BROOKE Charter School - HOLBROOK pupils</v>
          </cell>
          <cell r="D142">
            <v>428035133</v>
          </cell>
          <cell r="E142">
            <v>428</v>
          </cell>
          <cell r="F142">
            <v>35</v>
          </cell>
          <cell r="G142">
            <v>133</v>
          </cell>
          <cell r="H142">
            <v>1</v>
          </cell>
          <cell r="I142">
            <v>1.085</v>
          </cell>
          <cell r="J142">
            <v>7</v>
          </cell>
          <cell r="K142">
            <v>117.41251061989459</v>
          </cell>
          <cell r="L142">
            <v>14472</v>
          </cell>
          <cell r="M142">
            <v>2520</v>
          </cell>
          <cell r="N142">
            <v>938</v>
          </cell>
        </row>
        <row r="143">
          <cell r="B143">
            <v>134</v>
          </cell>
          <cell r="C143" t="str">
            <v>428 - BROOKE Charter School - LYNN pupils</v>
          </cell>
          <cell r="D143">
            <v>428035163</v>
          </cell>
          <cell r="E143">
            <v>428</v>
          </cell>
          <cell r="F143">
            <v>35</v>
          </cell>
          <cell r="G143">
            <v>163</v>
          </cell>
          <cell r="H143">
            <v>1</v>
          </cell>
          <cell r="I143">
            <v>1.085</v>
          </cell>
          <cell r="J143">
            <v>10</v>
          </cell>
          <cell r="K143">
            <v>100.93846673040197</v>
          </cell>
          <cell r="L143">
            <v>12167</v>
          </cell>
          <cell r="M143">
            <v>114</v>
          </cell>
          <cell r="N143">
            <v>938</v>
          </cell>
        </row>
        <row r="144">
          <cell r="B144">
            <v>135</v>
          </cell>
          <cell r="C144" t="str">
            <v>428 - BROOKE Charter School - MALDEN pupils</v>
          </cell>
          <cell r="D144">
            <v>428035165</v>
          </cell>
          <cell r="E144">
            <v>428</v>
          </cell>
          <cell r="F144">
            <v>35</v>
          </cell>
          <cell r="G144">
            <v>165</v>
          </cell>
          <cell r="H144">
            <v>1</v>
          </cell>
          <cell r="I144">
            <v>1.085</v>
          </cell>
          <cell r="J144">
            <v>9</v>
          </cell>
          <cell r="K144">
            <v>103.0461910253487</v>
          </cell>
          <cell r="L144">
            <v>12117</v>
          </cell>
          <cell r="M144">
            <v>369</v>
          </cell>
          <cell r="N144">
            <v>938</v>
          </cell>
        </row>
        <row r="145">
          <cell r="B145">
            <v>136</v>
          </cell>
          <cell r="C145" t="str">
            <v>428 - BROOKE Charter School - MILTON pupils</v>
          </cell>
          <cell r="D145">
            <v>428035189</v>
          </cell>
          <cell r="E145">
            <v>428</v>
          </cell>
          <cell r="F145">
            <v>35</v>
          </cell>
          <cell r="G145">
            <v>189</v>
          </cell>
          <cell r="H145">
            <v>1</v>
          </cell>
          <cell r="I145">
            <v>1.085</v>
          </cell>
          <cell r="J145">
            <v>2</v>
          </cell>
          <cell r="K145">
            <v>133.69625577838289</v>
          </cell>
          <cell r="L145">
            <v>9576</v>
          </cell>
          <cell r="M145">
            <v>3227</v>
          </cell>
          <cell r="N145">
            <v>938</v>
          </cell>
        </row>
        <row r="146">
          <cell r="B146">
            <v>137</v>
          </cell>
          <cell r="C146" t="str">
            <v>428 - BROOKE Charter School - NORWOOD pupils</v>
          </cell>
          <cell r="D146">
            <v>428035220</v>
          </cell>
          <cell r="E146">
            <v>428</v>
          </cell>
          <cell r="F146">
            <v>35</v>
          </cell>
          <cell r="G146">
            <v>220</v>
          </cell>
          <cell r="H146">
            <v>1</v>
          </cell>
          <cell r="I146">
            <v>1.085</v>
          </cell>
          <cell r="J146">
            <v>6</v>
          </cell>
          <cell r="K146">
            <v>144.46245061962139</v>
          </cell>
          <cell r="L146">
            <v>13858</v>
          </cell>
          <cell r="M146">
            <v>6162</v>
          </cell>
          <cell r="N146">
            <v>938</v>
          </cell>
        </row>
        <row r="147">
          <cell r="B147">
            <v>138</v>
          </cell>
          <cell r="C147" t="str">
            <v>428 - BROOKE Charter School - QUINCY pupils</v>
          </cell>
          <cell r="D147">
            <v>428035243</v>
          </cell>
          <cell r="E147">
            <v>428</v>
          </cell>
          <cell r="F147">
            <v>35</v>
          </cell>
          <cell r="G147">
            <v>243</v>
          </cell>
          <cell r="H147">
            <v>1</v>
          </cell>
          <cell r="I147">
            <v>1.085</v>
          </cell>
          <cell r="J147">
            <v>8</v>
          </cell>
          <cell r="K147">
            <v>118.78400778668549</v>
          </cell>
          <cell r="L147">
            <v>13156</v>
          </cell>
          <cell r="M147">
            <v>2471</v>
          </cell>
          <cell r="N147">
            <v>938</v>
          </cell>
        </row>
        <row r="148">
          <cell r="B148">
            <v>139</v>
          </cell>
          <cell r="C148" t="str">
            <v>428 - BROOKE Charter School - RANDOLPH pupils</v>
          </cell>
          <cell r="D148">
            <v>428035244</v>
          </cell>
          <cell r="E148">
            <v>428</v>
          </cell>
          <cell r="F148">
            <v>35</v>
          </cell>
          <cell r="G148">
            <v>244</v>
          </cell>
          <cell r="H148">
            <v>1</v>
          </cell>
          <cell r="I148">
            <v>1.085</v>
          </cell>
          <cell r="J148">
            <v>9</v>
          </cell>
          <cell r="K148">
            <v>136.06003665175945</v>
          </cell>
          <cell r="L148">
            <v>11257</v>
          </cell>
          <cell r="M148">
            <v>4059</v>
          </cell>
          <cell r="N148">
            <v>938</v>
          </cell>
        </row>
        <row r="149">
          <cell r="B149">
            <v>140</v>
          </cell>
          <cell r="C149" t="str">
            <v>428 - BROOKE Charter School - REVERE pupils</v>
          </cell>
          <cell r="D149">
            <v>428035248</v>
          </cell>
          <cell r="E149">
            <v>428</v>
          </cell>
          <cell r="F149">
            <v>35</v>
          </cell>
          <cell r="G149">
            <v>248</v>
          </cell>
          <cell r="H149">
            <v>1</v>
          </cell>
          <cell r="I149">
            <v>1.085</v>
          </cell>
          <cell r="J149">
            <v>10</v>
          </cell>
          <cell r="K149">
            <v>107.88571550587231</v>
          </cell>
          <cell r="L149">
            <v>13732</v>
          </cell>
          <cell r="M149">
            <v>1083</v>
          </cell>
          <cell r="N149">
            <v>938</v>
          </cell>
        </row>
        <row r="150">
          <cell r="B150">
            <v>141</v>
          </cell>
          <cell r="C150" t="str">
            <v>428 - BROOKE Charter School - SAUGUS pupils</v>
          </cell>
          <cell r="D150">
            <v>428035262</v>
          </cell>
          <cell r="E150">
            <v>428</v>
          </cell>
          <cell r="F150">
            <v>35</v>
          </cell>
          <cell r="G150">
            <v>262</v>
          </cell>
          <cell r="H150">
            <v>1</v>
          </cell>
          <cell r="I150">
            <v>1.085</v>
          </cell>
          <cell r="J150">
            <v>8</v>
          </cell>
          <cell r="K150">
            <v>134.9032063685782</v>
          </cell>
          <cell r="L150">
            <v>9764</v>
          </cell>
          <cell r="M150">
            <v>3408</v>
          </cell>
          <cell r="N150">
            <v>938</v>
          </cell>
        </row>
        <row r="151">
          <cell r="B151">
            <v>142</v>
          </cell>
          <cell r="C151" t="str">
            <v>428 - BROOKE Charter School - SOMERVILLE pupils</v>
          </cell>
          <cell r="D151">
            <v>428035274</v>
          </cell>
          <cell r="E151">
            <v>428</v>
          </cell>
          <cell r="F151">
            <v>35</v>
          </cell>
          <cell r="G151">
            <v>274</v>
          </cell>
          <cell r="H151">
            <v>1</v>
          </cell>
          <cell r="I151">
            <v>1.085</v>
          </cell>
          <cell r="J151">
            <v>9</v>
          </cell>
          <cell r="K151">
            <v>141.12336268887952</v>
          </cell>
          <cell r="L151">
            <v>14503</v>
          </cell>
          <cell r="M151">
            <v>5964</v>
          </cell>
          <cell r="N151">
            <v>938</v>
          </cell>
        </row>
        <row r="152">
          <cell r="B152">
            <v>143</v>
          </cell>
          <cell r="C152" t="str">
            <v>428 - BROOKE Charter School - STOUGHTON pupils</v>
          </cell>
          <cell r="D152">
            <v>428035285</v>
          </cell>
          <cell r="E152">
            <v>428</v>
          </cell>
          <cell r="F152">
            <v>35</v>
          </cell>
          <cell r="G152">
            <v>285</v>
          </cell>
          <cell r="H152">
            <v>1</v>
          </cell>
          <cell r="I152">
            <v>1.085</v>
          </cell>
          <cell r="J152">
            <v>7</v>
          </cell>
          <cell r="K152">
            <v>129.18456095255922</v>
          </cell>
          <cell r="L152">
            <v>11519</v>
          </cell>
          <cell r="M152">
            <v>3362</v>
          </cell>
          <cell r="N152">
            <v>938</v>
          </cell>
        </row>
        <row r="153">
          <cell r="B153">
            <v>144</v>
          </cell>
          <cell r="C153" t="str">
            <v>428 - BROOKE Charter School - TAUNTON pupils</v>
          </cell>
          <cell r="D153">
            <v>428035293</v>
          </cell>
          <cell r="E153">
            <v>428</v>
          </cell>
          <cell r="F153">
            <v>35</v>
          </cell>
          <cell r="G153">
            <v>293</v>
          </cell>
          <cell r="H153">
            <v>1</v>
          </cell>
          <cell r="I153">
            <v>1.085</v>
          </cell>
          <cell r="J153">
            <v>9</v>
          </cell>
          <cell r="K153">
            <v>104.78303737392662</v>
          </cell>
          <cell r="L153">
            <v>15107</v>
          </cell>
          <cell r="M153">
            <v>723</v>
          </cell>
          <cell r="N153">
            <v>938</v>
          </cell>
        </row>
        <row r="154">
          <cell r="B154">
            <v>145</v>
          </cell>
          <cell r="C154" t="str">
            <v>428 - BROOKE Charter School - WAKEFIELD pupils</v>
          </cell>
          <cell r="D154">
            <v>428035305</v>
          </cell>
          <cell r="E154">
            <v>428</v>
          </cell>
          <cell r="F154">
            <v>35</v>
          </cell>
          <cell r="G154">
            <v>305</v>
          </cell>
          <cell r="H154">
            <v>1</v>
          </cell>
          <cell r="I154">
            <v>1.085</v>
          </cell>
          <cell r="J154">
            <v>3</v>
          </cell>
          <cell r="K154">
            <v>140.22301486483062</v>
          </cell>
          <cell r="L154">
            <v>9952</v>
          </cell>
          <cell r="M154">
            <v>4003</v>
          </cell>
          <cell r="N154">
            <v>938</v>
          </cell>
        </row>
        <row r="155">
          <cell r="B155">
            <v>146</v>
          </cell>
          <cell r="C155" t="str">
            <v>428 - BROOKE Charter School - WALPOLE pupils</v>
          </cell>
          <cell r="D155">
            <v>428035307</v>
          </cell>
          <cell r="E155">
            <v>428</v>
          </cell>
          <cell r="F155">
            <v>35</v>
          </cell>
          <cell r="G155">
            <v>307</v>
          </cell>
          <cell r="H155">
            <v>1</v>
          </cell>
          <cell r="I155">
            <v>1.085</v>
          </cell>
          <cell r="J155">
            <v>3</v>
          </cell>
          <cell r="K155">
            <v>143.49199699768931</v>
          </cell>
          <cell r="L155">
            <v>12743</v>
          </cell>
          <cell r="M155">
            <v>5542</v>
          </cell>
          <cell r="N155">
            <v>938</v>
          </cell>
        </row>
        <row r="156">
          <cell r="B156">
            <v>147</v>
          </cell>
          <cell r="C156" t="str">
            <v>428 - BROOKE Charter School - WEYMOUTH pupils</v>
          </cell>
          <cell r="D156">
            <v>428035336</v>
          </cell>
          <cell r="E156">
            <v>428</v>
          </cell>
          <cell r="F156">
            <v>35</v>
          </cell>
          <cell r="G156">
            <v>336</v>
          </cell>
          <cell r="H156">
            <v>1</v>
          </cell>
          <cell r="I156">
            <v>1.085</v>
          </cell>
          <cell r="J156">
            <v>7</v>
          </cell>
          <cell r="K156">
            <v>123.39359790988928</v>
          </cell>
          <cell r="L156">
            <v>9952</v>
          </cell>
          <cell r="M156">
            <v>2328</v>
          </cell>
          <cell r="N156">
            <v>938</v>
          </cell>
        </row>
        <row r="157">
          <cell r="B157">
            <v>148</v>
          </cell>
          <cell r="C157" t="str">
            <v>428 - BROOKE Charter School - WINTHROP pupils</v>
          </cell>
          <cell r="D157">
            <v>428035346</v>
          </cell>
          <cell r="E157">
            <v>428</v>
          </cell>
          <cell r="F157">
            <v>35</v>
          </cell>
          <cell r="G157">
            <v>346</v>
          </cell>
          <cell r="H157">
            <v>1</v>
          </cell>
          <cell r="I157">
            <v>1.085</v>
          </cell>
          <cell r="J157">
            <v>7</v>
          </cell>
          <cell r="K157">
            <v>114.67650834785171</v>
          </cell>
          <cell r="L157">
            <v>12510</v>
          </cell>
          <cell r="M157">
            <v>1836</v>
          </cell>
          <cell r="N157">
            <v>938</v>
          </cell>
        </row>
        <row r="158">
          <cell r="B158">
            <v>149</v>
          </cell>
          <cell r="C158" t="str">
            <v>429 - KIPP ACADEMY LYNN Charter School - BEVERLY pupils</v>
          </cell>
          <cell r="D158">
            <v>429163030</v>
          </cell>
          <cell r="E158">
            <v>429</v>
          </cell>
          <cell r="F158">
            <v>163</v>
          </cell>
          <cell r="G158">
            <v>30</v>
          </cell>
          <cell r="H158">
            <v>1</v>
          </cell>
          <cell r="I158">
            <v>1</v>
          </cell>
          <cell r="J158">
            <v>6</v>
          </cell>
          <cell r="K158">
            <v>124.61633927998932</v>
          </cell>
          <cell r="L158">
            <v>14194</v>
          </cell>
          <cell r="M158">
            <v>3494</v>
          </cell>
          <cell r="N158">
            <v>938</v>
          </cell>
        </row>
        <row r="159">
          <cell r="B159">
            <v>150</v>
          </cell>
          <cell r="C159" t="str">
            <v>429 - KIPP ACADEMY LYNN Charter School - BOSTON pupils</v>
          </cell>
          <cell r="D159">
            <v>429163035</v>
          </cell>
          <cell r="E159">
            <v>429</v>
          </cell>
          <cell r="F159">
            <v>163</v>
          </cell>
          <cell r="G159">
            <v>35</v>
          </cell>
          <cell r="H159">
            <v>1</v>
          </cell>
          <cell r="I159">
            <v>1</v>
          </cell>
          <cell r="J159">
            <v>10</v>
          </cell>
          <cell r="K159">
            <v>141.90171613356856</v>
          </cell>
          <cell r="L159">
            <v>15446</v>
          </cell>
          <cell r="M159">
            <v>6472</v>
          </cell>
          <cell r="N159">
            <v>938</v>
          </cell>
        </row>
        <row r="160">
          <cell r="B160">
            <v>151</v>
          </cell>
          <cell r="C160" t="str">
            <v>429 - KIPP ACADEMY LYNN Charter School - CHELSEA pupils</v>
          </cell>
          <cell r="D160">
            <v>429163057</v>
          </cell>
          <cell r="E160">
            <v>429</v>
          </cell>
          <cell r="F160">
            <v>163</v>
          </cell>
          <cell r="G160">
            <v>57</v>
          </cell>
          <cell r="H160">
            <v>1</v>
          </cell>
          <cell r="I160">
            <v>1</v>
          </cell>
          <cell r="J160">
            <v>10</v>
          </cell>
          <cell r="K160">
            <v>103.09680619936327</v>
          </cell>
          <cell r="L160">
            <v>17342</v>
          </cell>
          <cell r="M160">
            <v>537</v>
          </cell>
          <cell r="N160">
            <v>938</v>
          </cell>
        </row>
        <row r="161">
          <cell r="B161">
            <v>152</v>
          </cell>
          <cell r="C161" t="str">
            <v>429 - KIPP ACADEMY LYNN Charter School - LYNN pupils</v>
          </cell>
          <cell r="D161">
            <v>429163163</v>
          </cell>
          <cell r="E161">
            <v>429</v>
          </cell>
          <cell r="F161">
            <v>163</v>
          </cell>
          <cell r="G161">
            <v>163</v>
          </cell>
          <cell r="H161">
            <v>1</v>
          </cell>
          <cell r="I161">
            <v>1</v>
          </cell>
          <cell r="J161">
            <v>10</v>
          </cell>
          <cell r="K161">
            <v>100.93846673040197</v>
          </cell>
          <cell r="L161">
            <v>12835</v>
          </cell>
          <cell r="M161">
            <v>120</v>
          </cell>
          <cell r="N161">
            <v>938</v>
          </cell>
        </row>
        <row r="162">
          <cell r="B162">
            <v>153</v>
          </cell>
          <cell r="C162" t="str">
            <v>429 - KIPP ACADEMY LYNN Charter School - LYNNFIELD pupils</v>
          </cell>
          <cell r="D162">
            <v>429163164</v>
          </cell>
          <cell r="E162">
            <v>429</v>
          </cell>
          <cell r="F162">
            <v>163</v>
          </cell>
          <cell r="G162">
            <v>164</v>
          </cell>
          <cell r="H162">
            <v>1</v>
          </cell>
          <cell r="I162">
            <v>1</v>
          </cell>
          <cell r="J162">
            <v>2</v>
          </cell>
          <cell r="K162">
            <v>147.143438243947</v>
          </cell>
          <cell r="L162">
            <v>14638</v>
          </cell>
          <cell r="M162">
            <v>6901</v>
          </cell>
          <cell r="N162">
            <v>938</v>
          </cell>
        </row>
        <row r="163">
          <cell r="B163">
            <v>154</v>
          </cell>
          <cell r="C163" t="str">
            <v>429 - KIPP ACADEMY LYNN Charter School - MALDEN pupils</v>
          </cell>
          <cell r="D163">
            <v>429163165</v>
          </cell>
          <cell r="E163">
            <v>429</v>
          </cell>
          <cell r="F163">
            <v>163</v>
          </cell>
          <cell r="G163">
            <v>165</v>
          </cell>
          <cell r="H163">
            <v>1</v>
          </cell>
          <cell r="I163">
            <v>1</v>
          </cell>
          <cell r="J163">
            <v>9</v>
          </cell>
          <cell r="K163">
            <v>103.0461910253487</v>
          </cell>
          <cell r="L163">
            <v>14614</v>
          </cell>
          <cell r="M163">
            <v>445</v>
          </cell>
          <cell r="N163">
            <v>938</v>
          </cell>
        </row>
        <row r="164">
          <cell r="B164">
            <v>155</v>
          </cell>
          <cell r="C164" t="str">
            <v>429 - KIPP ACADEMY LYNN Charter School - MARBLEHEAD pupils</v>
          </cell>
          <cell r="D164">
            <v>429163168</v>
          </cell>
          <cell r="E164">
            <v>429</v>
          </cell>
          <cell r="F164">
            <v>163</v>
          </cell>
          <cell r="G164">
            <v>168</v>
          </cell>
          <cell r="H164">
            <v>1</v>
          </cell>
          <cell r="I164">
            <v>1</v>
          </cell>
          <cell r="J164">
            <v>2</v>
          </cell>
          <cell r="K164">
            <v>158.07719371599038</v>
          </cell>
          <cell r="L164">
            <v>10766</v>
          </cell>
          <cell r="M164">
            <v>6253</v>
          </cell>
          <cell r="N164">
            <v>938</v>
          </cell>
        </row>
        <row r="165">
          <cell r="B165">
            <v>156</v>
          </cell>
          <cell r="C165" t="str">
            <v>429 - KIPP ACADEMY LYNN Charter School - METHUEN pupils</v>
          </cell>
          <cell r="D165">
            <v>429163181</v>
          </cell>
          <cell r="E165">
            <v>429</v>
          </cell>
          <cell r="F165">
            <v>163</v>
          </cell>
          <cell r="G165">
            <v>181</v>
          </cell>
          <cell r="H165">
            <v>1</v>
          </cell>
          <cell r="I165">
            <v>1</v>
          </cell>
          <cell r="J165">
            <v>9</v>
          </cell>
          <cell r="K165">
            <v>101.82776748642635</v>
          </cell>
          <cell r="L165">
            <v>10451</v>
          </cell>
          <cell r="M165">
            <v>191</v>
          </cell>
          <cell r="N165">
            <v>938</v>
          </cell>
        </row>
        <row r="166">
          <cell r="B166">
            <v>157</v>
          </cell>
          <cell r="C166" t="str">
            <v>429 - KIPP ACADEMY LYNN Charter School - PEABODY pupils</v>
          </cell>
          <cell r="D166">
            <v>429163229</v>
          </cell>
          <cell r="E166">
            <v>429</v>
          </cell>
          <cell r="F166">
            <v>163</v>
          </cell>
          <cell r="G166">
            <v>229</v>
          </cell>
          <cell r="H166">
            <v>1</v>
          </cell>
          <cell r="I166">
            <v>1</v>
          </cell>
          <cell r="J166">
            <v>8</v>
          </cell>
          <cell r="K166">
            <v>104.35895945690008</v>
          </cell>
          <cell r="L166">
            <v>13241</v>
          </cell>
          <cell r="M166">
            <v>577</v>
          </cell>
          <cell r="N166">
            <v>938</v>
          </cell>
        </row>
        <row r="167">
          <cell r="B167">
            <v>158</v>
          </cell>
          <cell r="C167" t="str">
            <v>429 - KIPP ACADEMY LYNN Charter School - REVERE pupils</v>
          </cell>
          <cell r="D167">
            <v>429163248</v>
          </cell>
          <cell r="E167">
            <v>429</v>
          </cell>
          <cell r="F167">
            <v>163</v>
          </cell>
          <cell r="G167">
            <v>248</v>
          </cell>
          <cell r="H167">
            <v>1</v>
          </cell>
          <cell r="I167">
            <v>1</v>
          </cell>
          <cell r="J167">
            <v>10</v>
          </cell>
          <cell r="K167">
            <v>107.88571550587231</v>
          </cell>
          <cell r="L167">
            <v>12178</v>
          </cell>
          <cell r="M167">
            <v>960</v>
          </cell>
          <cell r="N167">
            <v>938</v>
          </cell>
        </row>
        <row r="168">
          <cell r="B168">
            <v>159</v>
          </cell>
          <cell r="C168" t="str">
            <v>429 - KIPP ACADEMY LYNN Charter School - SALEM pupils</v>
          </cell>
          <cell r="D168">
            <v>429163258</v>
          </cell>
          <cell r="E168">
            <v>429</v>
          </cell>
          <cell r="F168">
            <v>163</v>
          </cell>
          <cell r="G168">
            <v>258</v>
          </cell>
          <cell r="H168">
            <v>1</v>
          </cell>
          <cell r="I168">
            <v>1</v>
          </cell>
          <cell r="J168">
            <v>10</v>
          </cell>
          <cell r="K168">
            <v>129.42442979732627</v>
          </cell>
          <cell r="L168">
            <v>13656</v>
          </cell>
          <cell r="M168">
            <v>4018</v>
          </cell>
          <cell r="N168">
            <v>938</v>
          </cell>
        </row>
        <row r="169">
          <cell r="B169">
            <v>160</v>
          </cell>
          <cell r="C169" t="str">
            <v>429 - KIPP ACADEMY LYNN Charter School - SAUGUS pupils</v>
          </cell>
          <cell r="D169">
            <v>429163262</v>
          </cell>
          <cell r="E169">
            <v>429</v>
          </cell>
          <cell r="F169">
            <v>163</v>
          </cell>
          <cell r="G169">
            <v>262</v>
          </cell>
          <cell r="H169">
            <v>1</v>
          </cell>
          <cell r="I169">
            <v>1</v>
          </cell>
          <cell r="J169">
            <v>8</v>
          </cell>
          <cell r="K169">
            <v>134.9032063685782</v>
          </cell>
          <cell r="L169">
            <v>10859</v>
          </cell>
          <cell r="M169">
            <v>3790</v>
          </cell>
          <cell r="N169">
            <v>938</v>
          </cell>
        </row>
        <row r="170">
          <cell r="B170">
            <v>161</v>
          </cell>
          <cell r="C170" t="str">
            <v>429 - KIPP ACADEMY LYNN Charter School - SWAMPSCOTT pupils</v>
          </cell>
          <cell r="D170">
            <v>429163291</v>
          </cell>
          <cell r="E170">
            <v>429</v>
          </cell>
          <cell r="F170">
            <v>163</v>
          </cell>
          <cell r="G170">
            <v>291</v>
          </cell>
          <cell r="H170">
            <v>1</v>
          </cell>
          <cell r="I170">
            <v>1</v>
          </cell>
          <cell r="J170">
            <v>4</v>
          </cell>
          <cell r="K170">
            <v>149.02364572624015</v>
          </cell>
          <cell r="L170">
            <v>11841</v>
          </cell>
          <cell r="M170">
            <v>5805</v>
          </cell>
          <cell r="N170">
            <v>938</v>
          </cell>
        </row>
        <row r="171">
          <cell r="B171">
            <v>162</v>
          </cell>
          <cell r="C171" t="str">
            <v>429 - KIPP ACADEMY LYNN Charter School - TRITON pupils</v>
          </cell>
          <cell r="D171">
            <v>429163773</v>
          </cell>
          <cell r="E171">
            <v>429</v>
          </cell>
          <cell r="F171">
            <v>163</v>
          </cell>
          <cell r="G171">
            <v>773</v>
          </cell>
          <cell r="H171">
            <v>1</v>
          </cell>
          <cell r="I171">
            <v>1</v>
          </cell>
          <cell r="J171">
            <v>5</v>
          </cell>
          <cell r="K171">
            <v>153.34195473505514</v>
          </cell>
          <cell r="L171">
            <v>12960</v>
          </cell>
          <cell r="M171">
            <v>6913</v>
          </cell>
          <cell r="N171">
            <v>938</v>
          </cell>
        </row>
        <row r="172">
          <cell r="B172">
            <v>163</v>
          </cell>
          <cell r="C172" t="str">
            <v>430 - ADVANCED MATH AND SCIENCE ACADEMY Charter School - ANDOVER pupils</v>
          </cell>
          <cell r="D172">
            <v>430170009</v>
          </cell>
          <cell r="E172">
            <v>430</v>
          </cell>
          <cell r="F172">
            <v>170</v>
          </cell>
          <cell r="G172">
            <v>9</v>
          </cell>
          <cell r="H172">
            <v>1</v>
          </cell>
          <cell r="I172">
            <v>1.032</v>
          </cell>
          <cell r="J172">
            <v>2</v>
          </cell>
          <cell r="K172">
            <v>166.76537323700339</v>
          </cell>
          <cell r="L172">
            <v>11049</v>
          </cell>
          <cell r="M172">
            <v>7377</v>
          </cell>
          <cell r="N172">
            <v>938</v>
          </cell>
        </row>
        <row r="173">
          <cell r="B173">
            <v>164</v>
          </cell>
          <cell r="C173" t="str">
            <v>430 - ADVANCED MATH AND SCIENCE ACADEMY Charter School - ASHLAND pupils</v>
          </cell>
          <cell r="D173">
            <v>430170014</v>
          </cell>
          <cell r="E173">
            <v>430</v>
          </cell>
          <cell r="F173">
            <v>170</v>
          </cell>
          <cell r="G173">
            <v>14</v>
          </cell>
          <cell r="H173">
            <v>1</v>
          </cell>
          <cell r="I173">
            <v>1.032</v>
          </cell>
          <cell r="J173">
            <v>4</v>
          </cell>
          <cell r="K173">
            <v>127.00188574279892</v>
          </cell>
          <cell r="L173">
            <v>11049</v>
          </cell>
          <cell r="M173">
            <v>2983</v>
          </cell>
          <cell r="N173">
            <v>938</v>
          </cell>
        </row>
        <row r="174">
          <cell r="B174">
            <v>165</v>
          </cell>
          <cell r="C174" t="str">
            <v>430 - ADVANCED MATH AND SCIENCE ACADEMY Charter School - AUBURN pupils</v>
          </cell>
          <cell r="D174">
            <v>430170017</v>
          </cell>
          <cell r="E174">
            <v>430</v>
          </cell>
          <cell r="F174">
            <v>170</v>
          </cell>
          <cell r="G174">
            <v>17</v>
          </cell>
          <cell r="H174">
            <v>1</v>
          </cell>
          <cell r="I174">
            <v>1.032</v>
          </cell>
          <cell r="J174">
            <v>5</v>
          </cell>
          <cell r="K174">
            <v>124.86011194217261</v>
          </cell>
          <cell r="L174">
            <v>11049</v>
          </cell>
          <cell r="M174">
            <v>2747</v>
          </cell>
          <cell r="N174">
            <v>938</v>
          </cell>
        </row>
        <row r="175">
          <cell r="B175">
            <v>166</v>
          </cell>
          <cell r="C175" t="str">
            <v>430 - ADVANCED MATH AND SCIENCE ACADEMY Charter School - BELLINGHAM pupils</v>
          </cell>
          <cell r="D175">
            <v>430170025</v>
          </cell>
          <cell r="E175">
            <v>430</v>
          </cell>
          <cell r="F175">
            <v>170</v>
          </cell>
          <cell r="G175">
            <v>25</v>
          </cell>
          <cell r="H175">
            <v>1</v>
          </cell>
          <cell r="I175">
            <v>1.032</v>
          </cell>
          <cell r="J175">
            <v>5</v>
          </cell>
          <cell r="K175">
            <v>148.53621541148559</v>
          </cell>
          <cell r="L175">
            <v>10430</v>
          </cell>
          <cell r="M175">
            <v>5062</v>
          </cell>
          <cell r="N175">
            <v>938</v>
          </cell>
        </row>
        <row r="176">
          <cell r="B176">
            <v>167</v>
          </cell>
          <cell r="C176" t="str">
            <v>430 - ADVANCED MATH AND SCIENCE ACADEMY Charter School - CLINTON pupils</v>
          </cell>
          <cell r="D176">
            <v>430170064</v>
          </cell>
          <cell r="E176">
            <v>430</v>
          </cell>
          <cell r="F176">
            <v>170</v>
          </cell>
          <cell r="G176">
            <v>64</v>
          </cell>
          <cell r="H176">
            <v>1</v>
          </cell>
          <cell r="I176">
            <v>1.032</v>
          </cell>
          <cell r="J176">
            <v>9</v>
          </cell>
          <cell r="K176">
            <v>112.42561312306196</v>
          </cell>
          <cell r="L176">
            <v>10587</v>
          </cell>
          <cell r="M176">
            <v>1315</v>
          </cell>
          <cell r="N176">
            <v>938</v>
          </cell>
        </row>
        <row r="177">
          <cell r="B177">
            <v>168</v>
          </cell>
          <cell r="C177" t="str">
            <v>430 - ADVANCED MATH AND SCIENCE ACADEMY Charter School - FRAMINGHAM pupils</v>
          </cell>
          <cell r="D177">
            <v>430170100</v>
          </cell>
          <cell r="E177">
            <v>430</v>
          </cell>
          <cell r="F177">
            <v>170</v>
          </cell>
          <cell r="G177">
            <v>100</v>
          </cell>
          <cell r="H177">
            <v>1</v>
          </cell>
          <cell r="I177">
            <v>1.032</v>
          </cell>
          <cell r="J177">
            <v>9</v>
          </cell>
          <cell r="K177">
            <v>137.01276179976355</v>
          </cell>
          <cell r="L177">
            <v>10335</v>
          </cell>
          <cell r="M177">
            <v>3825</v>
          </cell>
          <cell r="N177">
            <v>938</v>
          </cell>
        </row>
        <row r="178">
          <cell r="B178">
            <v>169</v>
          </cell>
          <cell r="C178" t="str">
            <v>430 - ADVANCED MATH AND SCIENCE ACADEMY Charter School - FRANKLIN pupils</v>
          </cell>
          <cell r="D178">
            <v>430170101</v>
          </cell>
          <cell r="E178">
            <v>430</v>
          </cell>
          <cell r="F178">
            <v>170</v>
          </cell>
          <cell r="G178">
            <v>101</v>
          </cell>
          <cell r="H178">
            <v>1</v>
          </cell>
          <cell r="I178">
            <v>1.032</v>
          </cell>
          <cell r="J178">
            <v>2</v>
          </cell>
          <cell r="K178">
            <v>126.79897443483166</v>
          </cell>
          <cell r="L178">
            <v>11049</v>
          </cell>
          <cell r="M178">
            <v>2961</v>
          </cell>
          <cell r="N178">
            <v>938</v>
          </cell>
        </row>
        <row r="179">
          <cell r="B179">
            <v>170</v>
          </cell>
          <cell r="C179" t="str">
            <v>430 - ADVANCED MATH AND SCIENCE ACADEMY Charter School - GRAFTON pupils</v>
          </cell>
          <cell r="D179">
            <v>430170110</v>
          </cell>
          <cell r="E179">
            <v>430</v>
          </cell>
          <cell r="F179">
            <v>170</v>
          </cell>
          <cell r="G179">
            <v>110</v>
          </cell>
          <cell r="H179">
            <v>1</v>
          </cell>
          <cell r="I179">
            <v>1.032</v>
          </cell>
          <cell r="J179">
            <v>3</v>
          </cell>
          <cell r="K179">
            <v>124.55790684509564</v>
          </cell>
          <cell r="L179">
            <v>10901</v>
          </cell>
          <cell r="M179">
            <v>2677</v>
          </cell>
          <cell r="N179">
            <v>938</v>
          </cell>
        </row>
        <row r="180">
          <cell r="B180">
            <v>171</v>
          </cell>
          <cell r="C180" t="str">
            <v>430 - ADVANCED MATH AND SCIENCE ACADEMY Charter School - HOLLISTON pupils</v>
          </cell>
          <cell r="D180">
            <v>430170136</v>
          </cell>
          <cell r="E180">
            <v>430</v>
          </cell>
          <cell r="F180">
            <v>170</v>
          </cell>
          <cell r="G180">
            <v>136</v>
          </cell>
          <cell r="H180">
            <v>1</v>
          </cell>
          <cell r="I180">
            <v>1.032</v>
          </cell>
          <cell r="J180">
            <v>2</v>
          </cell>
          <cell r="K180">
            <v>129.82593319832031</v>
          </cell>
          <cell r="L180">
            <v>11367</v>
          </cell>
          <cell r="M180">
            <v>3390</v>
          </cell>
          <cell r="N180">
            <v>938</v>
          </cell>
        </row>
        <row r="181">
          <cell r="B181">
            <v>172</v>
          </cell>
          <cell r="C181" t="str">
            <v>430 - ADVANCED MATH AND SCIENCE ACADEMY Charter School - HOPKINTON pupils</v>
          </cell>
          <cell r="D181">
            <v>430170139</v>
          </cell>
          <cell r="E181">
            <v>430</v>
          </cell>
          <cell r="F181">
            <v>170</v>
          </cell>
          <cell r="G181">
            <v>139</v>
          </cell>
          <cell r="H181">
            <v>1</v>
          </cell>
          <cell r="I181">
            <v>1.032</v>
          </cell>
          <cell r="J181">
            <v>1</v>
          </cell>
          <cell r="K181">
            <v>134.48611252733036</v>
          </cell>
          <cell r="L181">
            <v>10430</v>
          </cell>
          <cell r="M181">
            <v>3597</v>
          </cell>
          <cell r="N181">
            <v>938</v>
          </cell>
        </row>
        <row r="182">
          <cell r="B182">
            <v>173</v>
          </cell>
          <cell r="C182" t="str">
            <v>430 - ADVANCED MATH AND SCIENCE ACADEMY Charter School - HUDSON pupils</v>
          </cell>
          <cell r="D182">
            <v>430170141</v>
          </cell>
          <cell r="E182">
            <v>430</v>
          </cell>
          <cell r="F182">
            <v>170</v>
          </cell>
          <cell r="G182">
            <v>141</v>
          </cell>
          <cell r="H182">
            <v>1</v>
          </cell>
          <cell r="I182">
            <v>1.032</v>
          </cell>
          <cell r="J182">
            <v>6</v>
          </cell>
          <cell r="K182">
            <v>144.83574359673133</v>
          </cell>
          <cell r="L182">
            <v>10609</v>
          </cell>
          <cell r="M182">
            <v>4757</v>
          </cell>
          <cell r="N182">
            <v>938</v>
          </cell>
        </row>
        <row r="183">
          <cell r="B183">
            <v>174</v>
          </cell>
          <cell r="C183" t="str">
            <v>430 - ADVANCED MATH AND SCIENCE ACADEMY Charter School - LEOMINSTER pupils</v>
          </cell>
          <cell r="D183">
            <v>430170153</v>
          </cell>
          <cell r="E183">
            <v>430</v>
          </cell>
          <cell r="F183">
            <v>170</v>
          </cell>
          <cell r="G183">
            <v>153</v>
          </cell>
          <cell r="H183">
            <v>1</v>
          </cell>
          <cell r="I183">
            <v>1.032</v>
          </cell>
          <cell r="J183">
            <v>9</v>
          </cell>
          <cell r="K183">
            <v>100</v>
          </cell>
          <cell r="L183">
            <v>11049</v>
          </cell>
          <cell r="M183">
            <v>0</v>
          </cell>
          <cell r="N183">
            <v>938</v>
          </cell>
        </row>
        <row r="184">
          <cell r="B184">
            <v>175</v>
          </cell>
          <cell r="C184" t="str">
            <v>430 - ADVANCED MATH AND SCIENCE ACADEMY Charter School - LITTLETON pupils</v>
          </cell>
          <cell r="D184">
            <v>430170158</v>
          </cell>
          <cell r="E184">
            <v>430</v>
          </cell>
          <cell r="F184">
            <v>170</v>
          </cell>
          <cell r="G184">
            <v>158</v>
          </cell>
          <cell r="H184">
            <v>1</v>
          </cell>
          <cell r="I184">
            <v>1.032</v>
          </cell>
          <cell r="J184">
            <v>2</v>
          </cell>
          <cell r="K184">
            <v>152.25123632869929</v>
          </cell>
          <cell r="L184">
            <v>11049</v>
          </cell>
          <cell r="M184">
            <v>5773</v>
          </cell>
          <cell r="N184">
            <v>938</v>
          </cell>
        </row>
        <row r="185">
          <cell r="B185">
            <v>176</v>
          </cell>
          <cell r="C185" t="str">
            <v>430 - ADVANCED MATH AND SCIENCE ACADEMY Charter School - MARLBOROUGH pupils</v>
          </cell>
          <cell r="D185">
            <v>430170170</v>
          </cell>
          <cell r="E185">
            <v>430</v>
          </cell>
          <cell r="F185">
            <v>170</v>
          </cell>
          <cell r="G185">
            <v>170</v>
          </cell>
          <cell r="H185">
            <v>1</v>
          </cell>
          <cell r="I185">
            <v>1.032</v>
          </cell>
          <cell r="J185">
            <v>9</v>
          </cell>
          <cell r="K185">
            <v>126.39347168506698</v>
          </cell>
          <cell r="L185">
            <v>11029</v>
          </cell>
          <cell r="M185">
            <v>2911</v>
          </cell>
          <cell r="N185">
            <v>938</v>
          </cell>
        </row>
        <row r="186">
          <cell r="B186">
            <v>177</v>
          </cell>
          <cell r="C186" t="str">
            <v>430 - ADVANCED MATH AND SCIENCE ACADEMY Charter School - MAYNARD pupils</v>
          </cell>
          <cell r="D186">
            <v>430170174</v>
          </cell>
          <cell r="E186">
            <v>430</v>
          </cell>
          <cell r="F186">
            <v>170</v>
          </cell>
          <cell r="G186">
            <v>174</v>
          </cell>
          <cell r="H186">
            <v>1</v>
          </cell>
          <cell r="I186">
            <v>1.032</v>
          </cell>
          <cell r="J186">
            <v>4</v>
          </cell>
          <cell r="K186">
            <v>164.22607839728656</v>
          </cell>
          <cell r="L186">
            <v>10257</v>
          </cell>
          <cell r="M186">
            <v>6588</v>
          </cell>
          <cell r="N186">
            <v>938</v>
          </cell>
        </row>
        <row r="187">
          <cell r="B187">
            <v>178</v>
          </cell>
          <cell r="C187" t="str">
            <v>430 - ADVANCED MATH AND SCIENCE ACADEMY Charter School - MILFORD pupils</v>
          </cell>
          <cell r="D187">
            <v>430170185</v>
          </cell>
          <cell r="E187">
            <v>430</v>
          </cell>
          <cell r="F187">
            <v>170</v>
          </cell>
          <cell r="G187">
            <v>185</v>
          </cell>
          <cell r="H187">
            <v>1</v>
          </cell>
          <cell r="I187">
            <v>1.032</v>
          </cell>
          <cell r="J187">
            <v>9</v>
          </cell>
          <cell r="K187">
            <v>112.64289812753647</v>
          </cell>
          <cell r="L187">
            <v>11049</v>
          </cell>
          <cell r="M187">
            <v>1397</v>
          </cell>
          <cell r="N187">
            <v>938</v>
          </cell>
        </row>
        <row r="188">
          <cell r="B188">
            <v>179</v>
          </cell>
          <cell r="C188" t="str">
            <v>430 - ADVANCED MATH AND SCIENCE ACADEMY Charter School - NATICK pupils</v>
          </cell>
          <cell r="D188">
            <v>430170198</v>
          </cell>
          <cell r="E188">
            <v>430</v>
          </cell>
          <cell r="F188">
            <v>170</v>
          </cell>
          <cell r="G188">
            <v>198</v>
          </cell>
          <cell r="H188">
            <v>1</v>
          </cell>
          <cell r="I188">
            <v>1.032</v>
          </cell>
          <cell r="J188">
            <v>2</v>
          </cell>
          <cell r="K188">
            <v>141.0217225484372</v>
          </cell>
          <cell r="L188">
            <v>10121</v>
          </cell>
          <cell r="M188">
            <v>4152</v>
          </cell>
          <cell r="N188">
            <v>938</v>
          </cell>
        </row>
        <row r="189">
          <cell r="B189">
            <v>180</v>
          </cell>
          <cell r="C189" t="str">
            <v>430 - ADVANCED MATH AND SCIENCE ACADEMY Charter School - NORTHBOROUGH pupils</v>
          </cell>
          <cell r="D189">
            <v>430170213</v>
          </cell>
          <cell r="E189">
            <v>430</v>
          </cell>
          <cell r="F189">
            <v>170</v>
          </cell>
          <cell r="G189">
            <v>213</v>
          </cell>
          <cell r="H189">
            <v>1</v>
          </cell>
          <cell r="I189">
            <v>1.032</v>
          </cell>
          <cell r="J189">
            <v>3</v>
          </cell>
          <cell r="K189">
            <v>183.59537079088631</v>
          </cell>
          <cell r="L189">
            <v>9192</v>
          </cell>
          <cell r="M189">
            <v>7684</v>
          </cell>
          <cell r="N189">
            <v>938</v>
          </cell>
        </row>
        <row r="190">
          <cell r="B190">
            <v>181</v>
          </cell>
          <cell r="C190" t="str">
            <v>430 - ADVANCED MATH AND SCIENCE ACADEMY Charter School - SHREWSBURY pupils</v>
          </cell>
          <cell r="D190">
            <v>430170271</v>
          </cell>
          <cell r="E190">
            <v>430</v>
          </cell>
          <cell r="F190">
            <v>170</v>
          </cell>
          <cell r="G190">
            <v>271</v>
          </cell>
          <cell r="H190">
            <v>1</v>
          </cell>
          <cell r="I190">
            <v>1.032</v>
          </cell>
          <cell r="J190">
            <v>3</v>
          </cell>
          <cell r="K190">
            <v>123.11950600011592</v>
          </cell>
          <cell r="L190">
            <v>10607</v>
          </cell>
          <cell r="M190">
            <v>2452</v>
          </cell>
          <cell r="N190">
            <v>938</v>
          </cell>
        </row>
        <row r="191">
          <cell r="B191">
            <v>182</v>
          </cell>
          <cell r="C191" t="str">
            <v>430 - ADVANCED MATH AND SCIENCE ACADEMY Charter School - SOUTHBOROUGH pupils</v>
          </cell>
          <cell r="D191">
            <v>430170276</v>
          </cell>
          <cell r="E191">
            <v>430</v>
          </cell>
          <cell r="F191">
            <v>170</v>
          </cell>
          <cell r="G191">
            <v>276</v>
          </cell>
          <cell r="H191">
            <v>1</v>
          </cell>
          <cell r="I191">
            <v>1.032</v>
          </cell>
          <cell r="J191">
            <v>1</v>
          </cell>
          <cell r="K191">
            <v>195.53576922009549</v>
          </cell>
          <cell r="L191">
            <v>9192</v>
          </cell>
          <cell r="M191">
            <v>8782</v>
          </cell>
          <cell r="N191">
            <v>938</v>
          </cell>
        </row>
        <row r="192">
          <cell r="B192">
            <v>183</v>
          </cell>
          <cell r="C192" t="str">
            <v>430 - ADVANCED MATH AND SCIENCE ACADEMY Charter School - SUDBURY pupils</v>
          </cell>
          <cell r="D192">
            <v>430170288</v>
          </cell>
          <cell r="E192">
            <v>430</v>
          </cell>
          <cell r="F192">
            <v>170</v>
          </cell>
          <cell r="G192">
            <v>288</v>
          </cell>
          <cell r="H192">
            <v>1</v>
          </cell>
          <cell r="I192">
            <v>1.032</v>
          </cell>
          <cell r="J192">
            <v>1</v>
          </cell>
          <cell r="K192">
            <v>168.23881008507408</v>
          </cell>
          <cell r="L192">
            <v>9192</v>
          </cell>
          <cell r="M192">
            <v>6273</v>
          </cell>
          <cell r="N192">
            <v>938</v>
          </cell>
        </row>
        <row r="193">
          <cell r="B193">
            <v>184</v>
          </cell>
          <cell r="C193" t="str">
            <v>430 - ADVANCED MATH AND SCIENCE ACADEMY Charter School - WESTBOROUGH pupils</v>
          </cell>
          <cell r="D193">
            <v>430170321</v>
          </cell>
          <cell r="E193">
            <v>430</v>
          </cell>
          <cell r="F193">
            <v>170</v>
          </cell>
          <cell r="G193">
            <v>321</v>
          </cell>
          <cell r="H193">
            <v>1</v>
          </cell>
          <cell r="I193">
            <v>1.032</v>
          </cell>
          <cell r="J193">
            <v>2</v>
          </cell>
          <cell r="K193">
            <v>150.61131202131565</v>
          </cell>
          <cell r="L193">
            <v>11592</v>
          </cell>
          <cell r="M193">
            <v>5867</v>
          </cell>
          <cell r="N193">
            <v>938</v>
          </cell>
        </row>
        <row r="194">
          <cell r="B194">
            <v>185</v>
          </cell>
          <cell r="C194" t="str">
            <v>430 - ADVANCED MATH AND SCIENCE ACADEMY Charter School - WEST BOYLSTON pupils</v>
          </cell>
          <cell r="D194">
            <v>430170322</v>
          </cell>
          <cell r="E194">
            <v>430</v>
          </cell>
          <cell r="F194">
            <v>170</v>
          </cell>
          <cell r="G194">
            <v>322</v>
          </cell>
          <cell r="H194">
            <v>1</v>
          </cell>
          <cell r="I194">
            <v>1.032</v>
          </cell>
          <cell r="J194">
            <v>5</v>
          </cell>
          <cell r="K194">
            <v>154.65040633920287</v>
          </cell>
          <cell r="L194">
            <v>12078</v>
          </cell>
          <cell r="M194">
            <v>6601</v>
          </cell>
          <cell r="N194">
            <v>938</v>
          </cell>
        </row>
        <row r="195">
          <cell r="B195">
            <v>186</v>
          </cell>
          <cell r="C195" t="str">
            <v>430 - ADVANCED MATH AND SCIENCE ACADEMY Charter School - WORCESTER pupils</v>
          </cell>
          <cell r="D195">
            <v>430170348</v>
          </cell>
          <cell r="E195">
            <v>430</v>
          </cell>
          <cell r="F195">
            <v>170</v>
          </cell>
          <cell r="G195">
            <v>348</v>
          </cell>
          <cell r="H195">
            <v>1</v>
          </cell>
          <cell r="I195">
            <v>1.032</v>
          </cell>
          <cell r="J195">
            <v>10</v>
          </cell>
          <cell r="K195">
            <v>101.93874973802124</v>
          </cell>
          <cell r="L195">
            <v>12018</v>
          </cell>
          <cell r="M195">
            <v>233</v>
          </cell>
          <cell r="N195">
            <v>938</v>
          </cell>
        </row>
        <row r="196">
          <cell r="B196">
            <v>187</v>
          </cell>
          <cell r="C196" t="str">
            <v>430 - ADVANCED MATH AND SCIENCE ACADEMY Charter School - BERLIN BOYLSTON pupils</v>
          </cell>
          <cell r="D196">
            <v>430170620</v>
          </cell>
          <cell r="E196">
            <v>430</v>
          </cell>
          <cell r="F196">
            <v>170</v>
          </cell>
          <cell r="G196">
            <v>620</v>
          </cell>
          <cell r="H196">
            <v>1</v>
          </cell>
          <cell r="I196">
            <v>1.032</v>
          </cell>
          <cell r="J196">
            <v>3</v>
          </cell>
          <cell r="K196">
            <v>158.09974534498539</v>
          </cell>
          <cell r="L196">
            <v>11266</v>
          </cell>
          <cell r="M196">
            <v>6546</v>
          </cell>
          <cell r="N196">
            <v>938</v>
          </cell>
        </row>
        <row r="197">
          <cell r="B197">
            <v>188</v>
          </cell>
          <cell r="C197" t="str">
            <v>430 - ADVANCED MATH AND SCIENCE ACADEMY Charter School - LINCOLN SUDBURY pupils</v>
          </cell>
          <cell r="D197">
            <v>430170695</v>
          </cell>
          <cell r="E197">
            <v>430</v>
          </cell>
          <cell r="F197">
            <v>170</v>
          </cell>
          <cell r="G197">
            <v>695</v>
          </cell>
          <cell r="H197">
            <v>1</v>
          </cell>
          <cell r="I197">
            <v>1.032</v>
          </cell>
          <cell r="J197">
            <v>1</v>
          </cell>
          <cell r="K197">
            <v>165.82205539338705</v>
          </cell>
          <cell r="L197">
            <v>11049</v>
          </cell>
          <cell r="M197">
            <v>7273</v>
          </cell>
          <cell r="N197">
            <v>938</v>
          </cell>
        </row>
        <row r="198">
          <cell r="B198">
            <v>189</v>
          </cell>
          <cell r="C198" t="str">
            <v>430 - ADVANCED MATH AND SCIENCE ACADEMY Charter School - MENDON UPTON pupils</v>
          </cell>
          <cell r="D198">
            <v>430170710</v>
          </cell>
          <cell r="E198">
            <v>430</v>
          </cell>
          <cell r="F198">
            <v>170</v>
          </cell>
          <cell r="G198">
            <v>710</v>
          </cell>
          <cell r="H198">
            <v>1</v>
          </cell>
          <cell r="I198">
            <v>1.032</v>
          </cell>
          <cell r="J198">
            <v>2</v>
          </cell>
          <cell r="K198">
            <v>140.51716372562751</v>
          </cell>
          <cell r="L198">
            <v>11049</v>
          </cell>
          <cell r="M198">
            <v>4477</v>
          </cell>
          <cell r="N198">
            <v>938</v>
          </cell>
        </row>
        <row r="199">
          <cell r="B199">
            <v>190</v>
          </cell>
          <cell r="C199" t="str">
            <v>430 - ADVANCED MATH AND SCIENCE ACADEMY Charter School - NASHOBA pupils</v>
          </cell>
          <cell r="D199">
            <v>430170725</v>
          </cell>
          <cell r="E199">
            <v>430</v>
          </cell>
          <cell r="F199">
            <v>170</v>
          </cell>
          <cell r="G199">
            <v>725</v>
          </cell>
          <cell r="H199">
            <v>1</v>
          </cell>
          <cell r="I199">
            <v>1.032</v>
          </cell>
          <cell r="J199">
            <v>2</v>
          </cell>
          <cell r="K199">
            <v>136.19135452239408</v>
          </cell>
          <cell r="L199">
            <v>11082</v>
          </cell>
          <cell r="M199">
            <v>4011</v>
          </cell>
          <cell r="N199">
            <v>938</v>
          </cell>
        </row>
        <row r="200">
          <cell r="B200">
            <v>191</v>
          </cell>
          <cell r="C200" t="str">
            <v>430 - ADVANCED MATH AND SCIENCE ACADEMY Charter School - NORTHBORO SOUTHBORO pupils</v>
          </cell>
          <cell r="D200">
            <v>430170730</v>
          </cell>
          <cell r="E200">
            <v>430</v>
          </cell>
          <cell r="F200">
            <v>170</v>
          </cell>
          <cell r="G200">
            <v>730</v>
          </cell>
          <cell r="H200">
            <v>1</v>
          </cell>
          <cell r="I200">
            <v>1.032</v>
          </cell>
          <cell r="J200">
            <v>1</v>
          </cell>
          <cell r="K200">
            <v>138.21407399486944</v>
          </cell>
          <cell r="L200">
            <v>12527</v>
          </cell>
          <cell r="M200">
            <v>4787</v>
          </cell>
          <cell r="N200">
            <v>938</v>
          </cell>
        </row>
        <row r="201">
          <cell r="B201">
            <v>192</v>
          </cell>
          <cell r="C201" t="str">
            <v>430 - ADVANCED MATH AND SCIENCE ACADEMY Charter School - NORTH MIDDLESEX pupils</v>
          </cell>
          <cell r="D201">
            <v>430170735</v>
          </cell>
          <cell r="E201">
            <v>430</v>
          </cell>
          <cell r="F201">
            <v>170</v>
          </cell>
          <cell r="G201">
            <v>735</v>
          </cell>
          <cell r="H201">
            <v>1</v>
          </cell>
          <cell r="I201">
            <v>1.032</v>
          </cell>
          <cell r="J201">
            <v>4</v>
          </cell>
          <cell r="K201">
            <v>140.6437068578513</v>
          </cell>
          <cell r="L201">
            <v>10121</v>
          </cell>
          <cell r="M201">
            <v>4114</v>
          </cell>
          <cell r="N201">
            <v>938</v>
          </cell>
        </row>
        <row r="202">
          <cell r="B202">
            <v>193</v>
          </cell>
          <cell r="C202" t="str">
            <v>430 - ADVANCED MATH AND SCIENCE ACADEMY Charter School - WACHUSETT pupils</v>
          </cell>
          <cell r="D202">
            <v>430170775</v>
          </cell>
          <cell r="E202">
            <v>430</v>
          </cell>
          <cell r="F202">
            <v>170</v>
          </cell>
          <cell r="G202">
            <v>775</v>
          </cell>
          <cell r="H202">
            <v>1</v>
          </cell>
          <cell r="I202">
            <v>1.032</v>
          </cell>
          <cell r="J202">
            <v>3</v>
          </cell>
          <cell r="K202">
            <v>123.75473103368968</v>
          </cell>
          <cell r="L202">
            <v>9192</v>
          </cell>
          <cell r="M202">
            <v>2184</v>
          </cell>
          <cell r="N202">
            <v>938</v>
          </cell>
        </row>
        <row r="203">
          <cell r="B203">
            <v>194</v>
          </cell>
          <cell r="C203" t="str">
            <v>431 - COMMUNITY DAY - R. KINGMAN WEBSTER Charter School - ANDOVER pupils</v>
          </cell>
          <cell r="D203">
            <v>431149009</v>
          </cell>
          <cell r="E203">
            <v>431</v>
          </cell>
          <cell r="F203">
            <v>149</v>
          </cell>
          <cell r="G203">
            <v>9</v>
          </cell>
          <cell r="H203">
            <v>1</v>
          </cell>
          <cell r="I203">
            <v>1</v>
          </cell>
          <cell r="J203">
            <v>2</v>
          </cell>
          <cell r="K203">
            <v>166.76537323700339</v>
          </cell>
          <cell r="L203">
            <v>15498</v>
          </cell>
          <cell r="M203">
            <v>10347</v>
          </cell>
          <cell r="N203">
            <v>938</v>
          </cell>
        </row>
        <row r="204">
          <cell r="B204">
            <v>195</v>
          </cell>
          <cell r="C204" t="str">
            <v>431 - COMMUNITY DAY - R. KINGMAN WEBSTER Charter School - HAVERHILL pupils</v>
          </cell>
          <cell r="D204">
            <v>431149128</v>
          </cell>
          <cell r="E204">
            <v>431</v>
          </cell>
          <cell r="F204">
            <v>149</v>
          </cell>
          <cell r="G204">
            <v>128</v>
          </cell>
          <cell r="H204">
            <v>1</v>
          </cell>
          <cell r="I204">
            <v>1</v>
          </cell>
          <cell r="J204">
            <v>9</v>
          </cell>
          <cell r="K204">
            <v>105.75584027831783</v>
          </cell>
          <cell r="L204">
            <v>11256</v>
          </cell>
          <cell r="M204">
            <v>648</v>
          </cell>
          <cell r="N204">
            <v>938</v>
          </cell>
        </row>
        <row r="205">
          <cell r="B205">
            <v>196</v>
          </cell>
          <cell r="C205" t="str">
            <v>431 - COMMUNITY DAY - R. KINGMAN WEBSTER Charter School - LAWRENCE pupils</v>
          </cell>
          <cell r="D205">
            <v>431149149</v>
          </cell>
          <cell r="E205">
            <v>431</v>
          </cell>
          <cell r="F205">
            <v>149</v>
          </cell>
          <cell r="G205">
            <v>149</v>
          </cell>
          <cell r="H205">
            <v>1</v>
          </cell>
          <cell r="I205">
            <v>1</v>
          </cell>
          <cell r="J205">
            <v>10</v>
          </cell>
          <cell r="K205">
            <v>103.66573933885712</v>
          </cell>
          <cell r="L205">
            <v>12728</v>
          </cell>
          <cell r="M205">
            <v>467</v>
          </cell>
          <cell r="N205">
            <v>938</v>
          </cell>
        </row>
        <row r="206">
          <cell r="B206">
            <v>197</v>
          </cell>
          <cell r="C206" t="str">
            <v>431 - COMMUNITY DAY - R. KINGMAN WEBSTER Charter School - METHUEN pupils</v>
          </cell>
          <cell r="D206">
            <v>431149181</v>
          </cell>
          <cell r="E206">
            <v>431</v>
          </cell>
          <cell r="F206">
            <v>149</v>
          </cell>
          <cell r="G206">
            <v>181</v>
          </cell>
          <cell r="H206">
            <v>1</v>
          </cell>
          <cell r="I206">
            <v>1</v>
          </cell>
          <cell r="J206">
            <v>9</v>
          </cell>
          <cell r="K206">
            <v>101.82776748642635</v>
          </cell>
          <cell r="L206">
            <v>11890</v>
          </cell>
          <cell r="M206">
            <v>217</v>
          </cell>
          <cell r="N206">
            <v>938</v>
          </cell>
        </row>
        <row r="207">
          <cell r="B207">
            <v>198</v>
          </cell>
          <cell r="C207" t="str">
            <v>432 - CAPE COD LIGHTHOUSE Charter School - BARNSTABLE pupils</v>
          </cell>
          <cell r="D207">
            <v>432712020</v>
          </cell>
          <cell r="E207">
            <v>432</v>
          </cell>
          <cell r="F207">
            <v>712</v>
          </cell>
          <cell r="G207">
            <v>20</v>
          </cell>
          <cell r="H207">
            <v>1</v>
          </cell>
          <cell r="I207">
            <v>1</v>
          </cell>
          <cell r="J207">
            <v>9</v>
          </cell>
          <cell r="K207">
            <v>127.95450103549805</v>
          </cell>
          <cell r="L207">
            <v>9452</v>
          </cell>
          <cell r="M207">
            <v>2642</v>
          </cell>
          <cell r="N207">
            <v>938</v>
          </cell>
        </row>
        <row r="208">
          <cell r="B208">
            <v>199</v>
          </cell>
          <cell r="C208" t="str">
            <v>432 - CAPE COD LIGHTHOUSE Charter School - FALMOUTH pupils</v>
          </cell>
          <cell r="D208">
            <v>432712096</v>
          </cell>
          <cell r="E208">
            <v>432</v>
          </cell>
          <cell r="F208">
            <v>712</v>
          </cell>
          <cell r="G208">
            <v>96</v>
          </cell>
          <cell r="H208">
            <v>1</v>
          </cell>
          <cell r="I208">
            <v>1</v>
          </cell>
          <cell r="J208">
            <v>7</v>
          </cell>
          <cell r="K208">
            <v>156.92544665456012</v>
          </cell>
          <cell r="L208">
            <v>8960</v>
          </cell>
          <cell r="M208">
            <v>5101</v>
          </cell>
          <cell r="N208">
            <v>938</v>
          </cell>
        </row>
        <row r="209">
          <cell r="B209">
            <v>200</v>
          </cell>
          <cell r="C209" t="str">
            <v>432 - CAPE COD LIGHTHOUSE Charter School - MASHPEE pupils</v>
          </cell>
          <cell r="D209">
            <v>432712172</v>
          </cell>
          <cell r="E209">
            <v>432</v>
          </cell>
          <cell r="F209">
            <v>712</v>
          </cell>
          <cell r="G209">
            <v>172</v>
          </cell>
          <cell r="H209">
            <v>1</v>
          </cell>
          <cell r="I209">
            <v>1</v>
          </cell>
          <cell r="J209">
            <v>7</v>
          </cell>
          <cell r="K209">
            <v>167.35772739749723</v>
          </cell>
          <cell r="L209">
            <v>8960</v>
          </cell>
          <cell r="M209">
            <v>6035</v>
          </cell>
          <cell r="N209">
            <v>938</v>
          </cell>
        </row>
        <row r="210">
          <cell r="B210">
            <v>201</v>
          </cell>
          <cell r="C210" t="str">
            <v>432 - CAPE COD LIGHTHOUSE Charter School - SANDWICH pupils</v>
          </cell>
          <cell r="D210">
            <v>432712261</v>
          </cell>
          <cell r="E210">
            <v>432</v>
          </cell>
          <cell r="F210">
            <v>712</v>
          </cell>
          <cell r="G210">
            <v>261</v>
          </cell>
          <cell r="H210">
            <v>1</v>
          </cell>
          <cell r="I210">
            <v>1</v>
          </cell>
          <cell r="J210">
            <v>4</v>
          </cell>
          <cell r="K210">
            <v>164.5061678033145</v>
          </cell>
          <cell r="L210">
            <v>8960</v>
          </cell>
          <cell r="M210">
            <v>5780</v>
          </cell>
          <cell r="N210">
            <v>938</v>
          </cell>
        </row>
        <row r="211">
          <cell r="B211">
            <v>202</v>
          </cell>
          <cell r="C211" t="str">
            <v>432 - CAPE COD LIGHTHOUSE Charter School - TRURO pupils</v>
          </cell>
          <cell r="D211">
            <v>432712300</v>
          </cell>
          <cell r="E211">
            <v>432</v>
          </cell>
          <cell r="F211">
            <v>712</v>
          </cell>
          <cell r="G211">
            <v>300</v>
          </cell>
          <cell r="H211">
            <v>1</v>
          </cell>
          <cell r="I211">
            <v>1</v>
          </cell>
          <cell r="J211">
            <v>8</v>
          </cell>
          <cell r="K211">
            <v>279.57869192867548</v>
          </cell>
          <cell r="L211">
            <v>8960</v>
          </cell>
          <cell r="M211">
            <v>16090</v>
          </cell>
          <cell r="N211">
            <v>938</v>
          </cell>
        </row>
        <row r="212">
          <cell r="B212">
            <v>203</v>
          </cell>
          <cell r="C212" t="str">
            <v>432 - CAPE COD LIGHTHOUSE Charter School - DENNIS YARMOUTH pupils</v>
          </cell>
          <cell r="D212">
            <v>432712645</v>
          </cell>
          <cell r="E212">
            <v>432</v>
          </cell>
          <cell r="F212">
            <v>712</v>
          </cell>
          <cell r="G212">
            <v>645</v>
          </cell>
          <cell r="H212">
            <v>1</v>
          </cell>
          <cell r="I212">
            <v>1</v>
          </cell>
          <cell r="J212">
            <v>9</v>
          </cell>
          <cell r="K212">
            <v>140.7199473739804</v>
          </cell>
          <cell r="L212">
            <v>10391</v>
          </cell>
          <cell r="M212">
            <v>4231</v>
          </cell>
          <cell r="N212">
            <v>938</v>
          </cell>
        </row>
        <row r="213">
          <cell r="B213">
            <v>204</v>
          </cell>
          <cell r="C213" t="str">
            <v>432 - CAPE COD LIGHTHOUSE Charter School - NAUSET pupils</v>
          </cell>
          <cell r="D213">
            <v>432712660</v>
          </cell>
          <cell r="E213">
            <v>432</v>
          </cell>
          <cell r="F213">
            <v>712</v>
          </cell>
          <cell r="G213">
            <v>660</v>
          </cell>
          <cell r="H213">
            <v>1</v>
          </cell>
          <cell r="I213">
            <v>1</v>
          </cell>
          <cell r="J213">
            <v>5</v>
          </cell>
          <cell r="K213">
            <v>188.90343304469866</v>
          </cell>
          <cell r="L213">
            <v>10674</v>
          </cell>
          <cell r="M213">
            <v>9490</v>
          </cell>
          <cell r="N213">
            <v>938</v>
          </cell>
        </row>
        <row r="214">
          <cell r="B214">
            <v>205</v>
          </cell>
          <cell r="C214" t="str">
            <v>432 - CAPE COD LIGHTHOUSE Charter School - MONOMOY pupils</v>
          </cell>
          <cell r="D214">
            <v>432712712</v>
          </cell>
          <cell r="E214">
            <v>432</v>
          </cell>
          <cell r="F214">
            <v>712</v>
          </cell>
          <cell r="G214">
            <v>712</v>
          </cell>
          <cell r="H214">
            <v>1</v>
          </cell>
          <cell r="I214">
            <v>1</v>
          </cell>
          <cell r="J214">
            <v>7</v>
          </cell>
          <cell r="K214">
            <v>171.92650908322355</v>
          </cell>
          <cell r="L214">
            <v>9981</v>
          </cell>
          <cell r="M214">
            <v>7179</v>
          </cell>
          <cell r="N214">
            <v>938</v>
          </cell>
        </row>
        <row r="215">
          <cell r="B215">
            <v>206</v>
          </cell>
          <cell r="C215" t="str">
            <v>435 - INNOVATION ACADEMY Charter School - ANDOVER pupils</v>
          </cell>
          <cell r="D215">
            <v>435301009</v>
          </cell>
          <cell r="E215">
            <v>435</v>
          </cell>
          <cell r="F215">
            <v>301</v>
          </cell>
          <cell r="G215">
            <v>9</v>
          </cell>
          <cell r="H215">
            <v>1</v>
          </cell>
          <cell r="I215">
            <v>1</v>
          </cell>
          <cell r="J215">
            <v>2</v>
          </cell>
          <cell r="K215">
            <v>166.76537323700339</v>
          </cell>
          <cell r="L215">
            <v>10766</v>
          </cell>
          <cell r="M215">
            <v>7188</v>
          </cell>
          <cell r="N215">
            <v>938</v>
          </cell>
        </row>
        <row r="216">
          <cell r="B216">
            <v>207</v>
          </cell>
          <cell r="C216" t="str">
            <v>435 - INNOVATION ACADEMY Charter School - BILLERICA pupils</v>
          </cell>
          <cell r="D216">
            <v>435301031</v>
          </cell>
          <cell r="E216">
            <v>435</v>
          </cell>
          <cell r="F216">
            <v>301</v>
          </cell>
          <cell r="G216">
            <v>31</v>
          </cell>
          <cell r="H216">
            <v>1</v>
          </cell>
          <cell r="I216">
            <v>1</v>
          </cell>
          <cell r="J216">
            <v>4</v>
          </cell>
          <cell r="K216">
            <v>149.38341839263231</v>
          </cell>
          <cell r="L216">
            <v>10393</v>
          </cell>
          <cell r="M216">
            <v>5132</v>
          </cell>
          <cell r="N216">
            <v>938</v>
          </cell>
        </row>
        <row r="217">
          <cell r="B217">
            <v>208</v>
          </cell>
          <cell r="C217" t="str">
            <v>435 - INNOVATION ACADEMY Charter School - BURLINGTON pupils</v>
          </cell>
          <cell r="D217">
            <v>435301048</v>
          </cell>
          <cell r="E217">
            <v>435</v>
          </cell>
          <cell r="F217">
            <v>301</v>
          </cell>
          <cell r="G217">
            <v>48</v>
          </cell>
          <cell r="H217">
            <v>1</v>
          </cell>
          <cell r="I217">
            <v>1</v>
          </cell>
          <cell r="J217">
            <v>3</v>
          </cell>
          <cell r="K217">
            <v>183.64772681526637</v>
          </cell>
          <cell r="L217">
            <v>10766</v>
          </cell>
          <cell r="M217">
            <v>9006</v>
          </cell>
          <cell r="N217">
            <v>938</v>
          </cell>
        </row>
        <row r="218">
          <cell r="B218">
            <v>209</v>
          </cell>
          <cell r="C218" t="str">
            <v>435 - INNOVATION ACADEMY Charter School - CHELMSFORD pupils</v>
          </cell>
          <cell r="D218">
            <v>435301056</v>
          </cell>
          <cell r="E218">
            <v>435</v>
          </cell>
          <cell r="F218">
            <v>301</v>
          </cell>
          <cell r="G218">
            <v>56</v>
          </cell>
          <cell r="H218">
            <v>1</v>
          </cell>
          <cell r="I218">
            <v>1</v>
          </cell>
          <cell r="J218">
            <v>3</v>
          </cell>
          <cell r="K218">
            <v>135.47614821273481</v>
          </cell>
          <cell r="L218">
            <v>10369</v>
          </cell>
          <cell r="M218">
            <v>3679</v>
          </cell>
          <cell r="N218">
            <v>938</v>
          </cell>
        </row>
        <row r="219">
          <cell r="B219">
            <v>210</v>
          </cell>
          <cell r="C219" t="str">
            <v>435 - INNOVATION ACADEMY Charter School - DRACUT pupils</v>
          </cell>
          <cell r="D219">
            <v>435301079</v>
          </cell>
          <cell r="E219">
            <v>435</v>
          </cell>
          <cell r="F219">
            <v>301</v>
          </cell>
          <cell r="G219">
            <v>79</v>
          </cell>
          <cell r="H219">
            <v>1</v>
          </cell>
          <cell r="I219">
            <v>1</v>
          </cell>
          <cell r="J219">
            <v>6</v>
          </cell>
          <cell r="K219">
            <v>100</v>
          </cell>
          <cell r="L219">
            <v>10419</v>
          </cell>
          <cell r="M219">
            <v>0</v>
          </cell>
          <cell r="N219">
            <v>938</v>
          </cell>
        </row>
        <row r="220">
          <cell r="B220">
            <v>211</v>
          </cell>
          <cell r="C220" t="str">
            <v>435 - INNOVATION ACADEMY Charter School - LAWRENCE pupils</v>
          </cell>
          <cell r="D220">
            <v>435301149</v>
          </cell>
          <cell r="E220">
            <v>435</v>
          </cell>
          <cell r="F220">
            <v>301</v>
          </cell>
          <cell r="G220">
            <v>149</v>
          </cell>
          <cell r="H220">
            <v>1</v>
          </cell>
          <cell r="I220">
            <v>1</v>
          </cell>
          <cell r="J220">
            <v>10</v>
          </cell>
          <cell r="K220">
            <v>103.66573933885712</v>
          </cell>
          <cell r="L220">
            <v>10766</v>
          </cell>
          <cell r="M220">
            <v>395</v>
          </cell>
          <cell r="N220">
            <v>938</v>
          </cell>
        </row>
        <row r="221">
          <cell r="B221">
            <v>212</v>
          </cell>
          <cell r="C221" t="str">
            <v>435 - INNOVATION ACADEMY Charter School - LOWELL pupils</v>
          </cell>
          <cell r="D221">
            <v>435301160</v>
          </cell>
          <cell r="E221">
            <v>435</v>
          </cell>
          <cell r="F221">
            <v>301</v>
          </cell>
          <cell r="G221">
            <v>160</v>
          </cell>
          <cell r="H221">
            <v>1</v>
          </cell>
          <cell r="I221">
            <v>1</v>
          </cell>
          <cell r="J221">
            <v>10</v>
          </cell>
          <cell r="K221">
            <v>101.13242613996383</v>
          </cell>
          <cell r="L221">
            <v>11359</v>
          </cell>
          <cell r="M221">
            <v>129</v>
          </cell>
          <cell r="N221">
            <v>938</v>
          </cell>
        </row>
        <row r="222">
          <cell r="B222">
            <v>213</v>
          </cell>
          <cell r="C222" t="str">
            <v>435 - INNOVATION ACADEMY Charter School - LUNENBURG pupils</v>
          </cell>
          <cell r="D222">
            <v>435301162</v>
          </cell>
          <cell r="E222">
            <v>435</v>
          </cell>
          <cell r="F222">
            <v>301</v>
          </cell>
          <cell r="G222">
            <v>162</v>
          </cell>
          <cell r="H222">
            <v>1</v>
          </cell>
          <cell r="I222">
            <v>1</v>
          </cell>
          <cell r="J222">
            <v>4</v>
          </cell>
          <cell r="K222">
            <v>123.81459780432291</v>
          </cell>
          <cell r="L222">
            <v>10035</v>
          </cell>
          <cell r="M222">
            <v>2390</v>
          </cell>
          <cell r="N222">
            <v>938</v>
          </cell>
        </row>
        <row r="223">
          <cell r="B223">
            <v>214</v>
          </cell>
          <cell r="C223" t="str">
            <v>435 - INNOVATION ACADEMY Charter School - TEWKSBURY pupils</v>
          </cell>
          <cell r="D223">
            <v>435301295</v>
          </cell>
          <cell r="E223">
            <v>435</v>
          </cell>
          <cell r="F223">
            <v>301</v>
          </cell>
          <cell r="G223">
            <v>295</v>
          </cell>
          <cell r="H223">
            <v>1</v>
          </cell>
          <cell r="I223">
            <v>1</v>
          </cell>
          <cell r="J223">
            <v>3</v>
          </cell>
          <cell r="K223">
            <v>156.7429893830456</v>
          </cell>
          <cell r="L223">
            <v>10033</v>
          </cell>
          <cell r="M223">
            <v>5693</v>
          </cell>
          <cell r="N223">
            <v>938</v>
          </cell>
        </row>
        <row r="224">
          <cell r="B224">
            <v>215</v>
          </cell>
          <cell r="C224" t="str">
            <v>435 - INNOVATION ACADEMY Charter School - TYNGSBOROUGH pupils</v>
          </cell>
          <cell r="D224">
            <v>435301301</v>
          </cell>
          <cell r="E224">
            <v>435</v>
          </cell>
          <cell r="F224">
            <v>301</v>
          </cell>
          <cell r="G224">
            <v>301</v>
          </cell>
          <cell r="H224">
            <v>1</v>
          </cell>
          <cell r="I224">
            <v>1</v>
          </cell>
          <cell r="J224">
            <v>3</v>
          </cell>
          <cell r="K224">
            <v>136.05290374045964</v>
          </cell>
          <cell r="L224">
            <v>10738</v>
          </cell>
          <cell r="M224">
            <v>3871</v>
          </cell>
          <cell r="N224">
            <v>938</v>
          </cell>
        </row>
        <row r="225">
          <cell r="B225">
            <v>216</v>
          </cell>
          <cell r="C225" t="str">
            <v>435 - INNOVATION ACADEMY Charter School - WALTHAM pupils</v>
          </cell>
          <cell r="D225">
            <v>435301308</v>
          </cell>
          <cell r="E225">
            <v>435</v>
          </cell>
          <cell r="F225">
            <v>301</v>
          </cell>
          <cell r="G225">
            <v>308</v>
          </cell>
          <cell r="H225">
            <v>1</v>
          </cell>
          <cell r="I225">
            <v>1</v>
          </cell>
          <cell r="J225">
            <v>9</v>
          </cell>
          <cell r="K225">
            <v>145.765954460182</v>
          </cell>
          <cell r="L225">
            <v>15345</v>
          </cell>
          <cell r="M225">
            <v>7023</v>
          </cell>
          <cell r="N225">
            <v>938</v>
          </cell>
        </row>
        <row r="226">
          <cell r="B226">
            <v>217</v>
          </cell>
          <cell r="C226" t="str">
            <v>435 - INNOVATION ACADEMY Charter School - WESTFORD pupils</v>
          </cell>
          <cell r="D226">
            <v>435301326</v>
          </cell>
          <cell r="E226">
            <v>435</v>
          </cell>
          <cell r="F226">
            <v>301</v>
          </cell>
          <cell r="G226">
            <v>326</v>
          </cell>
          <cell r="H226">
            <v>1</v>
          </cell>
          <cell r="I226">
            <v>1</v>
          </cell>
          <cell r="J226">
            <v>1</v>
          </cell>
          <cell r="K226">
            <v>138.52967462546414</v>
          </cell>
          <cell r="L226">
            <v>9863</v>
          </cell>
          <cell r="M226">
            <v>3800</v>
          </cell>
          <cell r="N226">
            <v>938</v>
          </cell>
        </row>
        <row r="227">
          <cell r="B227">
            <v>218</v>
          </cell>
          <cell r="C227" t="str">
            <v>435 - INNOVATION ACADEMY Charter School - GROTON DUNSTABLE pupils</v>
          </cell>
          <cell r="D227">
            <v>435301673</v>
          </cell>
          <cell r="E227">
            <v>435</v>
          </cell>
          <cell r="F227">
            <v>301</v>
          </cell>
          <cell r="G227">
            <v>673</v>
          </cell>
          <cell r="H227">
            <v>1</v>
          </cell>
          <cell r="I227">
            <v>1</v>
          </cell>
          <cell r="J227">
            <v>2</v>
          </cell>
          <cell r="K227">
            <v>158.18347601236428</v>
          </cell>
          <cell r="L227">
            <v>10293</v>
          </cell>
          <cell r="M227">
            <v>5989</v>
          </cell>
          <cell r="N227">
            <v>938</v>
          </cell>
        </row>
        <row r="228">
          <cell r="B228">
            <v>219</v>
          </cell>
          <cell r="C228" t="str">
            <v>435 - INNOVATION ACADEMY Charter School - NASHOBA pupils</v>
          </cell>
          <cell r="D228">
            <v>435301725</v>
          </cell>
          <cell r="E228">
            <v>435</v>
          </cell>
          <cell r="F228">
            <v>301</v>
          </cell>
          <cell r="G228">
            <v>725</v>
          </cell>
          <cell r="H228">
            <v>1</v>
          </cell>
          <cell r="I228">
            <v>1</v>
          </cell>
          <cell r="J228">
            <v>2</v>
          </cell>
          <cell r="K228">
            <v>136.19135452239408</v>
          </cell>
          <cell r="L228">
            <v>12833</v>
          </cell>
          <cell r="M228">
            <v>4644</v>
          </cell>
          <cell r="N228">
            <v>938</v>
          </cell>
        </row>
        <row r="229">
          <cell r="B229">
            <v>220</v>
          </cell>
          <cell r="C229" t="str">
            <v>435 - INNOVATION ACADEMY Charter School - NORTH MIDDLESEX pupils</v>
          </cell>
          <cell r="D229">
            <v>435301735</v>
          </cell>
          <cell r="E229">
            <v>435</v>
          </cell>
          <cell r="F229">
            <v>301</v>
          </cell>
          <cell r="G229">
            <v>735</v>
          </cell>
          <cell r="H229">
            <v>1</v>
          </cell>
          <cell r="I229">
            <v>1</v>
          </cell>
          <cell r="J229">
            <v>4</v>
          </cell>
          <cell r="K229">
            <v>140.6437068578513</v>
          </cell>
          <cell r="L229">
            <v>9949</v>
          </cell>
          <cell r="M229">
            <v>4044</v>
          </cell>
          <cell r="N229">
            <v>938</v>
          </cell>
        </row>
        <row r="230">
          <cell r="B230">
            <v>221</v>
          </cell>
          <cell r="C230" t="str">
            <v>436 - COMMUNITY CS OF CAMBRIDGE Charter School - ABINGTON pupils</v>
          </cell>
          <cell r="D230">
            <v>436049001</v>
          </cell>
          <cell r="E230">
            <v>436</v>
          </cell>
          <cell r="F230">
            <v>49</v>
          </cell>
          <cell r="G230">
            <v>1</v>
          </cell>
          <cell r="H230">
            <v>1</v>
          </cell>
          <cell r="I230">
            <v>1.1080000000000001</v>
          </cell>
          <cell r="J230">
            <v>6</v>
          </cell>
          <cell r="K230">
            <v>117.68823772851866</v>
          </cell>
          <cell r="L230">
            <v>11723</v>
          </cell>
          <cell r="M230">
            <v>2074</v>
          </cell>
          <cell r="N230">
            <v>938</v>
          </cell>
        </row>
        <row r="231">
          <cell r="B231">
            <v>222</v>
          </cell>
          <cell r="C231" t="str">
            <v>436 - COMMUNITY CS OF CAMBRIDGE Charter School - BOSTON pupils</v>
          </cell>
          <cell r="D231">
            <v>436049035</v>
          </cell>
          <cell r="E231">
            <v>436</v>
          </cell>
          <cell r="F231">
            <v>49</v>
          </cell>
          <cell r="G231">
            <v>35</v>
          </cell>
          <cell r="H231">
            <v>1</v>
          </cell>
          <cell r="I231">
            <v>1.1080000000000001</v>
          </cell>
          <cell r="J231">
            <v>10</v>
          </cell>
          <cell r="K231">
            <v>141.90171613356856</v>
          </cell>
          <cell r="L231">
            <v>12750</v>
          </cell>
          <cell r="M231">
            <v>5342</v>
          </cell>
          <cell r="N231">
            <v>938</v>
          </cell>
        </row>
        <row r="232">
          <cell r="B232">
            <v>223</v>
          </cell>
          <cell r="C232" t="str">
            <v>436 - COMMUNITY CS OF CAMBRIDGE Charter School - BROCKTON pupils</v>
          </cell>
          <cell r="D232">
            <v>436049044</v>
          </cell>
          <cell r="E232">
            <v>436</v>
          </cell>
          <cell r="F232">
            <v>49</v>
          </cell>
          <cell r="G232">
            <v>44</v>
          </cell>
          <cell r="H232">
            <v>1</v>
          </cell>
          <cell r="I232">
            <v>1.1080000000000001</v>
          </cell>
          <cell r="J232">
            <v>10</v>
          </cell>
          <cell r="K232">
            <v>100.85064365747138</v>
          </cell>
          <cell r="L232">
            <v>16856</v>
          </cell>
          <cell r="M232">
            <v>143</v>
          </cell>
          <cell r="N232">
            <v>938</v>
          </cell>
        </row>
        <row r="233">
          <cell r="B233">
            <v>224</v>
          </cell>
          <cell r="C233" t="str">
            <v>436 - COMMUNITY CS OF CAMBRIDGE Charter School - CAMBRIDGE pupils</v>
          </cell>
          <cell r="D233">
            <v>436049049</v>
          </cell>
          <cell r="E233">
            <v>436</v>
          </cell>
          <cell r="F233">
            <v>49</v>
          </cell>
          <cell r="G233">
            <v>49</v>
          </cell>
          <cell r="H233">
            <v>1</v>
          </cell>
          <cell r="I233">
            <v>1.1080000000000001</v>
          </cell>
          <cell r="J233">
            <v>7</v>
          </cell>
          <cell r="K233">
            <v>225.93542537992869</v>
          </cell>
          <cell r="L233">
            <v>13151</v>
          </cell>
          <cell r="M233">
            <v>16562</v>
          </cell>
          <cell r="N233">
            <v>938</v>
          </cell>
        </row>
        <row r="234">
          <cell r="B234">
            <v>225</v>
          </cell>
          <cell r="C234" t="str">
            <v>436 - COMMUNITY CS OF CAMBRIDGE Charter School - CHELSEA pupils</v>
          </cell>
          <cell r="D234">
            <v>436049057</v>
          </cell>
          <cell r="E234">
            <v>436</v>
          </cell>
          <cell r="F234">
            <v>49</v>
          </cell>
          <cell r="G234">
            <v>57</v>
          </cell>
          <cell r="H234">
            <v>1</v>
          </cell>
          <cell r="I234">
            <v>1.1080000000000001</v>
          </cell>
          <cell r="J234">
            <v>10</v>
          </cell>
          <cell r="K234">
            <v>103.09680619936327</v>
          </cell>
          <cell r="L234">
            <v>12354</v>
          </cell>
          <cell r="M234">
            <v>383</v>
          </cell>
          <cell r="N234">
            <v>938</v>
          </cell>
        </row>
        <row r="235">
          <cell r="B235">
            <v>226</v>
          </cell>
          <cell r="C235" t="str">
            <v>436 - COMMUNITY CS OF CAMBRIDGE Charter School - EVERETT pupils</v>
          </cell>
          <cell r="D235">
            <v>436049093</v>
          </cell>
          <cell r="E235">
            <v>436</v>
          </cell>
          <cell r="F235">
            <v>49</v>
          </cell>
          <cell r="G235">
            <v>93</v>
          </cell>
          <cell r="H235">
            <v>1</v>
          </cell>
          <cell r="I235">
            <v>1.1080000000000001</v>
          </cell>
          <cell r="J235">
            <v>10</v>
          </cell>
          <cell r="K235">
            <v>100.85272876801992</v>
          </cell>
          <cell r="L235">
            <v>14091</v>
          </cell>
          <cell r="M235">
            <v>120</v>
          </cell>
          <cell r="N235">
            <v>938</v>
          </cell>
        </row>
        <row r="236">
          <cell r="B236">
            <v>227</v>
          </cell>
          <cell r="C236" t="str">
            <v>436 - COMMUNITY CS OF CAMBRIDGE Charter School - HOLBROOK pupils</v>
          </cell>
          <cell r="D236">
            <v>436049133</v>
          </cell>
          <cell r="E236">
            <v>436</v>
          </cell>
          <cell r="F236">
            <v>49</v>
          </cell>
          <cell r="G236">
            <v>133</v>
          </cell>
          <cell r="H236">
            <v>1</v>
          </cell>
          <cell r="I236">
            <v>1.1080000000000001</v>
          </cell>
          <cell r="J236">
            <v>7</v>
          </cell>
          <cell r="K236">
            <v>117.41251061989459</v>
          </cell>
          <cell r="L236">
            <v>11723</v>
          </cell>
          <cell r="M236">
            <v>2041</v>
          </cell>
          <cell r="N236">
            <v>938</v>
          </cell>
        </row>
        <row r="237">
          <cell r="B237">
            <v>228</v>
          </cell>
          <cell r="C237" t="str">
            <v>436 - COMMUNITY CS OF CAMBRIDGE Charter School - LAWRENCE pupils</v>
          </cell>
          <cell r="D237">
            <v>436049149</v>
          </cell>
          <cell r="E237">
            <v>436</v>
          </cell>
          <cell r="F237">
            <v>49</v>
          </cell>
          <cell r="G237">
            <v>149</v>
          </cell>
          <cell r="H237">
            <v>1</v>
          </cell>
          <cell r="I237">
            <v>1.1080000000000001</v>
          </cell>
          <cell r="J237">
            <v>10</v>
          </cell>
          <cell r="K237">
            <v>103.66573933885712</v>
          </cell>
          <cell r="L237">
            <v>9743</v>
          </cell>
          <cell r="M237">
            <v>357</v>
          </cell>
          <cell r="N237">
            <v>938</v>
          </cell>
        </row>
        <row r="238">
          <cell r="B238">
            <v>229</v>
          </cell>
          <cell r="C238" t="str">
            <v>436 - COMMUNITY CS OF CAMBRIDGE Charter School - LEXINGTON pupils</v>
          </cell>
          <cell r="D238">
            <v>436049155</v>
          </cell>
          <cell r="E238">
            <v>436</v>
          </cell>
          <cell r="F238">
            <v>49</v>
          </cell>
          <cell r="G238">
            <v>155</v>
          </cell>
          <cell r="H238">
            <v>1</v>
          </cell>
          <cell r="I238">
            <v>1.1080000000000001</v>
          </cell>
          <cell r="J238">
            <v>1</v>
          </cell>
          <cell r="K238">
            <v>160.5865590984269</v>
          </cell>
          <cell r="L238">
            <v>9743</v>
          </cell>
          <cell r="M238">
            <v>5903</v>
          </cell>
          <cell r="N238">
            <v>938</v>
          </cell>
        </row>
        <row r="239">
          <cell r="B239">
            <v>230</v>
          </cell>
          <cell r="C239" t="str">
            <v>436 - COMMUNITY CS OF CAMBRIDGE Charter School - LYNN pupils</v>
          </cell>
          <cell r="D239">
            <v>436049163</v>
          </cell>
          <cell r="E239">
            <v>436</v>
          </cell>
          <cell r="F239">
            <v>49</v>
          </cell>
          <cell r="G239">
            <v>163</v>
          </cell>
          <cell r="H239">
            <v>1</v>
          </cell>
          <cell r="I239">
            <v>1.1080000000000001</v>
          </cell>
          <cell r="J239">
            <v>10</v>
          </cell>
          <cell r="K239">
            <v>100.93846673040197</v>
          </cell>
          <cell r="L239">
            <v>9743</v>
          </cell>
          <cell r="M239">
            <v>91</v>
          </cell>
          <cell r="N239">
            <v>938</v>
          </cell>
        </row>
        <row r="240">
          <cell r="B240">
            <v>231</v>
          </cell>
          <cell r="C240" t="str">
            <v>436 - COMMUNITY CS OF CAMBRIDGE Charter School - MALDEN pupils</v>
          </cell>
          <cell r="D240">
            <v>436049165</v>
          </cell>
          <cell r="E240">
            <v>436</v>
          </cell>
          <cell r="F240">
            <v>49</v>
          </cell>
          <cell r="G240">
            <v>165</v>
          </cell>
          <cell r="H240">
            <v>1</v>
          </cell>
          <cell r="I240">
            <v>1.1080000000000001</v>
          </cell>
          <cell r="J240">
            <v>9</v>
          </cell>
          <cell r="K240">
            <v>103.0461910253487</v>
          </cell>
          <cell r="L240">
            <v>12624</v>
          </cell>
          <cell r="M240">
            <v>385</v>
          </cell>
          <cell r="N240">
            <v>938</v>
          </cell>
        </row>
        <row r="241">
          <cell r="B241">
            <v>232</v>
          </cell>
          <cell r="C241" t="str">
            <v>436 - COMMUNITY CS OF CAMBRIDGE Charter School - MEDFORD pupils</v>
          </cell>
          <cell r="D241">
            <v>436049176</v>
          </cell>
          <cell r="E241">
            <v>436</v>
          </cell>
          <cell r="F241">
            <v>49</v>
          </cell>
          <cell r="G241">
            <v>176</v>
          </cell>
          <cell r="H241">
            <v>1</v>
          </cell>
          <cell r="I241">
            <v>1.1080000000000001</v>
          </cell>
          <cell r="J241">
            <v>7</v>
          </cell>
          <cell r="K241">
            <v>149.27758144558248</v>
          </cell>
          <cell r="L241">
            <v>13104</v>
          </cell>
          <cell r="M241">
            <v>6457</v>
          </cell>
          <cell r="N241">
            <v>938</v>
          </cell>
        </row>
        <row r="242">
          <cell r="B242">
            <v>233</v>
          </cell>
          <cell r="C242" t="str">
            <v>436 - COMMUNITY CS OF CAMBRIDGE Charter School - NEEDHAM pupils</v>
          </cell>
          <cell r="D242">
            <v>436049199</v>
          </cell>
          <cell r="E242">
            <v>436</v>
          </cell>
          <cell r="F242">
            <v>49</v>
          </cell>
          <cell r="G242">
            <v>199</v>
          </cell>
          <cell r="H242">
            <v>1</v>
          </cell>
          <cell r="I242">
            <v>1.1080000000000001</v>
          </cell>
          <cell r="J242">
            <v>1</v>
          </cell>
          <cell r="K242">
            <v>167.09434311682935</v>
          </cell>
          <cell r="L242">
            <v>15923</v>
          </cell>
          <cell r="M242">
            <v>10683</v>
          </cell>
          <cell r="N242">
            <v>938</v>
          </cell>
        </row>
        <row r="243">
          <cell r="B243">
            <v>234</v>
          </cell>
          <cell r="C243" t="str">
            <v>436 - COMMUNITY CS OF CAMBRIDGE Charter School - RANDOLPH pupils</v>
          </cell>
          <cell r="D243">
            <v>436049244</v>
          </cell>
          <cell r="E243">
            <v>436</v>
          </cell>
          <cell r="F243">
            <v>49</v>
          </cell>
          <cell r="G243">
            <v>244</v>
          </cell>
          <cell r="H243">
            <v>1</v>
          </cell>
          <cell r="I243">
            <v>1.1080000000000001</v>
          </cell>
          <cell r="J243">
            <v>9</v>
          </cell>
          <cell r="K243">
            <v>136.06003665175945</v>
          </cell>
          <cell r="L243">
            <v>11393</v>
          </cell>
          <cell r="M243">
            <v>4108</v>
          </cell>
          <cell r="N243">
            <v>938</v>
          </cell>
        </row>
        <row r="244">
          <cell r="B244">
            <v>235</v>
          </cell>
          <cell r="C244" t="str">
            <v>436 - COMMUNITY CS OF CAMBRIDGE Charter School - REVERE pupils</v>
          </cell>
          <cell r="D244">
            <v>436049248</v>
          </cell>
          <cell r="E244">
            <v>436</v>
          </cell>
          <cell r="F244">
            <v>49</v>
          </cell>
          <cell r="G244">
            <v>248</v>
          </cell>
          <cell r="H244">
            <v>1</v>
          </cell>
          <cell r="I244">
            <v>1.1080000000000001</v>
          </cell>
          <cell r="J244">
            <v>10</v>
          </cell>
          <cell r="K244">
            <v>107.88571550587231</v>
          </cell>
          <cell r="L244">
            <v>12309</v>
          </cell>
          <cell r="M244">
            <v>971</v>
          </cell>
          <cell r="N244">
            <v>938</v>
          </cell>
        </row>
        <row r="245">
          <cell r="B245">
            <v>236</v>
          </cell>
          <cell r="C245" t="str">
            <v>436 - COMMUNITY CS OF CAMBRIDGE Charter School - SAUGUS pupils</v>
          </cell>
          <cell r="D245">
            <v>436049262</v>
          </cell>
          <cell r="E245">
            <v>436</v>
          </cell>
          <cell r="F245">
            <v>49</v>
          </cell>
          <cell r="G245">
            <v>262</v>
          </cell>
          <cell r="H245">
            <v>1</v>
          </cell>
          <cell r="I245">
            <v>1.1080000000000001</v>
          </cell>
          <cell r="J245">
            <v>8</v>
          </cell>
          <cell r="K245">
            <v>134.9032063685782</v>
          </cell>
          <cell r="L245">
            <v>11723</v>
          </cell>
          <cell r="M245">
            <v>4092</v>
          </cell>
          <cell r="N245">
            <v>938</v>
          </cell>
        </row>
        <row r="246">
          <cell r="B246">
            <v>237</v>
          </cell>
          <cell r="C246" t="str">
            <v>436 - COMMUNITY CS OF CAMBRIDGE Charter School - SOMERVILLE pupils</v>
          </cell>
          <cell r="D246">
            <v>436049274</v>
          </cell>
          <cell r="E246">
            <v>436</v>
          </cell>
          <cell r="F246">
            <v>49</v>
          </cell>
          <cell r="G246">
            <v>274</v>
          </cell>
          <cell r="H246">
            <v>1</v>
          </cell>
          <cell r="I246">
            <v>1.1080000000000001</v>
          </cell>
          <cell r="J246">
            <v>9</v>
          </cell>
          <cell r="K246">
            <v>141.12336268887952</v>
          </cell>
          <cell r="L246">
            <v>14080</v>
          </cell>
          <cell r="M246">
            <v>5790</v>
          </cell>
          <cell r="N246">
            <v>938</v>
          </cell>
        </row>
        <row r="247">
          <cell r="B247">
            <v>238</v>
          </cell>
          <cell r="C247" t="str">
            <v>436 - COMMUNITY CS OF CAMBRIDGE Charter School - WALTHAM pupils</v>
          </cell>
          <cell r="D247">
            <v>436049308</v>
          </cell>
          <cell r="E247">
            <v>436</v>
          </cell>
          <cell r="F247">
            <v>49</v>
          </cell>
          <cell r="G247">
            <v>308</v>
          </cell>
          <cell r="H247">
            <v>1</v>
          </cell>
          <cell r="I247">
            <v>1.1080000000000001</v>
          </cell>
          <cell r="J247">
            <v>9</v>
          </cell>
          <cell r="K247">
            <v>145.765954460182</v>
          </cell>
          <cell r="L247">
            <v>12737</v>
          </cell>
          <cell r="M247">
            <v>5829</v>
          </cell>
          <cell r="N247">
            <v>938</v>
          </cell>
        </row>
        <row r="248">
          <cell r="B248">
            <v>239</v>
          </cell>
          <cell r="C248" t="str">
            <v>436 - COMMUNITY CS OF CAMBRIDGE Charter School - WEYMOUTH pupils</v>
          </cell>
          <cell r="D248">
            <v>436049336</v>
          </cell>
          <cell r="E248">
            <v>436</v>
          </cell>
          <cell r="F248">
            <v>49</v>
          </cell>
          <cell r="G248">
            <v>336</v>
          </cell>
          <cell r="H248">
            <v>1</v>
          </cell>
          <cell r="I248">
            <v>1.1080000000000001</v>
          </cell>
          <cell r="J248">
            <v>7</v>
          </cell>
          <cell r="K248">
            <v>123.39359790988928</v>
          </cell>
          <cell r="L248">
            <v>11723</v>
          </cell>
          <cell r="M248">
            <v>2742</v>
          </cell>
          <cell r="N248">
            <v>938</v>
          </cell>
        </row>
        <row r="249">
          <cell r="B249">
            <v>240</v>
          </cell>
          <cell r="C249" t="str">
            <v>437 - CITY ON A HILL Charter School - BOSTON pupils</v>
          </cell>
          <cell r="D249">
            <v>437035035</v>
          </cell>
          <cell r="E249">
            <v>437</v>
          </cell>
          <cell r="F249">
            <v>35</v>
          </cell>
          <cell r="G249">
            <v>35</v>
          </cell>
          <cell r="H249">
            <v>1</v>
          </cell>
          <cell r="I249">
            <v>1.085</v>
          </cell>
          <cell r="J249">
            <v>10</v>
          </cell>
          <cell r="K249">
            <v>141.90171613356856</v>
          </cell>
          <cell r="L249">
            <v>15054</v>
          </cell>
          <cell r="M249">
            <v>6308</v>
          </cell>
          <cell r="N249">
            <v>938</v>
          </cell>
        </row>
        <row r="250">
          <cell r="B250">
            <v>241</v>
          </cell>
          <cell r="C250" t="str">
            <v>437 - CITY ON A HILL Charter School - STOUGHTON pupils</v>
          </cell>
          <cell r="D250">
            <v>437035285</v>
          </cell>
          <cell r="E250">
            <v>437</v>
          </cell>
          <cell r="F250">
            <v>35</v>
          </cell>
          <cell r="G250">
            <v>285</v>
          </cell>
          <cell r="H250">
            <v>1</v>
          </cell>
          <cell r="I250">
            <v>1.085</v>
          </cell>
          <cell r="J250">
            <v>7</v>
          </cell>
          <cell r="K250">
            <v>129.18456095255922</v>
          </cell>
          <cell r="L250">
            <v>16227</v>
          </cell>
          <cell r="M250">
            <v>4736</v>
          </cell>
          <cell r="N250">
            <v>938</v>
          </cell>
        </row>
        <row r="251">
          <cell r="B251">
            <v>242</v>
          </cell>
          <cell r="C251" t="str">
            <v>438 - CODMAN ACADEMY Charter School - BOSTON pupils</v>
          </cell>
          <cell r="D251">
            <v>438035035</v>
          </cell>
          <cell r="E251">
            <v>438</v>
          </cell>
          <cell r="F251">
            <v>35</v>
          </cell>
          <cell r="G251">
            <v>35</v>
          </cell>
          <cell r="H251">
            <v>1</v>
          </cell>
          <cell r="I251">
            <v>1.085</v>
          </cell>
          <cell r="J251">
            <v>10</v>
          </cell>
          <cell r="K251">
            <v>141.90171613356856</v>
          </cell>
          <cell r="L251">
            <v>14372</v>
          </cell>
          <cell r="M251">
            <v>6022</v>
          </cell>
          <cell r="N251">
            <v>938</v>
          </cell>
        </row>
        <row r="252">
          <cell r="B252">
            <v>243</v>
          </cell>
          <cell r="C252" t="str">
            <v>438 - CODMAN ACADEMY Charter School - CHELSEA pupils</v>
          </cell>
          <cell r="D252">
            <v>438035057</v>
          </cell>
          <cell r="E252">
            <v>438</v>
          </cell>
          <cell r="F252">
            <v>35</v>
          </cell>
          <cell r="G252">
            <v>57</v>
          </cell>
          <cell r="H252">
            <v>1</v>
          </cell>
          <cell r="I252">
            <v>1.085</v>
          </cell>
          <cell r="J252">
            <v>10</v>
          </cell>
          <cell r="K252">
            <v>103.09680619936327</v>
          </cell>
          <cell r="L252">
            <v>10736</v>
          </cell>
          <cell r="M252">
            <v>332</v>
          </cell>
          <cell r="N252">
            <v>938</v>
          </cell>
        </row>
        <row r="253">
          <cell r="B253">
            <v>244</v>
          </cell>
          <cell r="C253" t="str">
            <v>438 - CODMAN ACADEMY Charter School - RANDOLPH pupils</v>
          </cell>
          <cell r="D253">
            <v>438035244</v>
          </cell>
          <cell r="E253">
            <v>438</v>
          </cell>
          <cell r="F253">
            <v>35</v>
          </cell>
          <cell r="G253">
            <v>244</v>
          </cell>
          <cell r="H253">
            <v>1</v>
          </cell>
          <cell r="I253">
            <v>1.085</v>
          </cell>
          <cell r="J253">
            <v>9</v>
          </cell>
          <cell r="K253">
            <v>136.06003665175945</v>
          </cell>
          <cell r="L253">
            <v>15018</v>
          </cell>
          <cell r="M253">
            <v>5415</v>
          </cell>
          <cell r="N253">
            <v>938</v>
          </cell>
        </row>
        <row r="254">
          <cell r="B254">
            <v>245</v>
          </cell>
          <cell r="C254" t="str">
            <v>438 - CODMAN ACADEMY Charter School - WEYMOUTH pupils</v>
          </cell>
          <cell r="D254">
            <v>438035336</v>
          </cell>
          <cell r="E254">
            <v>438</v>
          </cell>
          <cell r="F254">
            <v>35</v>
          </cell>
          <cell r="G254">
            <v>336</v>
          </cell>
          <cell r="H254">
            <v>1</v>
          </cell>
          <cell r="I254">
            <v>1.085</v>
          </cell>
          <cell r="J254">
            <v>7</v>
          </cell>
          <cell r="K254">
            <v>123.39359790988928</v>
          </cell>
          <cell r="L254">
            <v>6981</v>
          </cell>
          <cell r="M254">
            <v>1633</v>
          </cell>
          <cell r="N254">
            <v>938</v>
          </cell>
        </row>
        <row r="255">
          <cell r="B255">
            <v>246</v>
          </cell>
          <cell r="C255" t="str">
            <v>439 - CONSERVATORY LAB Charter School - BOSTON pupils</v>
          </cell>
          <cell r="D255">
            <v>439035035</v>
          </cell>
          <cell r="E255">
            <v>439</v>
          </cell>
          <cell r="F255">
            <v>35</v>
          </cell>
          <cell r="G255">
            <v>35</v>
          </cell>
          <cell r="H255">
            <v>1</v>
          </cell>
          <cell r="I255">
            <v>1.085</v>
          </cell>
          <cell r="J255">
            <v>10</v>
          </cell>
          <cell r="K255">
            <v>141.90171613356856</v>
          </cell>
          <cell r="L255">
            <v>13299</v>
          </cell>
          <cell r="M255">
            <v>5573</v>
          </cell>
          <cell r="N255">
            <v>938</v>
          </cell>
        </row>
        <row r="256">
          <cell r="B256">
            <v>247</v>
          </cell>
          <cell r="C256" t="str">
            <v>439 - CONSERVATORY LAB Charter School - BROCKTON pupils</v>
          </cell>
          <cell r="D256">
            <v>439035044</v>
          </cell>
          <cell r="E256">
            <v>439</v>
          </cell>
          <cell r="F256">
            <v>35</v>
          </cell>
          <cell r="G256">
            <v>44</v>
          </cell>
          <cell r="H256">
            <v>1</v>
          </cell>
          <cell r="I256">
            <v>1.085</v>
          </cell>
          <cell r="J256">
            <v>10</v>
          </cell>
          <cell r="K256">
            <v>100.85064365747138</v>
          </cell>
          <cell r="L256">
            <v>4387</v>
          </cell>
          <cell r="M256">
            <v>37</v>
          </cell>
          <cell r="N256">
            <v>938</v>
          </cell>
        </row>
        <row r="257">
          <cell r="B257">
            <v>248</v>
          </cell>
          <cell r="C257" t="str">
            <v>439 - CONSERVATORY LAB Charter School - DEDHAM pupils</v>
          </cell>
          <cell r="D257">
            <v>439035073</v>
          </cell>
          <cell r="E257">
            <v>439</v>
          </cell>
          <cell r="F257">
            <v>35</v>
          </cell>
          <cell r="G257">
            <v>73</v>
          </cell>
          <cell r="H257">
            <v>1</v>
          </cell>
          <cell r="I257">
            <v>1.085</v>
          </cell>
          <cell r="J257">
            <v>5</v>
          </cell>
          <cell r="K257">
            <v>169.05490566781097</v>
          </cell>
          <cell r="L257">
            <v>14230</v>
          </cell>
          <cell r="M257">
            <v>9827</v>
          </cell>
          <cell r="N257">
            <v>938</v>
          </cell>
        </row>
        <row r="258">
          <cell r="B258">
            <v>249</v>
          </cell>
          <cell r="C258" t="str">
            <v>439 - CONSERVATORY LAB Charter School - HOLBROOK pupils</v>
          </cell>
          <cell r="D258">
            <v>439035133</v>
          </cell>
          <cell r="E258">
            <v>439</v>
          </cell>
          <cell r="F258">
            <v>35</v>
          </cell>
          <cell r="G258">
            <v>133</v>
          </cell>
          <cell r="H258">
            <v>1</v>
          </cell>
          <cell r="I258">
            <v>1.085</v>
          </cell>
          <cell r="J258">
            <v>7</v>
          </cell>
          <cell r="K258">
            <v>117.41251061989459</v>
          </cell>
          <cell r="L258">
            <v>9900</v>
          </cell>
          <cell r="M258">
            <v>1724</v>
          </cell>
          <cell r="N258">
            <v>938</v>
          </cell>
        </row>
        <row r="259">
          <cell r="B259">
            <v>250</v>
          </cell>
          <cell r="C259" t="str">
            <v>439 - CONSERVATORY LAB Charter School - MALDEN pupils</v>
          </cell>
          <cell r="D259">
            <v>439035165</v>
          </cell>
          <cell r="E259">
            <v>439</v>
          </cell>
          <cell r="F259">
            <v>35</v>
          </cell>
          <cell r="G259">
            <v>165</v>
          </cell>
          <cell r="H259">
            <v>1</v>
          </cell>
          <cell r="I259">
            <v>1.085</v>
          </cell>
          <cell r="J259">
            <v>9</v>
          </cell>
          <cell r="K259">
            <v>103.0461910253487</v>
          </cell>
          <cell r="L259">
            <v>14879</v>
          </cell>
          <cell r="M259">
            <v>453</v>
          </cell>
          <cell r="N259">
            <v>938</v>
          </cell>
        </row>
        <row r="260">
          <cell r="B260">
            <v>251</v>
          </cell>
          <cell r="C260" t="str">
            <v>439 - CONSERVATORY LAB Charter School - RANDOLPH pupils</v>
          </cell>
          <cell r="D260">
            <v>439035244</v>
          </cell>
          <cell r="E260">
            <v>439</v>
          </cell>
          <cell r="F260">
            <v>35</v>
          </cell>
          <cell r="G260">
            <v>244</v>
          </cell>
          <cell r="H260">
            <v>1</v>
          </cell>
          <cell r="I260">
            <v>1.085</v>
          </cell>
          <cell r="J260">
            <v>9</v>
          </cell>
          <cell r="K260">
            <v>136.06003665175945</v>
          </cell>
          <cell r="L260">
            <v>17105</v>
          </cell>
          <cell r="M260">
            <v>6168</v>
          </cell>
          <cell r="N260">
            <v>938</v>
          </cell>
        </row>
        <row r="261">
          <cell r="B261">
            <v>252</v>
          </cell>
          <cell r="C261" t="str">
            <v>440 - COMMUNITY DAY - PROSPECT Charter School - HAVERHILL pupils</v>
          </cell>
          <cell r="D261">
            <v>440149128</v>
          </cell>
          <cell r="E261">
            <v>440</v>
          </cell>
          <cell r="F261">
            <v>149</v>
          </cell>
          <cell r="G261">
            <v>128</v>
          </cell>
          <cell r="H261">
            <v>1</v>
          </cell>
          <cell r="I261">
            <v>1</v>
          </cell>
          <cell r="J261">
            <v>9</v>
          </cell>
          <cell r="K261">
            <v>105.75584027831783</v>
          </cell>
          <cell r="L261">
            <v>10716</v>
          </cell>
          <cell r="M261">
            <v>617</v>
          </cell>
          <cell r="N261">
            <v>938</v>
          </cell>
        </row>
        <row r="262">
          <cell r="B262">
            <v>253</v>
          </cell>
          <cell r="C262" t="str">
            <v>440 - COMMUNITY DAY - PROSPECT Charter School - LAWRENCE pupils</v>
          </cell>
          <cell r="D262">
            <v>440149149</v>
          </cell>
          <cell r="E262">
            <v>440</v>
          </cell>
          <cell r="F262">
            <v>149</v>
          </cell>
          <cell r="G262">
            <v>149</v>
          </cell>
          <cell r="H262">
            <v>1</v>
          </cell>
          <cell r="I262">
            <v>1</v>
          </cell>
          <cell r="J262">
            <v>10</v>
          </cell>
          <cell r="K262">
            <v>103.66573933885712</v>
          </cell>
          <cell r="L262">
            <v>12705</v>
          </cell>
          <cell r="M262">
            <v>466</v>
          </cell>
          <cell r="N262">
            <v>938</v>
          </cell>
        </row>
        <row r="263">
          <cell r="B263">
            <v>254</v>
          </cell>
          <cell r="C263" t="str">
            <v>440 - COMMUNITY DAY - PROSPECT Charter School - LOWELL pupils</v>
          </cell>
          <cell r="D263">
            <v>440149160</v>
          </cell>
          <cell r="E263">
            <v>440</v>
          </cell>
          <cell r="F263">
            <v>149</v>
          </cell>
          <cell r="G263">
            <v>160</v>
          </cell>
          <cell r="H263">
            <v>1</v>
          </cell>
          <cell r="I263">
            <v>1</v>
          </cell>
          <cell r="J263">
            <v>10</v>
          </cell>
          <cell r="K263">
            <v>101.13242613996383</v>
          </cell>
          <cell r="L263">
            <v>12515</v>
          </cell>
          <cell r="M263">
            <v>142</v>
          </cell>
          <cell r="N263">
            <v>938</v>
          </cell>
        </row>
        <row r="264">
          <cell r="B264">
            <v>255</v>
          </cell>
          <cell r="C264" t="str">
            <v>440 - COMMUNITY DAY - PROSPECT Charter School - METHUEN pupils</v>
          </cell>
          <cell r="D264">
            <v>440149181</v>
          </cell>
          <cell r="E264">
            <v>440</v>
          </cell>
          <cell r="F264">
            <v>149</v>
          </cell>
          <cell r="G264">
            <v>181</v>
          </cell>
          <cell r="H264">
            <v>1</v>
          </cell>
          <cell r="I264">
            <v>1</v>
          </cell>
          <cell r="J264">
            <v>9</v>
          </cell>
          <cell r="K264">
            <v>101.82776748642635</v>
          </cell>
          <cell r="L264">
            <v>10984</v>
          </cell>
          <cell r="M264">
            <v>201</v>
          </cell>
          <cell r="N264">
            <v>938</v>
          </cell>
        </row>
        <row r="265">
          <cell r="B265">
            <v>256</v>
          </cell>
          <cell r="C265" t="str">
            <v>440 - COMMUNITY DAY - PROSPECT Charter School - NORTH ANDOVER pupils</v>
          </cell>
          <cell r="D265">
            <v>440149211</v>
          </cell>
          <cell r="E265">
            <v>440</v>
          </cell>
          <cell r="F265">
            <v>149</v>
          </cell>
          <cell r="G265">
            <v>211</v>
          </cell>
          <cell r="H265">
            <v>1</v>
          </cell>
          <cell r="I265">
            <v>1</v>
          </cell>
          <cell r="J265">
            <v>4</v>
          </cell>
          <cell r="K265">
            <v>122.72452722148228</v>
          </cell>
          <cell r="L265">
            <v>11626</v>
          </cell>
          <cell r="M265">
            <v>2642</v>
          </cell>
          <cell r="N265">
            <v>938</v>
          </cell>
        </row>
        <row r="266">
          <cell r="B266">
            <v>257</v>
          </cell>
          <cell r="C266" t="str">
            <v>440 - COMMUNITY DAY - PROSPECT Charter School - PENTUCKET pupils</v>
          </cell>
          <cell r="D266">
            <v>440149745</v>
          </cell>
          <cell r="E266">
            <v>440</v>
          </cell>
          <cell r="F266">
            <v>149</v>
          </cell>
          <cell r="G266">
            <v>745</v>
          </cell>
          <cell r="H266">
            <v>1</v>
          </cell>
          <cell r="I266">
            <v>1</v>
          </cell>
          <cell r="J266">
            <v>3</v>
          </cell>
          <cell r="K266">
            <v>143.20464737087966</v>
          </cell>
          <cell r="L266">
            <v>9305</v>
          </cell>
          <cell r="M266">
            <v>4020</v>
          </cell>
          <cell r="N266">
            <v>938</v>
          </cell>
        </row>
        <row r="267">
          <cell r="B267">
            <v>258</v>
          </cell>
          <cell r="C267" t="str">
            <v>441 - SABIS INTERNATIONAL Charter School - AGAWAM pupils</v>
          </cell>
          <cell r="D267">
            <v>441281005</v>
          </cell>
          <cell r="E267">
            <v>441</v>
          </cell>
          <cell r="F267">
            <v>281</v>
          </cell>
          <cell r="G267">
            <v>5</v>
          </cell>
          <cell r="H267">
            <v>1</v>
          </cell>
          <cell r="I267">
            <v>1</v>
          </cell>
          <cell r="J267">
            <v>7</v>
          </cell>
          <cell r="K267">
            <v>146.70072156563387</v>
          </cell>
          <cell r="L267">
            <v>10766</v>
          </cell>
          <cell r="M267">
            <v>5028</v>
          </cell>
          <cell r="N267">
            <v>938</v>
          </cell>
        </row>
        <row r="268">
          <cell r="B268">
            <v>259</v>
          </cell>
          <cell r="C268" t="str">
            <v>441 - SABIS INTERNATIONAL Charter School - CHICOPEE pupils</v>
          </cell>
          <cell r="D268">
            <v>441281061</v>
          </cell>
          <cell r="E268">
            <v>441</v>
          </cell>
          <cell r="F268">
            <v>281</v>
          </cell>
          <cell r="G268">
            <v>61</v>
          </cell>
          <cell r="H268">
            <v>1</v>
          </cell>
          <cell r="I268">
            <v>1</v>
          </cell>
          <cell r="J268">
            <v>10</v>
          </cell>
          <cell r="K268">
            <v>105.44388723880932</v>
          </cell>
          <cell r="L268">
            <v>13871</v>
          </cell>
          <cell r="M268">
            <v>755</v>
          </cell>
          <cell r="N268">
            <v>938</v>
          </cell>
        </row>
        <row r="269">
          <cell r="B269">
            <v>260</v>
          </cell>
          <cell r="C269" t="str">
            <v>441 - SABIS INTERNATIONAL Charter School - EAST LONGMEADOW pupils</v>
          </cell>
          <cell r="D269">
            <v>441281087</v>
          </cell>
          <cell r="E269">
            <v>441</v>
          </cell>
          <cell r="F269">
            <v>281</v>
          </cell>
          <cell r="G269">
            <v>87</v>
          </cell>
          <cell r="H269">
            <v>1</v>
          </cell>
          <cell r="I269">
            <v>1</v>
          </cell>
          <cell r="J269">
            <v>5</v>
          </cell>
          <cell r="K269">
            <v>135.96082917996981</v>
          </cell>
          <cell r="L269">
            <v>12035</v>
          </cell>
          <cell r="M269">
            <v>4328</v>
          </cell>
          <cell r="N269">
            <v>938</v>
          </cell>
        </row>
        <row r="270">
          <cell r="B270">
            <v>261</v>
          </cell>
          <cell r="C270" t="str">
            <v>441 - SABIS INTERNATIONAL Charter School - HOLYOKE pupils</v>
          </cell>
          <cell r="D270">
            <v>441281137</v>
          </cell>
          <cell r="E270">
            <v>441</v>
          </cell>
          <cell r="F270">
            <v>281</v>
          </cell>
          <cell r="G270">
            <v>137</v>
          </cell>
          <cell r="H270">
            <v>1</v>
          </cell>
          <cell r="I270">
            <v>1</v>
          </cell>
          <cell r="J270">
            <v>10</v>
          </cell>
          <cell r="K270">
            <v>100</v>
          </cell>
          <cell r="L270">
            <v>13813</v>
          </cell>
          <cell r="M270">
            <v>0</v>
          </cell>
          <cell r="N270">
            <v>938</v>
          </cell>
        </row>
        <row r="271">
          <cell r="B271">
            <v>262</v>
          </cell>
          <cell r="C271" t="str">
            <v>441 - SABIS INTERNATIONAL Charter School - LONGMEADOW pupils</v>
          </cell>
          <cell r="D271">
            <v>441281159</v>
          </cell>
          <cell r="E271">
            <v>441</v>
          </cell>
          <cell r="F271">
            <v>281</v>
          </cell>
          <cell r="G271">
            <v>159</v>
          </cell>
          <cell r="H271">
            <v>1</v>
          </cell>
          <cell r="I271">
            <v>1</v>
          </cell>
          <cell r="J271">
            <v>2</v>
          </cell>
          <cell r="K271">
            <v>147.13324085638345</v>
          </cell>
          <cell r="L271">
            <v>11799</v>
          </cell>
          <cell r="M271">
            <v>5561</v>
          </cell>
          <cell r="N271">
            <v>938</v>
          </cell>
        </row>
        <row r="272">
          <cell r="B272">
            <v>263</v>
          </cell>
          <cell r="C272" t="str">
            <v>441 - SABIS INTERNATIONAL Charter School - LUDLOW pupils</v>
          </cell>
          <cell r="D272">
            <v>441281161</v>
          </cell>
          <cell r="E272">
            <v>441</v>
          </cell>
          <cell r="F272">
            <v>281</v>
          </cell>
          <cell r="G272">
            <v>161</v>
          </cell>
          <cell r="H272">
            <v>1</v>
          </cell>
          <cell r="I272">
            <v>1</v>
          </cell>
          <cell r="J272">
            <v>7</v>
          </cell>
          <cell r="K272">
            <v>141.94461670130022</v>
          </cell>
          <cell r="L272">
            <v>13381</v>
          </cell>
          <cell r="M272">
            <v>5613</v>
          </cell>
          <cell r="N272">
            <v>938</v>
          </cell>
        </row>
        <row r="273">
          <cell r="B273">
            <v>264</v>
          </cell>
          <cell r="C273" t="str">
            <v>441 - SABIS INTERNATIONAL Charter School - MONSON pupils</v>
          </cell>
          <cell r="D273">
            <v>441281191</v>
          </cell>
          <cell r="E273">
            <v>441</v>
          </cell>
          <cell r="F273">
            <v>281</v>
          </cell>
          <cell r="G273">
            <v>191</v>
          </cell>
          <cell r="H273">
            <v>1</v>
          </cell>
          <cell r="I273">
            <v>1</v>
          </cell>
          <cell r="J273">
            <v>7</v>
          </cell>
          <cell r="K273">
            <v>130.22155579717446</v>
          </cell>
          <cell r="L273">
            <v>13656</v>
          </cell>
          <cell r="M273">
            <v>4127</v>
          </cell>
          <cell r="N273">
            <v>938</v>
          </cell>
        </row>
        <row r="274">
          <cell r="B274">
            <v>265</v>
          </cell>
          <cell r="C274" t="str">
            <v>441 - SABIS INTERNATIONAL Charter School - PALMER pupils</v>
          </cell>
          <cell r="D274">
            <v>441281227</v>
          </cell>
          <cell r="E274">
            <v>441</v>
          </cell>
          <cell r="F274">
            <v>281</v>
          </cell>
          <cell r="G274">
            <v>227</v>
          </cell>
          <cell r="H274">
            <v>1</v>
          </cell>
          <cell r="I274">
            <v>1</v>
          </cell>
          <cell r="J274">
            <v>9</v>
          </cell>
          <cell r="K274">
            <v>130.12064323957756</v>
          </cell>
          <cell r="L274">
            <v>13860</v>
          </cell>
          <cell r="M274">
            <v>4175</v>
          </cell>
          <cell r="N274">
            <v>938</v>
          </cell>
        </row>
        <row r="275">
          <cell r="B275">
            <v>266</v>
          </cell>
          <cell r="C275" t="str">
            <v>441 - SABIS INTERNATIONAL Charter School - SPRINGFIELD pupils</v>
          </cell>
          <cell r="D275">
            <v>441281281</v>
          </cell>
          <cell r="E275">
            <v>441</v>
          </cell>
          <cell r="F275">
            <v>281</v>
          </cell>
          <cell r="G275">
            <v>281</v>
          </cell>
          <cell r="H275">
            <v>1</v>
          </cell>
          <cell r="I275">
            <v>1</v>
          </cell>
          <cell r="J275">
            <v>10</v>
          </cell>
          <cell r="K275">
            <v>104.50636338467625</v>
          </cell>
          <cell r="L275">
            <v>12024</v>
          </cell>
          <cell r="M275">
            <v>542</v>
          </cell>
          <cell r="N275">
            <v>938</v>
          </cell>
        </row>
        <row r="276">
          <cell r="B276">
            <v>267</v>
          </cell>
          <cell r="C276" t="str">
            <v>441 - SABIS INTERNATIONAL Charter School - WEST SPRINGFIELD pupils</v>
          </cell>
          <cell r="D276">
            <v>441281332</v>
          </cell>
          <cell r="E276">
            <v>441</v>
          </cell>
          <cell r="F276">
            <v>281</v>
          </cell>
          <cell r="G276">
            <v>332</v>
          </cell>
          <cell r="H276">
            <v>1</v>
          </cell>
          <cell r="I276">
            <v>1</v>
          </cell>
          <cell r="J276">
            <v>9</v>
          </cell>
          <cell r="K276">
            <v>107.70966873058407</v>
          </cell>
          <cell r="L276">
            <v>8960</v>
          </cell>
          <cell r="M276">
            <v>691</v>
          </cell>
          <cell r="N276">
            <v>938</v>
          </cell>
        </row>
        <row r="277">
          <cell r="B277">
            <v>268</v>
          </cell>
          <cell r="C277" t="str">
            <v>441 - SABIS INTERNATIONAL Charter School - HAMPDEN WILBRAHAM pupils</v>
          </cell>
          <cell r="D277">
            <v>441281680</v>
          </cell>
          <cell r="E277">
            <v>441</v>
          </cell>
          <cell r="F277">
            <v>281</v>
          </cell>
          <cell r="G277">
            <v>680</v>
          </cell>
          <cell r="H277">
            <v>1</v>
          </cell>
          <cell r="I277">
            <v>1</v>
          </cell>
          <cell r="J277">
            <v>4</v>
          </cell>
          <cell r="K277">
            <v>135.61431001546055</v>
          </cell>
          <cell r="L277">
            <v>12917</v>
          </cell>
          <cell r="M277">
            <v>4600</v>
          </cell>
          <cell r="N277">
            <v>938</v>
          </cell>
        </row>
        <row r="278">
          <cell r="B278">
            <v>269</v>
          </cell>
          <cell r="C278" t="str">
            <v>444 - NEIGHBORHOOD HOUSE Charter School - ABINGTON pupils</v>
          </cell>
          <cell r="D278">
            <v>444035001</v>
          </cell>
          <cell r="E278">
            <v>444</v>
          </cell>
          <cell r="F278">
            <v>35</v>
          </cell>
          <cell r="G278">
            <v>1</v>
          </cell>
          <cell r="H278">
            <v>1</v>
          </cell>
          <cell r="I278">
            <v>1.085</v>
          </cell>
          <cell r="J278">
            <v>6</v>
          </cell>
          <cell r="K278">
            <v>117.68823772851866</v>
          </cell>
          <cell r="L278">
            <v>9576</v>
          </cell>
          <cell r="M278">
            <v>1694</v>
          </cell>
          <cell r="N278">
            <v>938</v>
          </cell>
        </row>
        <row r="279">
          <cell r="B279">
            <v>270</v>
          </cell>
          <cell r="C279" t="str">
            <v>444 - NEIGHBORHOOD HOUSE Charter School - BOSTON pupils</v>
          </cell>
          <cell r="D279">
            <v>444035035</v>
          </cell>
          <cell r="E279">
            <v>444</v>
          </cell>
          <cell r="F279">
            <v>35</v>
          </cell>
          <cell r="G279">
            <v>35</v>
          </cell>
          <cell r="H279">
            <v>1</v>
          </cell>
          <cell r="I279">
            <v>1.085</v>
          </cell>
          <cell r="J279">
            <v>10</v>
          </cell>
          <cell r="K279">
            <v>141.90171613356856</v>
          </cell>
          <cell r="L279">
            <v>13073</v>
          </cell>
          <cell r="M279">
            <v>5478</v>
          </cell>
          <cell r="N279">
            <v>938</v>
          </cell>
        </row>
        <row r="280">
          <cell r="B280">
            <v>271</v>
          </cell>
          <cell r="C280" t="str">
            <v>444 - NEIGHBORHOOD HOUSE Charter School - BROCKTON pupils</v>
          </cell>
          <cell r="D280">
            <v>444035044</v>
          </cell>
          <cell r="E280">
            <v>444</v>
          </cell>
          <cell r="F280">
            <v>35</v>
          </cell>
          <cell r="G280">
            <v>44</v>
          </cell>
          <cell r="H280">
            <v>1</v>
          </cell>
          <cell r="I280">
            <v>1.085</v>
          </cell>
          <cell r="J280">
            <v>10</v>
          </cell>
          <cell r="K280">
            <v>100.85064365747138</v>
          </cell>
          <cell r="L280">
            <v>7846</v>
          </cell>
          <cell r="M280">
            <v>67</v>
          </cell>
          <cell r="N280">
            <v>938</v>
          </cell>
        </row>
        <row r="281">
          <cell r="B281">
            <v>272</v>
          </cell>
          <cell r="C281" t="str">
            <v>444 - NEIGHBORHOOD HOUSE Charter School - HOLBROOK pupils</v>
          </cell>
          <cell r="D281">
            <v>444035133</v>
          </cell>
          <cell r="E281">
            <v>444</v>
          </cell>
          <cell r="F281">
            <v>35</v>
          </cell>
          <cell r="G281">
            <v>133</v>
          </cell>
          <cell r="H281">
            <v>1</v>
          </cell>
          <cell r="I281">
            <v>1.085</v>
          </cell>
          <cell r="J281">
            <v>7</v>
          </cell>
          <cell r="K281">
            <v>117.41251061989459</v>
          </cell>
          <cell r="L281">
            <v>10736</v>
          </cell>
          <cell r="M281">
            <v>1869</v>
          </cell>
          <cell r="N281">
            <v>938</v>
          </cell>
        </row>
        <row r="282">
          <cell r="B282">
            <v>273</v>
          </cell>
          <cell r="C282" t="str">
            <v>444 - NEIGHBORHOOD HOUSE Charter School - MILTON pupils</v>
          </cell>
          <cell r="D282">
            <v>444035189</v>
          </cell>
          <cell r="E282">
            <v>444</v>
          </cell>
          <cell r="F282">
            <v>35</v>
          </cell>
          <cell r="G282">
            <v>189</v>
          </cell>
          <cell r="H282">
            <v>1</v>
          </cell>
          <cell r="I282">
            <v>1.085</v>
          </cell>
          <cell r="J282">
            <v>2</v>
          </cell>
          <cell r="K282">
            <v>133.69625577838289</v>
          </cell>
          <cell r="L282">
            <v>12631</v>
          </cell>
          <cell r="M282">
            <v>4256</v>
          </cell>
          <cell r="N282">
            <v>938</v>
          </cell>
        </row>
        <row r="283">
          <cell r="B283">
            <v>274</v>
          </cell>
          <cell r="C283" t="str">
            <v>444 - NEIGHBORHOOD HOUSE Charter School - NORWOOD pupils</v>
          </cell>
          <cell r="D283">
            <v>444035220</v>
          </cell>
          <cell r="E283">
            <v>444</v>
          </cell>
          <cell r="F283">
            <v>35</v>
          </cell>
          <cell r="G283">
            <v>220</v>
          </cell>
          <cell r="H283">
            <v>1</v>
          </cell>
          <cell r="I283">
            <v>1.085</v>
          </cell>
          <cell r="J283">
            <v>6</v>
          </cell>
          <cell r="K283">
            <v>144.46245061962139</v>
          </cell>
          <cell r="L283">
            <v>9900</v>
          </cell>
          <cell r="M283">
            <v>4402</v>
          </cell>
          <cell r="N283">
            <v>938</v>
          </cell>
        </row>
        <row r="284">
          <cell r="B284">
            <v>275</v>
          </cell>
          <cell r="C284" t="str">
            <v>444 - NEIGHBORHOOD HOUSE Charter School - QUINCY pupils</v>
          </cell>
          <cell r="D284">
            <v>444035243</v>
          </cell>
          <cell r="E284">
            <v>444</v>
          </cell>
          <cell r="F284">
            <v>35</v>
          </cell>
          <cell r="G284">
            <v>243</v>
          </cell>
          <cell r="H284">
            <v>1</v>
          </cell>
          <cell r="I284">
            <v>1.085</v>
          </cell>
          <cell r="J284">
            <v>8</v>
          </cell>
          <cell r="K284">
            <v>118.78400778668549</v>
          </cell>
          <cell r="L284">
            <v>16337</v>
          </cell>
          <cell r="M284">
            <v>3069</v>
          </cell>
          <cell r="N284">
            <v>938</v>
          </cell>
        </row>
        <row r="285">
          <cell r="B285">
            <v>276</v>
          </cell>
          <cell r="C285" t="str">
            <v>444 - NEIGHBORHOOD HOUSE Charter School - RANDOLPH pupils</v>
          </cell>
          <cell r="D285">
            <v>444035244</v>
          </cell>
          <cell r="E285">
            <v>444</v>
          </cell>
          <cell r="F285">
            <v>35</v>
          </cell>
          <cell r="G285">
            <v>244</v>
          </cell>
          <cell r="H285">
            <v>1</v>
          </cell>
          <cell r="I285">
            <v>1.085</v>
          </cell>
          <cell r="J285">
            <v>9</v>
          </cell>
          <cell r="K285">
            <v>136.06003665175945</v>
          </cell>
          <cell r="L285">
            <v>14064</v>
          </cell>
          <cell r="M285">
            <v>5071</v>
          </cell>
          <cell r="N285">
            <v>938</v>
          </cell>
        </row>
        <row r="286">
          <cell r="B286">
            <v>277</v>
          </cell>
          <cell r="C286" t="str">
            <v>444 - NEIGHBORHOOD HOUSE Charter School - REVERE pupils</v>
          </cell>
          <cell r="D286">
            <v>444035248</v>
          </cell>
          <cell r="E286">
            <v>444</v>
          </cell>
          <cell r="F286">
            <v>35</v>
          </cell>
          <cell r="G286">
            <v>248</v>
          </cell>
          <cell r="H286">
            <v>1</v>
          </cell>
          <cell r="I286">
            <v>1.085</v>
          </cell>
          <cell r="J286">
            <v>10</v>
          </cell>
          <cell r="K286">
            <v>107.88571550587231</v>
          </cell>
          <cell r="L286">
            <v>14613</v>
          </cell>
          <cell r="M286">
            <v>1152</v>
          </cell>
          <cell r="N286">
            <v>938</v>
          </cell>
        </row>
        <row r="287">
          <cell r="B287">
            <v>278</v>
          </cell>
          <cell r="C287" t="str">
            <v>444 - NEIGHBORHOOD HOUSE Charter School - WEYMOUTH pupils</v>
          </cell>
          <cell r="D287">
            <v>444035336</v>
          </cell>
          <cell r="E287">
            <v>444</v>
          </cell>
          <cell r="F287">
            <v>35</v>
          </cell>
          <cell r="G287">
            <v>336</v>
          </cell>
          <cell r="H287">
            <v>1</v>
          </cell>
          <cell r="I287">
            <v>1.085</v>
          </cell>
          <cell r="J287">
            <v>7</v>
          </cell>
          <cell r="K287">
            <v>123.39359790988928</v>
          </cell>
          <cell r="L287">
            <v>10819</v>
          </cell>
          <cell r="M287">
            <v>2531</v>
          </cell>
          <cell r="N287">
            <v>938</v>
          </cell>
        </row>
        <row r="288">
          <cell r="B288">
            <v>279</v>
          </cell>
          <cell r="C288" t="str">
            <v>445 - ABBY KELLEY FOSTER Charter School - AUBURN pupils</v>
          </cell>
          <cell r="D288">
            <v>445348017</v>
          </cell>
          <cell r="E288">
            <v>445</v>
          </cell>
          <cell r="F288">
            <v>348</v>
          </cell>
          <cell r="G288">
            <v>17</v>
          </cell>
          <cell r="H288">
            <v>1</v>
          </cell>
          <cell r="I288">
            <v>1</v>
          </cell>
          <cell r="J288">
            <v>5</v>
          </cell>
          <cell r="K288">
            <v>124.86011194217261</v>
          </cell>
          <cell r="L288">
            <v>13766</v>
          </cell>
          <cell r="M288">
            <v>3422</v>
          </cell>
          <cell r="N288">
            <v>938</v>
          </cell>
        </row>
        <row r="289">
          <cell r="B289">
            <v>280</v>
          </cell>
          <cell r="C289" t="str">
            <v>445 - ABBY KELLEY FOSTER Charter School - CLINTON pupils</v>
          </cell>
          <cell r="D289">
            <v>445348064</v>
          </cell>
          <cell r="E289">
            <v>445</v>
          </cell>
          <cell r="F289">
            <v>348</v>
          </cell>
          <cell r="G289">
            <v>64</v>
          </cell>
          <cell r="H289">
            <v>1</v>
          </cell>
          <cell r="I289">
            <v>1</v>
          </cell>
          <cell r="J289">
            <v>9</v>
          </cell>
          <cell r="K289">
            <v>112.42561312306196</v>
          </cell>
          <cell r="L289">
            <v>10766</v>
          </cell>
          <cell r="M289">
            <v>1338</v>
          </cell>
          <cell r="N289">
            <v>938</v>
          </cell>
        </row>
        <row r="290">
          <cell r="B290">
            <v>281</v>
          </cell>
          <cell r="C290" t="str">
            <v>445 - ABBY KELLEY FOSTER Charter School - FITCHBURG pupils</v>
          </cell>
          <cell r="D290">
            <v>445348097</v>
          </cell>
          <cell r="E290">
            <v>445</v>
          </cell>
          <cell r="F290">
            <v>348</v>
          </cell>
          <cell r="G290">
            <v>97</v>
          </cell>
          <cell r="H290">
            <v>1</v>
          </cell>
          <cell r="I290">
            <v>1</v>
          </cell>
          <cell r="J290">
            <v>10</v>
          </cell>
          <cell r="K290">
            <v>100.0335368081477</v>
          </cell>
          <cell r="L290">
            <v>16307</v>
          </cell>
          <cell r="M290">
            <v>5</v>
          </cell>
          <cell r="N290">
            <v>938</v>
          </cell>
        </row>
        <row r="291">
          <cell r="B291">
            <v>282</v>
          </cell>
          <cell r="C291" t="str">
            <v>445 - ABBY KELLEY FOSTER Charter School - GRAFTON pupils</v>
          </cell>
          <cell r="D291">
            <v>445348110</v>
          </cell>
          <cell r="E291">
            <v>445</v>
          </cell>
          <cell r="F291">
            <v>348</v>
          </cell>
          <cell r="G291">
            <v>110</v>
          </cell>
          <cell r="H291">
            <v>1</v>
          </cell>
          <cell r="I291">
            <v>1</v>
          </cell>
          <cell r="J291">
            <v>3</v>
          </cell>
          <cell r="K291">
            <v>124.55790684509564</v>
          </cell>
          <cell r="L291">
            <v>13047</v>
          </cell>
          <cell r="M291">
            <v>3204</v>
          </cell>
          <cell r="N291">
            <v>938</v>
          </cell>
        </row>
        <row r="292">
          <cell r="B292">
            <v>283</v>
          </cell>
          <cell r="C292" t="str">
            <v>445 - ABBY KELLEY FOSTER Charter School - LEICESTER pupils</v>
          </cell>
          <cell r="D292">
            <v>445348151</v>
          </cell>
          <cell r="E292">
            <v>445</v>
          </cell>
          <cell r="F292">
            <v>348</v>
          </cell>
          <cell r="G292">
            <v>151</v>
          </cell>
          <cell r="H292">
            <v>1</v>
          </cell>
          <cell r="I292">
            <v>1</v>
          </cell>
          <cell r="J292">
            <v>7</v>
          </cell>
          <cell r="K292">
            <v>111.66625889328519</v>
          </cell>
          <cell r="L292">
            <v>11671</v>
          </cell>
          <cell r="M292">
            <v>1362</v>
          </cell>
          <cell r="N292">
            <v>938</v>
          </cell>
        </row>
        <row r="293">
          <cell r="B293">
            <v>284</v>
          </cell>
          <cell r="C293" t="str">
            <v>445 - ABBY KELLEY FOSTER Charter School - MILLBURY pupils</v>
          </cell>
          <cell r="D293">
            <v>445348186</v>
          </cell>
          <cell r="E293">
            <v>445</v>
          </cell>
          <cell r="F293">
            <v>348</v>
          </cell>
          <cell r="G293">
            <v>186</v>
          </cell>
          <cell r="H293">
            <v>1</v>
          </cell>
          <cell r="I293">
            <v>1</v>
          </cell>
          <cell r="J293">
            <v>6</v>
          </cell>
          <cell r="K293">
            <v>136.09866122625127</v>
          </cell>
          <cell r="L293">
            <v>12556</v>
          </cell>
          <cell r="M293">
            <v>4533</v>
          </cell>
          <cell r="N293">
            <v>938</v>
          </cell>
        </row>
        <row r="294">
          <cell r="B294">
            <v>285</v>
          </cell>
          <cell r="C294" t="str">
            <v>445 - ABBY KELLEY FOSTER Charter School - NORTHBOROUGH pupils</v>
          </cell>
          <cell r="D294">
            <v>445348213</v>
          </cell>
          <cell r="E294">
            <v>445</v>
          </cell>
          <cell r="F294">
            <v>348</v>
          </cell>
          <cell r="G294">
            <v>213</v>
          </cell>
          <cell r="H294">
            <v>1</v>
          </cell>
          <cell r="I294">
            <v>1</v>
          </cell>
          <cell r="J294">
            <v>3</v>
          </cell>
          <cell r="K294">
            <v>183.59537079088631</v>
          </cell>
          <cell r="L294">
            <v>13219</v>
          </cell>
          <cell r="M294">
            <v>11050</v>
          </cell>
          <cell r="N294">
            <v>938</v>
          </cell>
        </row>
        <row r="295">
          <cell r="B295">
            <v>286</v>
          </cell>
          <cell r="C295" t="str">
            <v>445 - ABBY KELLEY FOSTER Charter School - OXFORD pupils</v>
          </cell>
          <cell r="D295">
            <v>445348226</v>
          </cell>
          <cell r="E295">
            <v>445</v>
          </cell>
          <cell r="F295">
            <v>348</v>
          </cell>
          <cell r="G295">
            <v>226</v>
          </cell>
          <cell r="H295">
            <v>1</v>
          </cell>
          <cell r="I295">
            <v>1</v>
          </cell>
          <cell r="J295">
            <v>8</v>
          </cell>
          <cell r="K295">
            <v>112.21798451623033</v>
          </cell>
          <cell r="L295">
            <v>11072</v>
          </cell>
          <cell r="M295">
            <v>1353</v>
          </cell>
          <cell r="N295">
            <v>938</v>
          </cell>
        </row>
        <row r="296">
          <cell r="B296">
            <v>287</v>
          </cell>
          <cell r="C296" t="str">
            <v>445 - ABBY KELLEY FOSTER Charter School - SHREWSBURY pupils</v>
          </cell>
          <cell r="D296">
            <v>445348271</v>
          </cell>
          <cell r="E296">
            <v>445</v>
          </cell>
          <cell r="F296">
            <v>348</v>
          </cell>
          <cell r="G296">
            <v>271</v>
          </cell>
          <cell r="H296">
            <v>1</v>
          </cell>
          <cell r="I296">
            <v>1</v>
          </cell>
          <cell r="J296">
            <v>3</v>
          </cell>
          <cell r="K296">
            <v>123.11950600011592</v>
          </cell>
          <cell r="L296">
            <v>14356</v>
          </cell>
          <cell r="M296">
            <v>3319</v>
          </cell>
          <cell r="N296">
            <v>938</v>
          </cell>
        </row>
        <row r="297">
          <cell r="B297">
            <v>288</v>
          </cell>
          <cell r="C297" t="str">
            <v>445 - ABBY KELLEY FOSTER Charter School - SOUTHBRIDGE pupils</v>
          </cell>
          <cell r="D297">
            <v>445348277</v>
          </cell>
          <cell r="E297">
            <v>445</v>
          </cell>
          <cell r="F297">
            <v>348</v>
          </cell>
          <cell r="G297">
            <v>277</v>
          </cell>
          <cell r="H297">
            <v>1</v>
          </cell>
          <cell r="I297">
            <v>1</v>
          </cell>
          <cell r="J297">
            <v>10</v>
          </cell>
          <cell r="K297">
            <v>109.62008403806314</v>
          </cell>
          <cell r="L297">
            <v>13985</v>
          </cell>
          <cell r="M297">
            <v>1345</v>
          </cell>
          <cell r="N297">
            <v>938</v>
          </cell>
        </row>
        <row r="298">
          <cell r="B298">
            <v>289</v>
          </cell>
          <cell r="C298" t="str">
            <v>445 - ABBY KELLEY FOSTER Charter School - SUTTON pupils</v>
          </cell>
          <cell r="D298">
            <v>445348290</v>
          </cell>
          <cell r="E298">
            <v>445</v>
          </cell>
          <cell r="F298">
            <v>348</v>
          </cell>
          <cell r="G298">
            <v>290</v>
          </cell>
          <cell r="H298">
            <v>1</v>
          </cell>
          <cell r="I298">
            <v>1</v>
          </cell>
          <cell r="J298">
            <v>3</v>
          </cell>
          <cell r="K298">
            <v>138.10399707081811</v>
          </cell>
          <cell r="L298">
            <v>9305</v>
          </cell>
          <cell r="M298">
            <v>3546</v>
          </cell>
          <cell r="N298">
            <v>938</v>
          </cell>
        </row>
        <row r="299">
          <cell r="B299">
            <v>290</v>
          </cell>
          <cell r="C299" t="str">
            <v>445 - ABBY KELLEY FOSTER Charter School - WEBSTER pupils</v>
          </cell>
          <cell r="D299">
            <v>445348316</v>
          </cell>
          <cell r="E299">
            <v>445</v>
          </cell>
          <cell r="F299">
            <v>348</v>
          </cell>
          <cell r="G299">
            <v>316</v>
          </cell>
          <cell r="H299">
            <v>1</v>
          </cell>
          <cell r="I299">
            <v>1</v>
          </cell>
          <cell r="J299">
            <v>10</v>
          </cell>
          <cell r="K299">
            <v>107.55105864915137</v>
          </cell>
          <cell r="L299">
            <v>12047</v>
          </cell>
          <cell r="M299">
            <v>910</v>
          </cell>
          <cell r="N299">
            <v>938</v>
          </cell>
        </row>
        <row r="300">
          <cell r="B300">
            <v>291</v>
          </cell>
          <cell r="C300" t="str">
            <v>445 - ABBY KELLEY FOSTER Charter School - WESTBOROUGH pupils</v>
          </cell>
          <cell r="D300">
            <v>445348321</v>
          </cell>
          <cell r="E300">
            <v>445</v>
          </cell>
          <cell r="F300">
            <v>348</v>
          </cell>
          <cell r="G300">
            <v>321</v>
          </cell>
          <cell r="H300">
            <v>1</v>
          </cell>
          <cell r="I300">
            <v>1</v>
          </cell>
          <cell r="J300">
            <v>2</v>
          </cell>
          <cell r="K300">
            <v>150.61131202131565</v>
          </cell>
          <cell r="L300">
            <v>10766</v>
          </cell>
          <cell r="M300">
            <v>5449</v>
          </cell>
          <cell r="N300">
            <v>938</v>
          </cell>
        </row>
        <row r="301">
          <cell r="B301">
            <v>292</v>
          </cell>
          <cell r="C301" t="str">
            <v>445 - ABBY KELLEY FOSTER Charter School - WEST BOYLSTON pupils</v>
          </cell>
          <cell r="D301">
            <v>445348322</v>
          </cell>
          <cell r="E301">
            <v>445</v>
          </cell>
          <cell r="F301">
            <v>348</v>
          </cell>
          <cell r="G301">
            <v>322</v>
          </cell>
          <cell r="H301">
            <v>1</v>
          </cell>
          <cell r="I301">
            <v>1</v>
          </cell>
          <cell r="J301">
            <v>5</v>
          </cell>
          <cell r="K301">
            <v>154.65040633920287</v>
          </cell>
          <cell r="L301">
            <v>11105</v>
          </cell>
          <cell r="M301">
            <v>6069</v>
          </cell>
          <cell r="N301">
            <v>938</v>
          </cell>
        </row>
        <row r="302">
          <cell r="B302">
            <v>293</v>
          </cell>
          <cell r="C302" t="str">
            <v>445 - ABBY KELLEY FOSTER Charter School - WORCESTER pupils</v>
          </cell>
          <cell r="D302">
            <v>445348348</v>
          </cell>
          <cell r="E302">
            <v>445</v>
          </cell>
          <cell r="F302">
            <v>348</v>
          </cell>
          <cell r="G302">
            <v>348</v>
          </cell>
          <cell r="H302">
            <v>1</v>
          </cell>
          <cell r="I302">
            <v>1</v>
          </cell>
          <cell r="J302">
            <v>10</v>
          </cell>
          <cell r="K302">
            <v>101.93874973802124</v>
          </cell>
          <cell r="L302">
            <v>12118</v>
          </cell>
          <cell r="M302">
            <v>235</v>
          </cell>
          <cell r="N302">
            <v>938</v>
          </cell>
        </row>
        <row r="303">
          <cell r="B303">
            <v>294</v>
          </cell>
          <cell r="C303" t="str">
            <v>445 - ABBY KELLEY FOSTER Charter School - ATHOL ROYALSTON pupils</v>
          </cell>
          <cell r="D303">
            <v>445348615</v>
          </cell>
          <cell r="E303">
            <v>445</v>
          </cell>
          <cell r="F303">
            <v>348</v>
          </cell>
          <cell r="G303">
            <v>615</v>
          </cell>
          <cell r="H303">
            <v>1</v>
          </cell>
          <cell r="I303">
            <v>1</v>
          </cell>
          <cell r="J303">
            <v>10</v>
          </cell>
          <cell r="K303">
            <v>106.00732914342818</v>
          </cell>
          <cell r="L303">
            <v>11626</v>
          </cell>
          <cell r="M303">
            <v>698</v>
          </cell>
          <cell r="N303">
            <v>938</v>
          </cell>
        </row>
        <row r="304">
          <cell r="B304">
            <v>295</v>
          </cell>
          <cell r="C304" t="str">
            <v>445 - ABBY KELLEY FOSTER Charter School - DUDLEY CHARLTON pupils</v>
          </cell>
          <cell r="D304">
            <v>445348658</v>
          </cell>
          <cell r="E304">
            <v>445</v>
          </cell>
          <cell r="F304">
            <v>348</v>
          </cell>
          <cell r="G304">
            <v>658</v>
          </cell>
          <cell r="H304">
            <v>1</v>
          </cell>
          <cell r="I304">
            <v>1</v>
          </cell>
          <cell r="J304">
            <v>5</v>
          </cell>
          <cell r="K304">
            <v>118.9551265092749</v>
          </cell>
          <cell r="L304">
            <v>10035</v>
          </cell>
          <cell r="M304">
            <v>1902</v>
          </cell>
          <cell r="N304">
            <v>938</v>
          </cell>
        </row>
        <row r="305">
          <cell r="B305">
            <v>296</v>
          </cell>
          <cell r="C305" t="str">
            <v>445 - ABBY KELLEY FOSTER Charter School - QUABBIN pupils</v>
          </cell>
          <cell r="D305">
            <v>445348753</v>
          </cell>
          <cell r="E305">
            <v>445</v>
          </cell>
          <cell r="F305">
            <v>348</v>
          </cell>
          <cell r="G305">
            <v>753</v>
          </cell>
          <cell r="H305">
            <v>1</v>
          </cell>
          <cell r="I305">
            <v>1</v>
          </cell>
          <cell r="J305">
            <v>6</v>
          </cell>
          <cell r="K305">
            <v>141.30833904183208</v>
          </cell>
          <cell r="L305">
            <v>8960</v>
          </cell>
          <cell r="M305">
            <v>3701</v>
          </cell>
          <cell r="N305">
            <v>938</v>
          </cell>
        </row>
        <row r="306">
          <cell r="B306">
            <v>297</v>
          </cell>
          <cell r="C306" t="str">
            <v>445 - ABBY KELLEY FOSTER Charter School - SPENCER EAST BROOKFIELD pupils</v>
          </cell>
          <cell r="D306">
            <v>445348767</v>
          </cell>
          <cell r="E306">
            <v>445</v>
          </cell>
          <cell r="F306">
            <v>348</v>
          </cell>
          <cell r="G306">
            <v>767</v>
          </cell>
          <cell r="H306">
            <v>1</v>
          </cell>
          <cell r="I306">
            <v>1</v>
          </cell>
          <cell r="J306">
            <v>9</v>
          </cell>
          <cell r="K306">
            <v>124.4445129654588</v>
          </cell>
          <cell r="L306">
            <v>9677</v>
          </cell>
          <cell r="M306">
            <v>2365</v>
          </cell>
          <cell r="N306">
            <v>938</v>
          </cell>
        </row>
        <row r="307">
          <cell r="B307">
            <v>298</v>
          </cell>
          <cell r="C307" t="str">
            <v>445 - ABBY KELLEY FOSTER Charter School - WACHUSETT pupils</v>
          </cell>
          <cell r="D307">
            <v>445348775</v>
          </cell>
          <cell r="E307">
            <v>445</v>
          </cell>
          <cell r="F307">
            <v>348</v>
          </cell>
          <cell r="G307">
            <v>775</v>
          </cell>
          <cell r="H307">
            <v>1</v>
          </cell>
          <cell r="I307">
            <v>1</v>
          </cell>
          <cell r="J307">
            <v>3</v>
          </cell>
          <cell r="K307">
            <v>123.75473103368968</v>
          </cell>
          <cell r="L307">
            <v>10250</v>
          </cell>
          <cell r="M307">
            <v>2435</v>
          </cell>
          <cell r="N307">
            <v>938</v>
          </cell>
        </row>
        <row r="308">
          <cell r="B308">
            <v>299</v>
          </cell>
          <cell r="C308" t="str">
            <v>446 - FOXBOROUGH REGIONAL Charter School - ABINGTON pupils</v>
          </cell>
          <cell r="D308">
            <v>446099001</v>
          </cell>
          <cell r="E308">
            <v>446</v>
          </cell>
          <cell r="F308">
            <v>99</v>
          </cell>
          <cell r="G308">
            <v>1</v>
          </cell>
          <cell r="H308">
            <v>1</v>
          </cell>
          <cell r="I308">
            <v>1.056</v>
          </cell>
          <cell r="J308">
            <v>6</v>
          </cell>
          <cell r="K308">
            <v>117.68823772851866</v>
          </cell>
          <cell r="L308">
            <v>14219</v>
          </cell>
          <cell r="M308">
            <v>2515</v>
          </cell>
          <cell r="N308">
            <v>938</v>
          </cell>
        </row>
        <row r="309">
          <cell r="B309">
            <v>300</v>
          </cell>
          <cell r="C309" t="str">
            <v>446 - FOXBOROUGH REGIONAL Charter School - ATTLEBORO pupils</v>
          </cell>
          <cell r="D309">
            <v>446099016</v>
          </cell>
          <cell r="E309">
            <v>446</v>
          </cell>
          <cell r="F309">
            <v>99</v>
          </cell>
          <cell r="G309">
            <v>16</v>
          </cell>
          <cell r="H309">
            <v>1</v>
          </cell>
          <cell r="I309">
            <v>1.056</v>
          </cell>
          <cell r="J309">
            <v>7</v>
          </cell>
          <cell r="K309">
            <v>104.79071446686457</v>
          </cell>
          <cell r="L309">
            <v>10972</v>
          </cell>
          <cell r="M309">
            <v>526</v>
          </cell>
          <cell r="N309">
            <v>938</v>
          </cell>
        </row>
        <row r="310">
          <cell r="B310">
            <v>301</v>
          </cell>
          <cell r="C310" t="str">
            <v>446 - FOXBOROUGH REGIONAL Charter School - AVON pupils</v>
          </cell>
          <cell r="D310">
            <v>446099018</v>
          </cell>
          <cell r="E310">
            <v>446</v>
          </cell>
          <cell r="F310">
            <v>99</v>
          </cell>
          <cell r="G310">
            <v>18</v>
          </cell>
          <cell r="H310">
            <v>1</v>
          </cell>
          <cell r="I310">
            <v>1.056</v>
          </cell>
          <cell r="J310">
            <v>8</v>
          </cell>
          <cell r="K310">
            <v>161.54728341861247</v>
          </cell>
          <cell r="L310">
            <v>11517</v>
          </cell>
          <cell r="M310">
            <v>7088</v>
          </cell>
          <cell r="N310">
            <v>938</v>
          </cell>
        </row>
        <row r="311">
          <cell r="B311">
            <v>302</v>
          </cell>
          <cell r="C311" t="str">
            <v>446 - FOXBOROUGH REGIONAL Charter School - BOSTON pupils</v>
          </cell>
          <cell r="D311">
            <v>446099035</v>
          </cell>
          <cell r="E311">
            <v>446</v>
          </cell>
          <cell r="F311">
            <v>99</v>
          </cell>
          <cell r="G311">
            <v>35</v>
          </cell>
          <cell r="H311">
            <v>1</v>
          </cell>
          <cell r="I311">
            <v>1.056</v>
          </cell>
          <cell r="J311">
            <v>10</v>
          </cell>
          <cell r="K311">
            <v>141.90171613356856</v>
          </cell>
          <cell r="L311">
            <v>12442</v>
          </cell>
          <cell r="M311">
            <v>5213</v>
          </cell>
          <cell r="N311">
            <v>938</v>
          </cell>
        </row>
        <row r="312">
          <cell r="B312">
            <v>303</v>
          </cell>
          <cell r="C312" t="str">
            <v>446 - FOXBOROUGH REGIONAL Charter School - BROCKTON pupils</v>
          </cell>
          <cell r="D312">
            <v>446099044</v>
          </cell>
          <cell r="E312">
            <v>446</v>
          </cell>
          <cell r="F312">
            <v>99</v>
          </cell>
          <cell r="G312">
            <v>44</v>
          </cell>
          <cell r="H312">
            <v>1</v>
          </cell>
          <cell r="I312">
            <v>1.056</v>
          </cell>
          <cell r="J312">
            <v>10</v>
          </cell>
          <cell r="K312">
            <v>100.85064365747138</v>
          </cell>
          <cell r="L312">
            <v>12249</v>
          </cell>
          <cell r="M312">
            <v>104</v>
          </cell>
          <cell r="N312">
            <v>938</v>
          </cell>
        </row>
        <row r="313">
          <cell r="B313">
            <v>304</v>
          </cell>
          <cell r="C313" t="str">
            <v>446 - FOXBOROUGH REGIONAL Charter School - CANTON pupils</v>
          </cell>
          <cell r="D313">
            <v>446099050</v>
          </cell>
          <cell r="E313">
            <v>446</v>
          </cell>
          <cell r="F313">
            <v>99</v>
          </cell>
          <cell r="G313">
            <v>50</v>
          </cell>
          <cell r="H313">
            <v>1</v>
          </cell>
          <cell r="I313">
            <v>1.056</v>
          </cell>
          <cell r="J313">
            <v>3</v>
          </cell>
          <cell r="K313">
            <v>151.8368778466388</v>
          </cell>
          <cell r="L313">
            <v>10842</v>
          </cell>
          <cell r="M313">
            <v>5620</v>
          </cell>
          <cell r="N313">
            <v>938</v>
          </cell>
        </row>
        <row r="314">
          <cell r="B314">
            <v>305</v>
          </cell>
          <cell r="C314" t="str">
            <v>446 - FOXBOROUGH REGIONAL Charter School - EAST BRIDGEWATER pupils</v>
          </cell>
          <cell r="D314">
            <v>446099083</v>
          </cell>
          <cell r="E314">
            <v>446</v>
          </cell>
          <cell r="F314">
            <v>99</v>
          </cell>
          <cell r="G314">
            <v>83</v>
          </cell>
          <cell r="H314">
            <v>1</v>
          </cell>
          <cell r="I314">
            <v>1.056</v>
          </cell>
          <cell r="J314">
            <v>5</v>
          </cell>
          <cell r="K314">
            <v>117.52176231946936</v>
          </cell>
          <cell r="L314">
            <v>11466</v>
          </cell>
          <cell r="M314">
            <v>2009</v>
          </cell>
          <cell r="N314">
            <v>938</v>
          </cell>
        </row>
        <row r="315">
          <cell r="B315">
            <v>306</v>
          </cell>
          <cell r="C315" t="str">
            <v>446 - FOXBOROUGH REGIONAL Charter School - EASTON pupils</v>
          </cell>
          <cell r="D315">
            <v>446099088</v>
          </cell>
          <cell r="E315">
            <v>446</v>
          </cell>
          <cell r="F315">
            <v>99</v>
          </cell>
          <cell r="G315">
            <v>88</v>
          </cell>
          <cell r="H315">
            <v>1</v>
          </cell>
          <cell r="I315">
            <v>1.056</v>
          </cell>
          <cell r="J315">
            <v>3</v>
          </cell>
          <cell r="K315">
            <v>129.29449169917532</v>
          </cell>
          <cell r="L315">
            <v>11520</v>
          </cell>
          <cell r="M315">
            <v>3375</v>
          </cell>
          <cell r="N315">
            <v>938</v>
          </cell>
        </row>
        <row r="316">
          <cell r="B316">
            <v>307</v>
          </cell>
          <cell r="C316" t="str">
            <v>446 - FOXBOROUGH REGIONAL Charter School - FOXBOROUGH pupils</v>
          </cell>
          <cell r="D316">
            <v>446099099</v>
          </cell>
          <cell r="E316">
            <v>446</v>
          </cell>
          <cell r="F316">
            <v>99</v>
          </cell>
          <cell r="G316">
            <v>99</v>
          </cell>
          <cell r="H316">
            <v>1</v>
          </cell>
          <cell r="I316">
            <v>1.056</v>
          </cell>
          <cell r="J316">
            <v>4</v>
          </cell>
          <cell r="K316">
            <v>153.16702299459953</v>
          </cell>
          <cell r="L316">
            <v>11322</v>
          </cell>
          <cell r="M316">
            <v>6020</v>
          </cell>
          <cell r="N316">
            <v>938</v>
          </cell>
        </row>
        <row r="317">
          <cell r="B317">
            <v>308</v>
          </cell>
          <cell r="C317" t="str">
            <v>446 - FOXBOROUGH REGIONAL Charter School - FRANKLIN pupils</v>
          </cell>
          <cell r="D317">
            <v>446099101</v>
          </cell>
          <cell r="E317">
            <v>446</v>
          </cell>
          <cell r="F317">
            <v>99</v>
          </cell>
          <cell r="G317">
            <v>101</v>
          </cell>
          <cell r="H317">
            <v>1</v>
          </cell>
          <cell r="I317">
            <v>1.056</v>
          </cell>
          <cell r="J317">
            <v>2</v>
          </cell>
          <cell r="K317">
            <v>126.79897443483166</v>
          </cell>
          <cell r="L317">
            <v>13432</v>
          </cell>
          <cell r="M317">
            <v>3600</v>
          </cell>
          <cell r="N317">
            <v>938</v>
          </cell>
        </row>
        <row r="318">
          <cell r="B318">
            <v>309</v>
          </cell>
          <cell r="C318" t="str">
            <v>446 - FOXBOROUGH REGIONAL Charter School - HOLBROOK pupils</v>
          </cell>
          <cell r="D318">
            <v>446099133</v>
          </cell>
          <cell r="E318">
            <v>446</v>
          </cell>
          <cell r="F318">
            <v>99</v>
          </cell>
          <cell r="G318">
            <v>133</v>
          </cell>
          <cell r="H318">
            <v>1</v>
          </cell>
          <cell r="I318">
            <v>1.056</v>
          </cell>
          <cell r="J318">
            <v>7</v>
          </cell>
          <cell r="K318">
            <v>117.41251061989459</v>
          </cell>
          <cell r="L318">
            <v>15699</v>
          </cell>
          <cell r="M318">
            <v>2734</v>
          </cell>
          <cell r="N318">
            <v>938</v>
          </cell>
        </row>
        <row r="319">
          <cell r="B319">
            <v>310</v>
          </cell>
          <cell r="C319" t="str">
            <v>446 - FOXBOROUGH REGIONAL Charter School - MANSFIELD pupils</v>
          </cell>
          <cell r="D319">
            <v>446099167</v>
          </cell>
          <cell r="E319">
            <v>446</v>
          </cell>
          <cell r="F319">
            <v>99</v>
          </cell>
          <cell r="G319">
            <v>167</v>
          </cell>
          <cell r="H319">
            <v>1</v>
          </cell>
          <cell r="I319">
            <v>1.056</v>
          </cell>
          <cell r="J319">
            <v>3</v>
          </cell>
          <cell r="K319">
            <v>145.00459206651018</v>
          </cell>
          <cell r="L319">
            <v>11099</v>
          </cell>
          <cell r="M319">
            <v>4995</v>
          </cell>
          <cell r="N319">
            <v>938</v>
          </cell>
        </row>
        <row r="320">
          <cell r="B320">
            <v>311</v>
          </cell>
          <cell r="C320" t="str">
            <v>446 - FOXBOROUGH REGIONAL Charter School - MEDWAY pupils</v>
          </cell>
          <cell r="D320">
            <v>446099177</v>
          </cell>
          <cell r="E320">
            <v>446</v>
          </cell>
          <cell r="F320">
            <v>99</v>
          </cell>
          <cell r="G320">
            <v>177</v>
          </cell>
          <cell r="H320">
            <v>1</v>
          </cell>
          <cell r="I320">
            <v>1.056</v>
          </cell>
          <cell r="J320">
            <v>2</v>
          </cell>
          <cell r="K320">
            <v>142.44509903945794</v>
          </cell>
          <cell r="L320">
            <v>10497</v>
          </cell>
          <cell r="M320">
            <v>4455</v>
          </cell>
          <cell r="N320">
            <v>938</v>
          </cell>
        </row>
        <row r="321">
          <cell r="B321">
            <v>312</v>
          </cell>
          <cell r="C321" t="str">
            <v>446 - FOXBOROUGH REGIONAL Charter School - MIDDLEBOROUGH pupils</v>
          </cell>
          <cell r="D321">
            <v>446099182</v>
          </cell>
          <cell r="E321">
            <v>446</v>
          </cell>
          <cell r="F321">
            <v>99</v>
          </cell>
          <cell r="G321">
            <v>182</v>
          </cell>
          <cell r="H321">
            <v>1</v>
          </cell>
          <cell r="I321">
            <v>1.056</v>
          </cell>
          <cell r="J321">
            <v>7</v>
          </cell>
          <cell r="K321">
            <v>123.85518207028919</v>
          </cell>
          <cell r="L321">
            <v>16503</v>
          </cell>
          <cell r="M321">
            <v>3937</v>
          </cell>
          <cell r="N321">
            <v>938</v>
          </cell>
        </row>
        <row r="322">
          <cell r="B322">
            <v>313</v>
          </cell>
          <cell r="C322" t="str">
            <v>446 - FOXBOROUGH REGIONAL Charter School - NORFOLK pupils</v>
          </cell>
          <cell r="D322">
            <v>446099208</v>
          </cell>
          <cell r="E322">
            <v>446</v>
          </cell>
          <cell r="F322">
            <v>99</v>
          </cell>
          <cell r="G322">
            <v>208</v>
          </cell>
          <cell r="H322">
            <v>1</v>
          </cell>
          <cell r="I322">
            <v>1.056</v>
          </cell>
          <cell r="J322">
            <v>1</v>
          </cell>
          <cell r="K322">
            <v>157.42716043919754</v>
          </cell>
          <cell r="L322">
            <v>9640</v>
          </cell>
          <cell r="M322">
            <v>5536</v>
          </cell>
          <cell r="N322">
            <v>938</v>
          </cell>
        </row>
        <row r="323">
          <cell r="B323">
            <v>314</v>
          </cell>
          <cell r="C323" t="str">
            <v>446 - FOXBOROUGH REGIONAL Charter School - NORTH ATTLEBOROUGH pupils</v>
          </cell>
          <cell r="D323">
            <v>446099212</v>
          </cell>
          <cell r="E323">
            <v>446</v>
          </cell>
          <cell r="F323">
            <v>99</v>
          </cell>
          <cell r="G323">
            <v>212</v>
          </cell>
          <cell r="H323">
            <v>1</v>
          </cell>
          <cell r="I323">
            <v>1.056</v>
          </cell>
          <cell r="J323">
            <v>4</v>
          </cell>
          <cell r="K323">
            <v>123.55100804244327</v>
          </cell>
          <cell r="L323">
            <v>10936</v>
          </cell>
          <cell r="M323">
            <v>2576</v>
          </cell>
          <cell r="N323">
            <v>938</v>
          </cell>
        </row>
        <row r="324">
          <cell r="B324">
            <v>315</v>
          </cell>
          <cell r="C324" t="str">
            <v>446 - FOXBOROUGH REGIONAL Charter School - NORTON pupils</v>
          </cell>
          <cell r="D324">
            <v>446099218</v>
          </cell>
          <cell r="E324">
            <v>446</v>
          </cell>
          <cell r="F324">
            <v>99</v>
          </cell>
          <cell r="G324">
            <v>218</v>
          </cell>
          <cell r="H324">
            <v>1</v>
          </cell>
          <cell r="I324">
            <v>1.056</v>
          </cell>
          <cell r="J324">
            <v>5</v>
          </cell>
          <cell r="K324">
            <v>136.18740579533494</v>
          </cell>
          <cell r="L324">
            <v>10797</v>
          </cell>
          <cell r="M324">
            <v>3907</v>
          </cell>
          <cell r="N324">
            <v>938</v>
          </cell>
        </row>
        <row r="325">
          <cell r="B325">
            <v>316</v>
          </cell>
          <cell r="C325" t="str">
            <v>446 - FOXBOROUGH REGIONAL Charter School - NORWOOD pupils</v>
          </cell>
          <cell r="D325">
            <v>446099220</v>
          </cell>
          <cell r="E325">
            <v>446</v>
          </cell>
          <cell r="F325">
            <v>99</v>
          </cell>
          <cell r="G325">
            <v>220</v>
          </cell>
          <cell r="H325">
            <v>1</v>
          </cell>
          <cell r="I325">
            <v>1.056</v>
          </cell>
          <cell r="J325">
            <v>6</v>
          </cell>
          <cell r="K325">
            <v>144.46245061962139</v>
          </cell>
          <cell r="L325">
            <v>11436</v>
          </cell>
          <cell r="M325">
            <v>5085</v>
          </cell>
          <cell r="N325">
            <v>938</v>
          </cell>
        </row>
        <row r="326">
          <cell r="B326">
            <v>317</v>
          </cell>
          <cell r="C326" t="str">
            <v>446 - FOXBOROUGH REGIONAL Charter School - PLAINVILLE pupils</v>
          </cell>
          <cell r="D326">
            <v>446099238</v>
          </cell>
          <cell r="E326">
            <v>446</v>
          </cell>
          <cell r="F326">
            <v>99</v>
          </cell>
          <cell r="G326">
            <v>238</v>
          </cell>
          <cell r="H326">
            <v>1</v>
          </cell>
          <cell r="I326">
            <v>1.056</v>
          </cell>
          <cell r="J326">
            <v>4</v>
          </cell>
          <cell r="K326">
            <v>134.57371008516114</v>
          </cell>
          <cell r="L326">
            <v>10372</v>
          </cell>
          <cell r="M326">
            <v>3586</v>
          </cell>
          <cell r="N326">
            <v>938</v>
          </cell>
        </row>
        <row r="327">
          <cell r="B327">
            <v>318</v>
          </cell>
          <cell r="C327" t="str">
            <v>446 - FOXBOROUGH REGIONAL Charter School - RANDOLPH pupils</v>
          </cell>
          <cell r="D327">
            <v>446099244</v>
          </cell>
          <cell r="E327">
            <v>446</v>
          </cell>
          <cell r="F327">
            <v>99</v>
          </cell>
          <cell r="G327">
            <v>244</v>
          </cell>
          <cell r="H327">
            <v>1</v>
          </cell>
          <cell r="I327">
            <v>1.056</v>
          </cell>
          <cell r="J327">
            <v>9</v>
          </cell>
          <cell r="K327">
            <v>136.06003665175945</v>
          </cell>
          <cell r="L327">
            <v>11242</v>
          </cell>
          <cell r="M327">
            <v>4054</v>
          </cell>
          <cell r="N327">
            <v>938</v>
          </cell>
        </row>
        <row r="328">
          <cell r="B328">
            <v>319</v>
          </cell>
          <cell r="C328" t="str">
            <v>446 - FOXBOROUGH REGIONAL Charter School - SHARON pupils</v>
          </cell>
          <cell r="D328">
            <v>446099266</v>
          </cell>
          <cell r="E328">
            <v>446</v>
          </cell>
          <cell r="F328">
            <v>99</v>
          </cell>
          <cell r="G328">
            <v>266</v>
          </cell>
          <cell r="H328">
            <v>1</v>
          </cell>
          <cell r="I328">
            <v>1.056</v>
          </cell>
          <cell r="J328">
            <v>2</v>
          </cell>
          <cell r="K328">
            <v>145.99832577943903</v>
          </cell>
          <cell r="L328">
            <v>10023</v>
          </cell>
          <cell r="M328">
            <v>4610</v>
          </cell>
          <cell r="N328">
            <v>938</v>
          </cell>
        </row>
        <row r="329">
          <cell r="B329">
            <v>320</v>
          </cell>
          <cell r="C329" t="str">
            <v>446 - FOXBOROUGH REGIONAL Charter School - STOUGHTON pupils</v>
          </cell>
          <cell r="D329">
            <v>446099285</v>
          </cell>
          <cell r="E329">
            <v>446</v>
          </cell>
          <cell r="F329">
            <v>99</v>
          </cell>
          <cell r="G329">
            <v>285</v>
          </cell>
          <cell r="H329">
            <v>1</v>
          </cell>
          <cell r="I329">
            <v>1.056</v>
          </cell>
          <cell r="J329">
            <v>7</v>
          </cell>
          <cell r="K329">
            <v>129.18456095255922</v>
          </cell>
          <cell r="L329">
            <v>11043</v>
          </cell>
          <cell r="M329">
            <v>3223</v>
          </cell>
          <cell r="N329">
            <v>938</v>
          </cell>
        </row>
        <row r="330">
          <cell r="B330">
            <v>321</v>
          </cell>
          <cell r="C330" t="str">
            <v>446 - FOXBOROUGH REGIONAL Charter School - TAUNTON pupils</v>
          </cell>
          <cell r="D330">
            <v>446099293</v>
          </cell>
          <cell r="E330">
            <v>446</v>
          </cell>
          <cell r="F330">
            <v>99</v>
          </cell>
          <cell r="G330">
            <v>293</v>
          </cell>
          <cell r="H330">
            <v>1</v>
          </cell>
          <cell r="I330">
            <v>1.056</v>
          </cell>
          <cell r="J330">
            <v>9</v>
          </cell>
          <cell r="K330">
            <v>104.78303737392662</v>
          </cell>
          <cell r="L330">
            <v>12551</v>
          </cell>
          <cell r="M330">
            <v>600</v>
          </cell>
          <cell r="N330">
            <v>938</v>
          </cell>
        </row>
        <row r="331">
          <cell r="B331">
            <v>322</v>
          </cell>
          <cell r="C331" t="str">
            <v>446 - FOXBOROUGH REGIONAL Charter School - WALPOLE pupils</v>
          </cell>
          <cell r="D331">
            <v>446099307</v>
          </cell>
          <cell r="E331">
            <v>446</v>
          </cell>
          <cell r="F331">
            <v>99</v>
          </cell>
          <cell r="G331">
            <v>307</v>
          </cell>
          <cell r="H331">
            <v>1</v>
          </cell>
          <cell r="I331">
            <v>1.056</v>
          </cell>
          <cell r="J331">
            <v>3</v>
          </cell>
          <cell r="K331">
            <v>143.49199699768931</v>
          </cell>
          <cell r="L331">
            <v>12105</v>
          </cell>
          <cell r="M331">
            <v>5265</v>
          </cell>
          <cell r="N331">
            <v>938</v>
          </cell>
        </row>
        <row r="332">
          <cell r="B332">
            <v>323</v>
          </cell>
          <cell r="C332" t="str">
            <v>446 - FOXBOROUGH REGIONAL Charter School - WAREHAM pupils</v>
          </cell>
          <cell r="D332">
            <v>446099310</v>
          </cell>
          <cell r="E332">
            <v>446</v>
          </cell>
          <cell r="F332">
            <v>99</v>
          </cell>
          <cell r="G332">
            <v>310</v>
          </cell>
          <cell r="H332">
            <v>1</v>
          </cell>
          <cell r="I332">
            <v>1.056</v>
          </cell>
          <cell r="J332">
            <v>10</v>
          </cell>
          <cell r="K332">
            <v>116.06818576542943</v>
          </cell>
          <cell r="L332">
            <v>14646</v>
          </cell>
          <cell r="M332">
            <v>2353</v>
          </cell>
          <cell r="N332">
            <v>938</v>
          </cell>
        </row>
        <row r="333">
          <cell r="B333">
            <v>324</v>
          </cell>
          <cell r="C333" t="str">
            <v>446 - FOXBOROUGH REGIONAL Charter School - WEST BRIDGEWATER pupils</v>
          </cell>
          <cell r="D333">
            <v>446099323</v>
          </cell>
          <cell r="E333">
            <v>446</v>
          </cell>
          <cell r="F333">
            <v>99</v>
          </cell>
          <cell r="G333">
            <v>323</v>
          </cell>
          <cell r="H333">
            <v>1</v>
          </cell>
          <cell r="I333">
            <v>1.056</v>
          </cell>
          <cell r="J333">
            <v>4</v>
          </cell>
          <cell r="K333">
            <v>131.30335252188786</v>
          </cell>
          <cell r="L333">
            <v>10967</v>
          </cell>
          <cell r="M333">
            <v>3433</v>
          </cell>
          <cell r="N333">
            <v>938</v>
          </cell>
        </row>
        <row r="334">
          <cell r="B334">
            <v>325</v>
          </cell>
          <cell r="C334" t="str">
            <v>446 - FOXBOROUGH REGIONAL Charter School - WEYMOUTH pupils</v>
          </cell>
          <cell r="D334">
            <v>446099336</v>
          </cell>
          <cell r="E334">
            <v>446</v>
          </cell>
          <cell r="F334">
            <v>99</v>
          </cell>
          <cell r="G334">
            <v>336</v>
          </cell>
          <cell r="H334">
            <v>1</v>
          </cell>
          <cell r="I334">
            <v>1.056</v>
          </cell>
          <cell r="J334">
            <v>7</v>
          </cell>
          <cell r="K334">
            <v>123.39359790988928</v>
          </cell>
          <cell r="L334">
            <v>9610</v>
          </cell>
          <cell r="M334">
            <v>2248</v>
          </cell>
          <cell r="N334">
            <v>938</v>
          </cell>
        </row>
        <row r="335">
          <cell r="B335">
            <v>326</v>
          </cell>
          <cell r="C335" t="str">
            <v>446 - FOXBOROUGH REGIONAL Charter School - WRENTHAM pupils</v>
          </cell>
          <cell r="D335">
            <v>446099350</v>
          </cell>
          <cell r="E335">
            <v>446</v>
          </cell>
          <cell r="F335">
            <v>99</v>
          </cell>
          <cell r="G335">
            <v>350</v>
          </cell>
          <cell r="H335">
            <v>1</v>
          </cell>
          <cell r="I335">
            <v>1.056</v>
          </cell>
          <cell r="J335">
            <v>3</v>
          </cell>
          <cell r="K335">
            <v>171.86933608312702</v>
          </cell>
          <cell r="L335">
            <v>12868</v>
          </cell>
          <cell r="M335">
            <v>9248</v>
          </cell>
          <cell r="N335">
            <v>938</v>
          </cell>
        </row>
        <row r="336">
          <cell r="B336">
            <v>327</v>
          </cell>
          <cell r="C336" t="str">
            <v>446 - FOXBOROUGH REGIONAL Charter School - BRIDGEWATER RAYNHAM pupils</v>
          </cell>
          <cell r="D336">
            <v>446099625</v>
          </cell>
          <cell r="E336">
            <v>446</v>
          </cell>
          <cell r="F336">
            <v>99</v>
          </cell>
          <cell r="G336">
            <v>625</v>
          </cell>
          <cell r="H336">
            <v>1</v>
          </cell>
          <cell r="I336">
            <v>1.056</v>
          </cell>
          <cell r="J336">
            <v>4</v>
          </cell>
          <cell r="K336">
            <v>115.14630399681367</v>
          </cell>
          <cell r="L336">
            <v>11851</v>
          </cell>
          <cell r="M336">
            <v>1795</v>
          </cell>
          <cell r="N336">
            <v>938</v>
          </cell>
        </row>
        <row r="337">
          <cell r="B337">
            <v>328</v>
          </cell>
          <cell r="C337" t="str">
            <v>446 - FOXBOROUGH REGIONAL Charter School - DIGHTON REHOBOTH pupils</v>
          </cell>
          <cell r="D337">
            <v>446099650</v>
          </cell>
          <cell r="E337">
            <v>446</v>
          </cell>
          <cell r="F337">
            <v>99</v>
          </cell>
          <cell r="G337">
            <v>650</v>
          </cell>
          <cell r="H337">
            <v>1</v>
          </cell>
          <cell r="I337">
            <v>1.056</v>
          </cell>
          <cell r="J337">
            <v>4</v>
          </cell>
          <cell r="K337">
            <v>127.71852744976874</v>
          </cell>
          <cell r="L337">
            <v>9731</v>
          </cell>
          <cell r="M337">
            <v>2697</v>
          </cell>
          <cell r="N337">
            <v>938</v>
          </cell>
        </row>
        <row r="338">
          <cell r="B338">
            <v>329</v>
          </cell>
          <cell r="C338" t="str">
            <v>446 - FOXBOROUGH REGIONAL Charter School - KING PHILIP pupils</v>
          </cell>
          <cell r="D338">
            <v>446099690</v>
          </cell>
          <cell r="E338">
            <v>446</v>
          </cell>
          <cell r="F338">
            <v>99</v>
          </cell>
          <cell r="G338">
            <v>690</v>
          </cell>
          <cell r="H338">
            <v>1</v>
          </cell>
          <cell r="I338">
            <v>1.056</v>
          </cell>
          <cell r="J338">
            <v>2</v>
          </cell>
          <cell r="K338">
            <v>136.05333368731689</v>
          </cell>
          <cell r="L338">
            <v>11296</v>
          </cell>
          <cell r="M338">
            <v>4073</v>
          </cell>
          <cell r="N338">
            <v>938</v>
          </cell>
        </row>
        <row r="339">
          <cell r="B339">
            <v>330</v>
          </cell>
          <cell r="C339" t="str">
            <v>447 - BENJAMIN FRANKLIN CLASSICAL Charter School - BELLINGHAM pupils</v>
          </cell>
          <cell r="D339">
            <v>447101025</v>
          </cell>
          <cell r="E339">
            <v>447</v>
          </cell>
          <cell r="F339">
            <v>101</v>
          </cell>
          <cell r="G339">
            <v>25</v>
          </cell>
          <cell r="H339">
            <v>1</v>
          </cell>
          <cell r="I339">
            <v>1.054</v>
          </cell>
          <cell r="J339">
            <v>5</v>
          </cell>
          <cell r="K339">
            <v>148.53621541148559</v>
          </cell>
          <cell r="L339">
            <v>10795</v>
          </cell>
          <cell r="M339">
            <v>5239</v>
          </cell>
          <cell r="N339">
            <v>938</v>
          </cell>
        </row>
        <row r="340">
          <cell r="B340">
            <v>331</v>
          </cell>
          <cell r="C340" t="str">
            <v>447 - BENJAMIN FRANKLIN CLASSICAL Charter School - FRAMINGHAM pupils</v>
          </cell>
          <cell r="D340">
            <v>447101100</v>
          </cell>
          <cell r="E340">
            <v>447</v>
          </cell>
          <cell r="F340">
            <v>101</v>
          </cell>
          <cell r="G340">
            <v>100</v>
          </cell>
          <cell r="H340">
            <v>1</v>
          </cell>
          <cell r="I340">
            <v>1.054</v>
          </cell>
          <cell r="J340">
            <v>9</v>
          </cell>
          <cell r="K340">
            <v>137.01276179976355</v>
          </cell>
          <cell r="L340">
            <v>14516</v>
          </cell>
          <cell r="M340">
            <v>5373</v>
          </cell>
          <cell r="N340">
            <v>938</v>
          </cell>
        </row>
        <row r="341">
          <cell r="B341">
            <v>332</v>
          </cell>
          <cell r="C341" t="str">
            <v>447 - BENJAMIN FRANKLIN CLASSICAL Charter School - FRANKLIN pupils</v>
          </cell>
          <cell r="D341">
            <v>447101101</v>
          </cell>
          <cell r="E341">
            <v>447</v>
          </cell>
          <cell r="F341">
            <v>101</v>
          </cell>
          <cell r="G341">
            <v>101</v>
          </cell>
          <cell r="H341">
            <v>1</v>
          </cell>
          <cell r="I341">
            <v>1.054</v>
          </cell>
          <cell r="J341">
            <v>2</v>
          </cell>
          <cell r="K341">
            <v>126.79897443483166</v>
          </cell>
          <cell r="L341">
            <v>9993</v>
          </cell>
          <cell r="M341">
            <v>2678</v>
          </cell>
          <cell r="N341">
            <v>938</v>
          </cell>
        </row>
        <row r="342">
          <cell r="B342">
            <v>333</v>
          </cell>
          <cell r="C342" t="str">
            <v>447 - BENJAMIN FRANKLIN CLASSICAL Charter School - HOLLISTON pupils</v>
          </cell>
          <cell r="D342">
            <v>447101136</v>
          </cell>
          <cell r="E342">
            <v>447</v>
          </cell>
          <cell r="F342">
            <v>101</v>
          </cell>
          <cell r="G342">
            <v>136</v>
          </cell>
          <cell r="H342">
            <v>1</v>
          </cell>
          <cell r="I342">
            <v>1.054</v>
          </cell>
          <cell r="J342">
            <v>2</v>
          </cell>
          <cell r="K342">
            <v>129.82593319832031</v>
          </cell>
          <cell r="L342">
            <v>10118</v>
          </cell>
          <cell r="M342">
            <v>3018</v>
          </cell>
          <cell r="N342">
            <v>938</v>
          </cell>
        </row>
        <row r="343">
          <cell r="B343">
            <v>334</v>
          </cell>
          <cell r="C343" t="str">
            <v>447 - BENJAMIN FRANKLIN CLASSICAL Charter School - HOPEDALE pupils</v>
          </cell>
          <cell r="D343">
            <v>447101138</v>
          </cell>
          <cell r="E343">
            <v>447</v>
          </cell>
          <cell r="F343">
            <v>101</v>
          </cell>
          <cell r="G343">
            <v>138</v>
          </cell>
          <cell r="H343">
            <v>1</v>
          </cell>
          <cell r="I343">
            <v>1.054</v>
          </cell>
          <cell r="J343">
            <v>3</v>
          </cell>
          <cell r="K343">
            <v>153.69944678577593</v>
          </cell>
          <cell r="L343">
            <v>11169</v>
          </cell>
          <cell r="M343">
            <v>5998</v>
          </cell>
          <cell r="N343">
            <v>938</v>
          </cell>
        </row>
        <row r="344">
          <cell r="B344">
            <v>335</v>
          </cell>
          <cell r="C344" t="str">
            <v>447 - BENJAMIN FRANKLIN CLASSICAL Charter School - HOPKINTON pupils</v>
          </cell>
          <cell r="D344">
            <v>447101139</v>
          </cell>
          <cell r="E344">
            <v>447</v>
          </cell>
          <cell r="F344">
            <v>101</v>
          </cell>
          <cell r="G344">
            <v>139</v>
          </cell>
          <cell r="H344">
            <v>1</v>
          </cell>
          <cell r="I344">
            <v>1.054</v>
          </cell>
          <cell r="J344">
            <v>1</v>
          </cell>
          <cell r="K344">
            <v>134.48611252733036</v>
          </cell>
          <cell r="L344">
            <v>13523</v>
          </cell>
          <cell r="M344">
            <v>4664</v>
          </cell>
          <cell r="N344">
            <v>938</v>
          </cell>
        </row>
        <row r="345">
          <cell r="B345">
            <v>336</v>
          </cell>
          <cell r="C345" t="str">
            <v>447 - BENJAMIN FRANKLIN CLASSICAL Charter School - MANSFIELD pupils</v>
          </cell>
          <cell r="D345">
            <v>447101167</v>
          </cell>
          <cell r="E345">
            <v>447</v>
          </cell>
          <cell r="F345">
            <v>101</v>
          </cell>
          <cell r="G345">
            <v>167</v>
          </cell>
          <cell r="H345">
            <v>1</v>
          </cell>
          <cell r="I345">
            <v>1.054</v>
          </cell>
          <cell r="J345">
            <v>3</v>
          </cell>
          <cell r="K345">
            <v>145.00459206651018</v>
          </cell>
          <cell r="L345">
            <v>9716</v>
          </cell>
          <cell r="M345">
            <v>4373</v>
          </cell>
          <cell r="N345">
            <v>938</v>
          </cell>
        </row>
        <row r="346">
          <cell r="B346">
            <v>337</v>
          </cell>
          <cell r="C346" t="str">
            <v>447 - BENJAMIN FRANKLIN CLASSICAL Charter School - MEDWAY pupils</v>
          </cell>
          <cell r="D346">
            <v>447101177</v>
          </cell>
          <cell r="E346">
            <v>447</v>
          </cell>
          <cell r="F346">
            <v>101</v>
          </cell>
          <cell r="G346">
            <v>177</v>
          </cell>
          <cell r="H346">
            <v>1</v>
          </cell>
          <cell r="I346">
            <v>1.054</v>
          </cell>
          <cell r="J346">
            <v>2</v>
          </cell>
          <cell r="K346">
            <v>142.44509903945794</v>
          </cell>
          <cell r="L346">
            <v>10200</v>
          </cell>
          <cell r="M346">
            <v>4329</v>
          </cell>
          <cell r="N346">
            <v>938</v>
          </cell>
        </row>
        <row r="347">
          <cell r="B347">
            <v>338</v>
          </cell>
          <cell r="C347" t="str">
            <v>447 - BENJAMIN FRANKLIN CLASSICAL Charter School - MILFORD pupils</v>
          </cell>
          <cell r="D347">
            <v>447101185</v>
          </cell>
          <cell r="E347">
            <v>447</v>
          </cell>
          <cell r="F347">
            <v>101</v>
          </cell>
          <cell r="G347">
            <v>185</v>
          </cell>
          <cell r="H347">
            <v>1</v>
          </cell>
          <cell r="I347">
            <v>1.054</v>
          </cell>
          <cell r="J347">
            <v>9</v>
          </cell>
          <cell r="K347">
            <v>112.64289812753647</v>
          </cell>
          <cell r="L347">
            <v>11307</v>
          </cell>
          <cell r="M347">
            <v>1430</v>
          </cell>
          <cell r="N347">
            <v>938</v>
          </cell>
        </row>
        <row r="348">
          <cell r="B348">
            <v>339</v>
          </cell>
          <cell r="C348" t="str">
            <v>447 - BENJAMIN FRANKLIN CLASSICAL Charter School - MILLIS pupils</v>
          </cell>
          <cell r="D348">
            <v>447101187</v>
          </cell>
          <cell r="E348">
            <v>447</v>
          </cell>
          <cell r="F348">
            <v>101</v>
          </cell>
          <cell r="G348">
            <v>187</v>
          </cell>
          <cell r="H348">
            <v>1</v>
          </cell>
          <cell r="I348">
            <v>1.054</v>
          </cell>
          <cell r="J348">
            <v>3</v>
          </cell>
          <cell r="K348">
            <v>161.94067825344507</v>
          </cell>
          <cell r="L348">
            <v>10651</v>
          </cell>
          <cell r="M348">
            <v>6597</v>
          </cell>
          <cell r="N348">
            <v>938</v>
          </cell>
        </row>
        <row r="349">
          <cell r="B349">
            <v>340</v>
          </cell>
          <cell r="C349" t="str">
            <v>447 - BENJAMIN FRANKLIN CLASSICAL Charter School - NORFOLK pupils</v>
          </cell>
          <cell r="D349">
            <v>447101208</v>
          </cell>
          <cell r="E349">
            <v>447</v>
          </cell>
          <cell r="F349">
            <v>101</v>
          </cell>
          <cell r="G349">
            <v>208</v>
          </cell>
          <cell r="H349">
            <v>1</v>
          </cell>
          <cell r="I349">
            <v>1.054</v>
          </cell>
          <cell r="J349">
            <v>1</v>
          </cell>
          <cell r="K349">
            <v>157.42716043919754</v>
          </cell>
          <cell r="L349">
            <v>9968</v>
          </cell>
          <cell r="M349">
            <v>5724</v>
          </cell>
          <cell r="N349">
            <v>938</v>
          </cell>
        </row>
        <row r="350">
          <cell r="B350">
            <v>341</v>
          </cell>
          <cell r="C350" t="str">
            <v>447 - BENJAMIN FRANKLIN CLASSICAL Charter School - NORTH ATTLEBOROUGH pupils</v>
          </cell>
          <cell r="D350">
            <v>447101212</v>
          </cell>
          <cell r="E350">
            <v>447</v>
          </cell>
          <cell r="F350">
            <v>101</v>
          </cell>
          <cell r="G350">
            <v>212</v>
          </cell>
          <cell r="H350">
            <v>1</v>
          </cell>
          <cell r="I350">
            <v>1.054</v>
          </cell>
          <cell r="J350">
            <v>4</v>
          </cell>
          <cell r="K350">
            <v>123.55100804244327</v>
          </cell>
          <cell r="L350">
            <v>9716</v>
          </cell>
          <cell r="M350">
            <v>2288</v>
          </cell>
          <cell r="N350">
            <v>938</v>
          </cell>
        </row>
        <row r="351">
          <cell r="B351">
            <v>342</v>
          </cell>
          <cell r="C351" t="str">
            <v>447 - BENJAMIN FRANKLIN CLASSICAL Charter School - NORTHBRIDGE pupils</v>
          </cell>
          <cell r="D351">
            <v>447101214</v>
          </cell>
          <cell r="E351">
            <v>447</v>
          </cell>
          <cell r="F351">
            <v>101</v>
          </cell>
          <cell r="G351">
            <v>214</v>
          </cell>
          <cell r="H351">
            <v>1</v>
          </cell>
          <cell r="I351">
            <v>1.054</v>
          </cell>
          <cell r="J351">
            <v>7</v>
          </cell>
          <cell r="K351">
            <v>120.07176420143549</v>
          </cell>
          <cell r="L351">
            <v>16679</v>
          </cell>
          <cell r="M351">
            <v>3348</v>
          </cell>
          <cell r="N351">
            <v>938</v>
          </cell>
        </row>
        <row r="352">
          <cell r="B352">
            <v>343</v>
          </cell>
          <cell r="C352" t="str">
            <v>447 - BENJAMIN FRANKLIN CLASSICAL Charter School - NORWOOD pupils</v>
          </cell>
          <cell r="D352">
            <v>447101220</v>
          </cell>
          <cell r="E352">
            <v>447</v>
          </cell>
          <cell r="F352">
            <v>101</v>
          </cell>
          <cell r="G352">
            <v>220</v>
          </cell>
          <cell r="H352">
            <v>1</v>
          </cell>
          <cell r="I352">
            <v>1.054</v>
          </cell>
          <cell r="J352">
            <v>6</v>
          </cell>
          <cell r="K352">
            <v>144.46245061962139</v>
          </cell>
          <cell r="L352">
            <v>9595</v>
          </cell>
          <cell r="M352">
            <v>4266</v>
          </cell>
          <cell r="N352">
            <v>938</v>
          </cell>
        </row>
        <row r="353">
          <cell r="B353">
            <v>344</v>
          </cell>
          <cell r="C353" t="str">
            <v>447 - BENJAMIN FRANKLIN CLASSICAL Charter School - PLAINVILLE pupils</v>
          </cell>
          <cell r="D353">
            <v>447101238</v>
          </cell>
          <cell r="E353">
            <v>447</v>
          </cell>
          <cell r="F353">
            <v>101</v>
          </cell>
          <cell r="G353">
            <v>238</v>
          </cell>
          <cell r="H353">
            <v>1</v>
          </cell>
          <cell r="I353">
            <v>1.054</v>
          </cell>
          <cell r="J353">
            <v>4</v>
          </cell>
          <cell r="K353">
            <v>134.57371008516114</v>
          </cell>
          <cell r="L353">
            <v>10428</v>
          </cell>
          <cell r="M353">
            <v>3605</v>
          </cell>
          <cell r="N353">
            <v>938</v>
          </cell>
        </row>
        <row r="354">
          <cell r="B354">
            <v>345</v>
          </cell>
          <cell r="C354" t="str">
            <v>447 - BENJAMIN FRANKLIN CLASSICAL Charter School - SEEKONK pupils</v>
          </cell>
          <cell r="D354">
            <v>447101265</v>
          </cell>
          <cell r="E354">
            <v>447</v>
          </cell>
          <cell r="F354">
            <v>101</v>
          </cell>
          <cell r="G354">
            <v>265</v>
          </cell>
          <cell r="H354">
            <v>1</v>
          </cell>
          <cell r="I354">
            <v>1.054</v>
          </cell>
          <cell r="J354">
            <v>3</v>
          </cell>
          <cell r="K354">
            <v>144.71737414598505</v>
          </cell>
          <cell r="L354">
            <v>9352</v>
          </cell>
          <cell r="M354">
            <v>4182</v>
          </cell>
          <cell r="N354">
            <v>938</v>
          </cell>
        </row>
        <row r="355">
          <cell r="B355">
            <v>346</v>
          </cell>
          <cell r="C355" t="str">
            <v>447 - BENJAMIN FRANKLIN CLASSICAL Charter School - WALPOLE pupils</v>
          </cell>
          <cell r="D355">
            <v>447101307</v>
          </cell>
          <cell r="E355">
            <v>447</v>
          </cell>
          <cell r="F355">
            <v>101</v>
          </cell>
          <cell r="G355">
            <v>307</v>
          </cell>
          <cell r="H355">
            <v>1</v>
          </cell>
          <cell r="I355">
            <v>1.054</v>
          </cell>
          <cell r="J355">
            <v>3</v>
          </cell>
          <cell r="K355">
            <v>143.49199699768931</v>
          </cell>
          <cell r="L355">
            <v>10491</v>
          </cell>
          <cell r="M355">
            <v>4563</v>
          </cell>
          <cell r="N355">
            <v>938</v>
          </cell>
        </row>
        <row r="356">
          <cell r="B356">
            <v>347</v>
          </cell>
          <cell r="C356" t="str">
            <v>447 - BENJAMIN FRANKLIN CLASSICAL Charter School - WRENTHAM pupils</v>
          </cell>
          <cell r="D356">
            <v>447101350</v>
          </cell>
          <cell r="E356">
            <v>447</v>
          </cell>
          <cell r="F356">
            <v>101</v>
          </cell>
          <cell r="G356">
            <v>350</v>
          </cell>
          <cell r="H356">
            <v>1</v>
          </cell>
          <cell r="I356">
            <v>1.054</v>
          </cell>
          <cell r="J356">
            <v>3</v>
          </cell>
          <cell r="K356">
            <v>171.86933608312702</v>
          </cell>
          <cell r="L356">
            <v>10287</v>
          </cell>
          <cell r="M356">
            <v>7393</v>
          </cell>
          <cell r="N356">
            <v>938</v>
          </cell>
        </row>
        <row r="357">
          <cell r="B357">
            <v>348</v>
          </cell>
          <cell r="C357" t="str">
            <v>447 - BENJAMIN FRANKLIN CLASSICAL Charter School - BLACKSTONE MILLVILLE pupils</v>
          </cell>
          <cell r="D357">
            <v>447101622</v>
          </cell>
          <cell r="E357">
            <v>447</v>
          </cell>
          <cell r="F357">
            <v>101</v>
          </cell>
          <cell r="G357">
            <v>622</v>
          </cell>
          <cell r="H357">
            <v>1</v>
          </cell>
          <cell r="I357">
            <v>1.054</v>
          </cell>
          <cell r="J357">
            <v>6</v>
          </cell>
          <cell r="K357">
            <v>122.30176323088122</v>
          </cell>
          <cell r="L357">
            <v>11065</v>
          </cell>
          <cell r="M357">
            <v>2468</v>
          </cell>
          <cell r="N357">
            <v>938</v>
          </cell>
        </row>
        <row r="358">
          <cell r="B358">
            <v>349</v>
          </cell>
          <cell r="C358" t="str">
            <v>447 - BENJAMIN FRANKLIN CLASSICAL Charter School - KING PHILIP pupils</v>
          </cell>
          <cell r="D358">
            <v>447101690</v>
          </cell>
          <cell r="E358">
            <v>447</v>
          </cell>
          <cell r="F358">
            <v>101</v>
          </cell>
          <cell r="G358">
            <v>690</v>
          </cell>
          <cell r="H358">
            <v>1</v>
          </cell>
          <cell r="I358">
            <v>1.054</v>
          </cell>
          <cell r="J358">
            <v>2</v>
          </cell>
          <cell r="K358">
            <v>136.05333368731689</v>
          </cell>
          <cell r="L358">
            <v>9352</v>
          </cell>
          <cell r="M358">
            <v>3372</v>
          </cell>
          <cell r="N358">
            <v>938</v>
          </cell>
        </row>
        <row r="359">
          <cell r="B359">
            <v>350</v>
          </cell>
          <cell r="C359" t="str">
            <v>447 - BENJAMIN FRANKLIN CLASSICAL Charter School - MENDON UPTON pupils</v>
          </cell>
          <cell r="D359">
            <v>447101710</v>
          </cell>
          <cell r="E359">
            <v>447</v>
          </cell>
          <cell r="F359">
            <v>101</v>
          </cell>
          <cell r="G359">
            <v>710</v>
          </cell>
          <cell r="H359">
            <v>1</v>
          </cell>
          <cell r="I359">
            <v>1.054</v>
          </cell>
          <cell r="J359">
            <v>2</v>
          </cell>
          <cell r="K359">
            <v>140.51716372562751</v>
          </cell>
          <cell r="L359">
            <v>10531</v>
          </cell>
          <cell r="M359">
            <v>4267</v>
          </cell>
          <cell r="N359">
            <v>938</v>
          </cell>
        </row>
        <row r="360">
          <cell r="B360">
            <v>351</v>
          </cell>
          <cell r="C360" t="str">
            <v>449 - BOSTON COLLEGIATE Charter School - BOSTON pupils</v>
          </cell>
          <cell r="D360">
            <v>449035035</v>
          </cell>
          <cell r="E360">
            <v>449</v>
          </cell>
          <cell r="F360">
            <v>35</v>
          </cell>
          <cell r="G360">
            <v>35</v>
          </cell>
          <cell r="H360">
            <v>1</v>
          </cell>
          <cell r="I360">
            <v>1.085</v>
          </cell>
          <cell r="J360">
            <v>10</v>
          </cell>
          <cell r="K360">
            <v>141.90171613356856</v>
          </cell>
          <cell r="L360">
            <v>12461</v>
          </cell>
          <cell r="M360">
            <v>5221</v>
          </cell>
          <cell r="N360">
            <v>938</v>
          </cell>
        </row>
        <row r="361">
          <cell r="B361">
            <v>352</v>
          </cell>
          <cell r="C361" t="str">
            <v>449 - BOSTON COLLEGIATE Charter School - BROCKTON pupils</v>
          </cell>
          <cell r="D361">
            <v>449035044</v>
          </cell>
          <cell r="E361">
            <v>449</v>
          </cell>
          <cell r="F361">
            <v>35</v>
          </cell>
          <cell r="G361">
            <v>44</v>
          </cell>
          <cell r="H361">
            <v>1</v>
          </cell>
          <cell r="I361">
            <v>1.085</v>
          </cell>
          <cell r="J361">
            <v>10</v>
          </cell>
          <cell r="K361">
            <v>100.85064365747138</v>
          </cell>
          <cell r="L361">
            <v>12138</v>
          </cell>
          <cell r="M361">
            <v>103</v>
          </cell>
          <cell r="N361">
            <v>938</v>
          </cell>
        </row>
        <row r="362">
          <cell r="B362">
            <v>353</v>
          </cell>
          <cell r="C362" t="str">
            <v>449 - BOSTON COLLEGIATE Charter School - DEDHAM pupils</v>
          </cell>
          <cell r="D362">
            <v>449035073</v>
          </cell>
          <cell r="E362">
            <v>449</v>
          </cell>
          <cell r="F362">
            <v>35</v>
          </cell>
          <cell r="G362">
            <v>73</v>
          </cell>
          <cell r="H362">
            <v>1</v>
          </cell>
          <cell r="I362">
            <v>1.085</v>
          </cell>
          <cell r="J362">
            <v>5</v>
          </cell>
          <cell r="K362">
            <v>169.05490566781097</v>
          </cell>
          <cell r="L362">
            <v>14851</v>
          </cell>
          <cell r="M362">
            <v>10255</v>
          </cell>
          <cell r="N362">
            <v>938</v>
          </cell>
        </row>
        <row r="363">
          <cell r="B363">
            <v>354</v>
          </cell>
          <cell r="C363" t="str">
            <v>449 - BOSTON COLLEGIATE Charter School - QUINCY pupils</v>
          </cell>
          <cell r="D363">
            <v>449035243</v>
          </cell>
          <cell r="E363">
            <v>449</v>
          </cell>
          <cell r="F363">
            <v>35</v>
          </cell>
          <cell r="G363">
            <v>243</v>
          </cell>
          <cell r="H363">
            <v>1</v>
          </cell>
          <cell r="I363">
            <v>1.085</v>
          </cell>
          <cell r="J363">
            <v>8</v>
          </cell>
          <cell r="K363">
            <v>118.78400778668549</v>
          </cell>
          <cell r="L363">
            <v>11752</v>
          </cell>
          <cell r="M363">
            <v>2207</v>
          </cell>
          <cell r="N363">
            <v>938</v>
          </cell>
        </row>
        <row r="364">
          <cell r="B364">
            <v>355</v>
          </cell>
          <cell r="C364" t="str">
            <v>449 - BOSTON COLLEGIATE Charter School - RANDOLPH pupils</v>
          </cell>
          <cell r="D364">
            <v>449035244</v>
          </cell>
          <cell r="E364">
            <v>449</v>
          </cell>
          <cell r="F364">
            <v>35</v>
          </cell>
          <cell r="G364">
            <v>244</v>
          </cell>
          <cell r="H364">
            <v>1</v>
          </cell>
          <cell r="I364">
            <v>1.085</v>
          </cell>
          <cell r="J364">
            <v>9</v>
          </cell>
          <cell r="K364">
            <v>136.06003665175945</v>
          </cell>
          <cell r="L364">
            <v>11779</v>
          </cell>
          <cell r="M364">
            <v>4248</v>
          </cell>
          <cell r="N364">
            <v>938</v>
          </cell>
        </row>
        <row r="365">
          <cell r="B365">
            <v>356</v>
          </cell>
          <cell r="C365" t="str">
            <v>449 - BOSTON COLLEGIATE Charter School - STOUGHTON pupils</v>
          </cell>
          <cell r="D365">
            <v>449035285</v>
          </cell>
          <cell r="E365">
            <v>449</v>
          </cell>
          <cell r="F365">
            <v>35</v>
          </cell>
          <cell r="G365">
            <v>285</v>
          </cell>
          <cell r="H365">
            <v>1</v>
          </cell>
          <cell r="I365">
            <v>1.085</v>
          </cell>
          <cell r="J365">
            <v>7</v>
          </cell>
          <cell r="K365">
            <v>129.18456095255922</v>
          </cell>
          <cell r="L365">
            <v>13388</v>
          </cell>
          <cell r="M365">
            <v>3907</v>
          </cell>
          <cell r="N365">
            <v>938</v>
          </cell>
        </row>
        <row r="366">
          <cell r="B366">
            <v>357</v>
          </cell>
          <cell r="C366" t="str">
            <v>449 - BOSTON COLLEGIATE Charter School - WEYMOUTH pupils</v>
          </cell>
          <cell r="D366">
            <v>449035336</v>
          </cell>
          <cell r="E366">
            <v>449</v>
          </cell>
          <cell r="F366">
            <v>35</v>
          </cell>
          <cell r="G366">
            <v>336</v>
          </cell>
          <cell r="H366">
            <v>1</v>
          </cell>
          <cell r="I366">
            <v>1.085</v>
          </cell>
          <cell r="J366">
            <v>7</v>
          </cell>
          <cell r="K366">
            <v>123.39359790988928</v>
          </cell>
          <cell r="L366">
            <v>9576</v>
          </cell>
          <cell r="M366">
            <v>2240</v>
          </cell>
          <cell r="N366">
            <v>938</v>
          </cell>
        </row>
        <row r="367">
          <cell r="B367">
            <v>358</v>
          </cell>
          <cell r="C367" t="str">
            <v>450 - HILLTOWN COOPERATIVE Charter School - AMHERST pupils</v>
          </cell>
          <cell r="D367">
            <v>450086008</v>
          </cell>
          <cell r="E367">
            <v>450</v>
          </cell>
          <cell r="F367">
            <v>86</v>
          </cell>
          <cell r="G367">
            <v>8</v>
          </cell>
          <cell r="H367">
            <v>1</v>
          </cell>
          <cell r="I367">
            <v>1</v>
          </cell>
          <cell r="J367">
            <v>7</v>
          </cell>
          <cell r="K367">
            <v>202.37708774766747</v>
          </cell>
          <cell r="L367">
            <v>9249</v>
          </cell>
          <cell r="M367">
            <v>9469</v>
          </cell>
          <cell r="N367">
            <v>938</v>
          </cell>
        </row>
        <row r="368">
          <cell r="B368">
            <v>359</v>
          </cell>
          <cell r="C368" t="str">
            <v>450 - HILLTOWN COOPERATIVE Charter School - EASTHAMPTON pupils</v>
          </cell>
          <cell r="D368">
            <v>450086086</v>
          </cell>
          <cell r="E368">
            <v>450</v>
          </cell>
          <cell r="F368">
            <v>86</v>
          </cell>
          <cell r="G368">
            <v>86</v>
          </cell>
          <cell r="H368">
            <v>1</v>
          </cell>
          <cell r="I368">
            <v>1</v>
          </cell>
          <cell r="J368">
            <v>7</v>
          </cell>
          <cell r="K368">
            <v>115.79586081356055</v>
          </cell>
          <cell r="L368">
            <v>10279</v>
          </cell>
          <cell r="M368">
            <v>1624</v>
          </cell>
          <cell r="N368">
            <v>938</v>
          </cell>
        </row>
        <row r="369">
          <cell r="B369">
            <v>360</v>
          </cell>
          <cell r="C369" t="str">
            <v>450 - HILLTOWN COOPERATIVE Charter School - HADLEY pupils</v>
          </cell>
          <cell r="D369">
            <v>450086117</v>
          </cell>
          <cell r="E369">
            <v>450</v>
          </cell>
          <cell r="F369">
            <v>86</v>
          </cell>
          <cell r="G369">
            <v>117</v>
          </cell>
          <cell r="H369">
            <v>1</v>
          </cell>
          <cell r="I369">
            <v>1</v>
          </cell>
          <cell r="J369">
            <v>5</v>
          </cell>
          <cell r="K369">
            <v>147.05779249016894</v>
          </cell>
          <cell r="L369">
            <v>9108</v>
          </cell>
          <cell r="M369">
            <v>4286</v>
          </cell>
          <cell r="N369">
            <v>938</v>
          </cell>
        </row>
        <row r="370">
          <cell r="B370">
            <v>361</v>
          </cell>
          <cell r="C370" t="str">
            <v>450 - HILLTOWN COOPERATIVE Charter School - HATFIELD pupils</v>
          </cell>
          <cell r="D370">
            <v>450086127</v>
          </cell>
          <cell r="E370">
            <v>450</v>
          </cell>
          <cell r="F370">
            <v>86</v>
          </cell>
          <cell r="G370">
            <v>127</v>
          </cell>
          <cell r="H370">
            <v>1</v>
          </cell>
          <cell r="I370">
            <v>1</v>
          </cell>
          <cell r="J370">
            <v>4</v>
          </cell>
          <cell r="K370">
            <v>144.59083767946385</v>
          </cell>
          <cell r="L370">
            <v>9124</v>
          </cell>
          <cell r="M370">
            <v>4068</v>
          </cell>
          <cell r="N370">
            <v>938</v>
          </cell>
        </row>
        <row r="371">
          <cell r="B371">
            <v>362</v>
          </cell>
          <cell r="C371" t="str">
            <v>450 - HILLTOWN COOPERATIVE Charter School - NORTHAMPTON pupils</v>
          </cell>
          <cell r="D371">
            <v>450086210</v>
          </cell>
          <cell r="E371">
            <v>450</v>
          </cell>
          <cell r="F371">
            <v>86</v>
          </cell>
          <cell r="G371">
            <v>210</v>
          </cell>
          <cell r="H371">
            <v>1</v>
          </cell>
          <cell r="I371">
            <v>1</v>
          </cell>
          <cell r="J371">
            <v>6</v>
          </cell>
          <cell r="K371">
            <v>131.71291368713307</v>
          </cell>
          <cell r="L371">
            <v>9841</v>
          </cell>
          <cell r="M371">
            <v>3121</v>
          </cell>
          <cell r="N371">
            <v>938</v>
          </cell>
        </row>
        <row r="372">
          <cell r="B372">
            <v>363</v>
          </cell>
          <cell r="C372" t="str">
            <v>450 - HILLTOWN COOPERATIVE Charter School - SOUTHAMPTON pupils</v>
          </cell>
          <cell r="D372">
            <v>450086275</v>
          </cell>
          <cell r="E372">
            <v>450</v>
          </cell>
          <cell r="F372">
            <v>86</v>
          </cell>
          <cell r="G372">
            <v>275</v>
          </cell>
          <cell r="H372">
            <v>1</v>
          </cell>
          <cell r="I372">
            <v>1</v>
          </cell>
          <cell r="J372">
            <v>3</v>
          </cell>
          <cell r="K372">
            <v>140.97532068876242</v>
          </cell>
          <cell r="L372">
            <v>9931</v>
          </cell>
          <cell r="M372">
            <v>4069</v>
          </cell>
          <cell r="N372">
            <v>938</v>
          </cell>
        </row>
        <row r="373">
          <cell r="B373">
            <v>364</v>
          </cell>
          <cell r="C373" t="str">
            <v>450 - HILLTOWN COOPERATIVE Charter School - SOUTH HADLEY pupils</v>
          </cell>
          <cell r="D373">
            <v>450086278</v>
          </cell>
          <cell r="E373">
            <v>450</v>
          </cell>
          <cell r="F373">
            <v>86</v>
          </cell>
          <cell r="G373">
            <v>278</v>
          </cell>
          <cell r="H373">
            <v>1</v>
          </cell>
          <cell r="I373">
            <v>1</v>
          </cell>
          <cell r="J373">
            <v>6</v>
          </cell>
          <cell r="K373">
            <v>118.42819997359845</v>
          </cell>
          <cell r="L373">
            <v>10101</v>
          </cell>
          <cell r="M373">
            <v>1861</v>
          </cell>
          <cell r="N373">
            <v>938</v>
          </cell>
        </row>
        <row r="374">
          <cell r="B374">
            <v>365</v>
          </cell>
          <cell r="C374" t="str">
            <v>450 - HILLTOWN COOPERATIVE Charter School - WESTHAMPTON pupils</v>
          </cell>
          <cell r="D374">
            <v>450086327</v>
          </cell>
          <cell r="E374">
            <v>450</v>
          </cell>
          <cell r="F374">
            <v>86</v>
          </cell>
          <cell r="G374">
            <v>327</v>
          </cell>
          <cell r="H374">
            <v>1</v>
          </cell>
          <cell r="I374">
            <v>1</v>
          </cell>
          <cell r="J374">
            <v>3</v>
          </cell>
          <cell r="K374">
            <v>187.47829155454369</v>
          </cell>
          <cell r="L374">
            <v>9305</v>
          </cell>
          <cell r="M374">
            <v>8140</v>
          </cell>
          <cell r="N374">
            <v>938</v>
          </cell>
        </row>
        <row r="375">
          <cell r="B375">
            <v>366</v>
          </cell>
          <cell r="C375" t="str">
            <v>450 - HILLTOWN COOPERATIVE Charter School - WHATELY pupils</v>
          </cell>
          <cell r="D375">
            <v>450086337</v>
          </cell>
          <cell r="E375">
            <v>450</v>
          </cell>
          <cell r="F375">
            <v>86</v>
          </cell>
          <cell r="G375">
            <v>337</v>
          </cell>
          <cell r="H375">
            <v>1</v>
          </cell>
          <cell r="I375">
            <v>1</v>
          </cell>
          <cell r="J375">
            <v>5</v>
          </cell>
          <cell r="K375">
            <v>228.37543918554121</v>
          </cell>
          <cell r="L375">
            <v>13304</v>
          </cell>
          <cell r="M375">
            <v>17079</v>
          </cell>
          <cell r="N375">
            <v>938</v>
          </cell>
        </row>
        <row r="376">
          <cell r="B376">
            <v>367</v>
          </cell>
          <cell r="C376" t="str">
            <v>450 - HILLTOWN COOPERATIVE Charter School - WILLIAMSBURG pupils</v>
          </cell>
          <cell r="D376">
            <v>450086340</v>
          </cell>
          <cell r="E376">
            <v>450</v>
          </cell>
          <cell r="F376">
            <v>86</v>
          </cell>
          <cell r="G376">
            <v>340</v>
          </cell>
          <cell r="H376">
            <v>1</v>
          </cell>
          <cell r="I376">
            <v>1</v>
          </cell>
          <cell r="J376">
            <v>5</v>
          </cell>
          <cell r="K376">
            <v>176.03578376017518</v>
          </cell>
          <cell r="L376">
            <v>9179</v>
          </cell>
          <cell r="M376">
            <v>6979</v>
          </cell>
          <cell r="N376">
            <v>938</v>
          </cell>
        </row>
        <row r="377">
          <cell r="B377">
            <v>368</v>
          </cell>
          <cell r="C377" t="str">
            <v>450 - HILLTOWN COOPERATIVE Charter School - AMHERST PELHAM pupils</v>
          </cell>
          <cell r="D377">
            <v>450086605</v>
          </cell>
          <cell r="E377">
            <v>450</v>
          </cell>
          <cell r="F377">
            <v>86</v>
          </cell>
          <cell r="G377">
            <v>605</v>
          </cell>
          <cell r="H377">
            <v>1</v>
          </cell>
          <cell r="I377">
            <v>1</v>
          </cell>
          <cell r="J377">
            <v>6</v>
          </cell>
          <cell r="K377">
            <v>169.42063042348511</v>
          </cell>
          <cell r="L377">
            <v>8960</v>
          </cell>
          <cell r="M377">
            <v>6220</v>
          </cell>
          <cell r="N377">
            <v>938</v>
          </cell>
        </row>
        <row r="378">
          <cell r="B378">
            <v>369</v>
          </cell>
          <cell r="C378" t="str">
            <v>450 - HILLTOWN COOPERATIVE Charter School - HAMPSHIRE pupils</v>
          </cell>
          <cell r="D378">
            <v>450086683</v>
          </cell>
          <cell r="E378">
            <v>450</v>
          </cell>
          <cell r="F378">
            <v>86</v>
          </cell>
          <cell r="G378">
            <v>683</v>
          </cell>
          <cell r="H378">
            <v>1</v>
          </cell>
          <cell r="I378">
            <v>1</v>
          </cell>
          <cell r="J378">
            <v>4</v>
          </cell>
          <cell r="K378">
            <v>171.39551456203012</v>
          </cell>
          <cell r="L378">
            <v>8960</v>
          </cell>
          <cell r="M378">
            <v>6397</v>
          </cell>
          <cell r="N378">
            <v>938</v>
          </cell>
        </row>
        <row r="379">
          <cell r="B379">
            <v>370</v>
          </cell>
          <cell r="C379" t="str">
            <v>453 - HOLYOKE COMMUNITY Charter School - AGAWAM pupils</v>
          </cell>
          <cell r="D379">
            <v>453137005</v>
          </cell>
          <cell r="E379">
            <v>453</v>
          </cell>
          <cell r="F379">
            <v>137</v>
          </cell>
          <cell r="G379">
            <v>5</v>
          </cell>
          <cell r="H379">
            <v>1</v>
          </cell>
          <cell r="I379">
            <v>1</v>
          </cell>
          <cell r="J379">
            <v>7</v>
          </cell>
          <cell r="K379">
            <v>146.70072156563387</v>
          </cell>
          <cell r="L379">
            <v>12796</v>
          </cell>
          <cell r="M379">
            <v>5976</v>
          </cell>
          <cell r="N379">
            <v>938</v>
          </cell>
        </row>
        <row r="380">
          <cell r="B380">
            <v>371</v>
          </cell>
          <cell r="C380" t="str">
            <v>453 - HOLYOKE COMMUNITY Charter School - CHICOPEE pupils</v>
          </cell>
          <cell r="D380">
            <v>453137061</v>
          </cell>
          <cell r="E380">
            <v>453</v>
          </cell>
          <cell r="F380">
            <v>137</v>
          </cell>
          <cell r="G380">
            <v>61</v>
          </cell>
          <cell r="H380">
            <v>1</v>
          </cell>
          <cell r="I380">
            <v>1</v>
          </cell>
          <cell r="J380">
            <v>10</v>
          </cell>
          <cell r="K380">
            <v>105.44388723880932</v>
          </cell>
          <cell r="L380">
            <v>12696</v>
          </cell>
          <cell r="M380">
            <v>691</v>
          </cell>
          <cell r="N380">
            <v>938</v>
          </cell>
        </row>
        <row r="381">
          <cell r="B381">
            <v>372</v>
          </cell>
          <cell r="C381" t="str">
            <v>453 - HOLYOKE COMMUNITY Charter School - EASTHAMPTON pupils</v>
          </cell>
          <cell r="D381">
            <v>453137086</v>
          </cell>
          <cell r="E381">
            <v>453</v>
          </cell>
          <cell r="F381">
            <v>137</v>
          </cell>
          <cell r="G381">
            <v>86</v>
          </cell>
          <cell r="H381">
            <v>1</v>
          </cell>
          <cell r="I381">
            <v>1</v>
          </cell>
          <cell r="J381">
            <v>7</v>
          </cell>
          <cell r="K381">
            <v>115.79586081356055</v>
          </cell>
          <cell r="L381">
            <v>13451</v>
          </cell>
          <cell r="M381">
            <v>2125</v>
          </cell>
          <cell r="N381">
            <v>938</v>
          </cell>
        </row>
        <row r="382">
          <cell r="B382">
            <v>373</v>
          </cell>
          <cell r="C382" t="str">
            <v>453 - HOLYOKE COMMUNITY Charter School - HOLYOKE pupils</v>
          </cell>
          <cell r="D382">
            <v>453137137</v>
          </cell>
          <cell r="E382">
            <v>453</v>
          </cell>
          <cell r="F382">
            <v>137</v>
          </cell>
          <cell r="G382">
            <v>137</v>
          </cell>
          <cell r="H382">
            <v>1</v>
          </cell>
          <cell r="I382">
            <v>1</v>
          </cell>
          <cell r="J382">
            <v>10</v>
          </cell>
          <cell r="K382">
            <v>100</v>
          </cell>
          <cell r="L382">
            <v>13054</v>
          </cell>
          <cell r="M382">
            <v>0</v>
          </cell>
          <cell r="N382">
            <v>938</v>
          </cell>
        </row>
        <row r="383">
          <cell r="B383">
            <v>374</v>
          </cell>
          <cell r="C383" t="str">
            <v>453 - HOLYOKE COMMUNITY Charter School - LUDLOW pupils</v>
          </cell>
          <cell r="D383">
            <v>453137161</v>
          </cell>
          <cell r="E383">
            <v>453</v>
          </cell>
          <cell r="F383">
            <v>137</v>
          </cell>
          <cell r="G383">
            <v>161</v>
          </cell>
          <cell r="H383">
            <v>1</v>
          </cell>
          <cell r="I383">
            <v>1</v>
          </cell>
          <cell r="J383">
            <v>7</v>
          </cell>
          <cell r="K383">
            <v>141.94461670130022</v>
          </cell>
          <cell r="L383">
            <v>9305</v>
          </cell>
          <cell r="M383">
            <v>3903</v>
          </cell>
          <cell r="N383">
            <v>938</v>
          </cell>
        </row>
        <row r="384">
          <cell r="B384">
            <v>375</v>
          </cell>
          <cell r="C384" t="str">
            <v>453 - HOLYOKE COMMUNITY Charter School - NORTHAMPTON pupils</v>
          </cell>
          <cell r="D384">
            <v>453137210</v>
          </cell>
          <cell r="E384">
            <v>453</v>
          </cell>
          <cell r="F384">
            <v>137</v>
          </cell>
          <cell r="G384">
            <v>210</v>
          </cell>
          <cell r="H384">
            <v>1</v>
          </cell>
          <cell r="I384">
            <v>1</v>
          </cell>
          <cell r="J384">
            <v>6</v>
          </cell>
          <cell r="K384">
            <v>131.71291368713307</v>
          </cell>
          <cell r="L384">
            <v>13234</v>
          </cell>
          <cell r="M384">
            <v>4197</v>
          </cell>
          <cell r="N384">
            <v>938</v>
          </cell>
        </row>
        <row r="385">
          <cell r="B385">
            <v>376</v>
          </cell>
          <cell r="C385" t="str">
            <v>453 - HOLYOKE COMMUNITY Charter School - PALMER pupils</v>
          </cell>
          <cell r="D385">
            <v>453137227</v>
          </cell>
          <cell r="E385">
            <v>453</v>
          </cell>
          <cell r="F385">
            <v>137</v>
          </cell>
          <cell r="G385">
            <v>227</v>
          </cell>
          <cell r="H385">
            <v>1</v>
          </cell>
          <cell r="I385">
            <v>1</v>
          </cell>
          <cell r="J385">
            <v>9</v>
          </cell>
          <cell r="K385">
            <v>130.12064323957756</v>
          </cell>
          <cell r="L385">
            <v>9257</v>
          </cell>
          <cell r="M385">
            <v>2788</v>
          </cell>
          <cell r="N385">
            <v>938</v>
          </cell>
        </row>
        <row r="386">
          <cell r="B386">
            <v>377</v>
          </cell>
          <cell r="C386" t="str">
            <v>453 - HOLYOKE COMMUNITY Charter School - SOUTH HADLEY pupils</v>
          </cell>
          <cell r="D386">
            <v>453137278</v>
          </cell>
          <cell r="E386">
            <v>453</v>
          </cell>
          <cell r="F386">
            <v>137</v>
          </cell>
          <cell r="G386">
            <v>278</v>
          </cell>
          <cell r="H386">
            <v>1</v>
          </cell>
          <cell r="I386">
            <v>1</v>
          </cell>
          <cell r="J386">
            <v>6</v>
          </cell>
          <cell r="K386">
            <v>118.42819997359845</v>
          </cell>
          <cell r="L386">
            <v>13450</v>
          </cell>
          <cell r="M386">
            <v>2479</v>
          </cell>
          <cell r="N386">
            <v>938</v>
          </cell>
        </row>
        <row r="387">
          <cell r="B387">
            <v>378</v>
          </cell>
          <cell r="C387" t="str">
            <v>453 - HOLYOKE COMMUNITY Charter School - SPRINGFIELD pupils</v>
          </cell>
          <cell r="D387">
            <v>453137281</v>
          </cell>
          <cell r="E387">
            <v>453</v>
          </cell>
          <cell r="F387">
            <v>137</v>
          </cell>
          <cell r="G387">
            <v>281</v>
          </cell>
          <cell r="H387">
            <v>1</v>
          </cell>
          <cell r="I387">
            <v>1</v>
          </cell>
          <cell r="J387">
            <v>10</v>
          </cell>
          <cell r="K387">
            <v>104.50636338467625</v>
          </cell>
          <cell r="L387">
            <v>13386</v>
          </cell>
          <cell r="M387">
            <v>603</v>
          </cell>
          <cell r="N387">
            <v>938</v>
          </cell>
        </row>
        <row r="388">
          <cell r="B388">
            <v>379</v>
          </cell>
          <cell r="C388" t="str">
            <v>453 - HOLYOKE COMMUNITY Charter School - WESTFIELD pupils</v>
          </cell>
          <cell r="D388">
            <v>453137325</v>
          </cell>
          <cell r="E388">
            <v>453</v>
          </cell>
          <cell r="F388">
            <v>137</v>
          </cell>
          <cell r="G388">
            <v>325</v>
          </cell>
          <cell r="H388">
            <v>1</v>
          </cell>
          <cell r="I388">
            <v>1</v>
          </cell>
          <cell r="J388">
            <v>9</v>
          </cell>
          <cell r="K388">
            <v>114.28874492942829</v>
          </cell>
          <cell r="L388">
            <v>12752</v>
          </cell>
          <cell r="M388">
            <v>1822</v>
          </cell>
          <cell r="N388">
            <v>938</v>
          </cell>
        </row>
        <row r="389">
          <cell r="B389">
            <v>380</v>
          </cell>
          <cell r="C389" t="str">
            <v>453 - HOLYOKE COMMUNITY Charter School - WEST SPRINGFIELD pupils</v>
          </cell>
          <cell r="D389">
            <v>453137332</v>
          </cell>
          <cell r="E389">
            <v>453</v>
          </cell>
          <cell r="F389">
            <v>137</v>
          </cell>
          <cell r="G389">
            <v>332</v>
          </cell>
          <cell r="H389">
            <v>1</v>
          </cell>
          <cell r="I389">
            <v>1</v>
          </cell>
          <cell r="J389">
            <v>9</v>
          </cell>
          <cell r="K389">
            <v>107.70966873058407</v>
          </cell>
          <cell r="L389">
            <v>11334</v>
          </cell>
          <cell r="M389">
            <v>874</v>
          </cell>
          <cell r="N389">
            <v>938</v>
          </cell>
        </row>
        <row r="390">
          <cell r="B390">
            <v>381</v>
          </cell>
          <cell r="C390" t="str">
            <v>454 - LAWRENCE FAMILY DEVELOPMENT Charter School - ANDOVER pupils</v>
          </cell>
          <cell r="D390">
            <v>454149009</v>
          </cell>
          <cell r="E390">
            <v>454</v>
          </cell>
          <cell r="F390">
            <v>149</v>
          </cell>
          <cell r="G390">
            <v>9</v>
          </cell>
          <cell r="H390">
            <v>1</v>
          </cell>
          <cell r="I390">
            <v>1</v>
          </cell>
          <cell r="J390">
            <v>2</v>
          </cell>
          <cell r="K390">
            <v>166.76537323700339</v>
          </cell>
          <cell r="L390">
            <v>12833</v>
          </cell>
          <cell r="M390">
            <v>8568</v>
          </cell>
          <cell r="N390">
            <v>938</v>
          </cell>
        </row>
        <row r="391">
          <cell r="B391">
            <v>382</v>
          </cell>
          <cell r="C391" t="str">
            <v>454 - LAWRENCE FAMILY DEVELOPMENT Charter School - HAVERHILL pupils</v>
          </cell>
          <cell r="D391">
            <v>454149128</v>
          </cell>
          <cell r="E391">
            <v>454</v>
          </cell>
          <cell r="F391">
            <v>149</v>
          </cell>
          <cell r="G391">
            <v>128</v>
          </cell>
          <cell r="H391">
            <v>1</v>
          </cell>
          <cell r="I391">
            <v>1</v>
          </cell>
          <cell r="J391">
            <v>9</v>
          </cell>
          <cell r="K391">
            <v>105.75584027831783</v>
          </cell>
          <cell r="L391">
            <v>11009</v>
          </cell>
          <cell r="M391">
            <v>634</v>
          </cell>
          <cell r="N391">
            <v>938</v>
          </cell>
        </row>
        <row r="392">
          <cell r="B392">
            <v>383</v>
          </cell>
          <cell r="C392" t="str">
            <v>454 - LAWRENCE FAMILY DEVELOPMENT Charter School - LAWRENCE pupils</v>
          </cell>
          <cell r="D392">
            <v>454149149</v>
          </cell>
          <cell r="E392">
            <v>454</v>
          </cell>
          <cell r="F392">
            <v>149</v>
          </cell>
          <cell r="G392">
            <v>149</v>
          </cell>
          <cell r="H392">
            <v>1</v>
          </cell>
          <cell r="I392">
            <v>1</v>
          </cell>
          <cell r="J392">
            <v>10</v>
          </cell>
          <cell r="K392">
            <v>103.66573933885712</v>
          </cell>
          <cell r="L392">
            <v>12846</v>
          </cell>
          <cell r="M392">
            <v>471</v>
          </cell>
          <cell r="N392">
            <v>938</v>
          </cell>
        </row>
        <row r="393">
          <cell r="B393">
            <v>384</v>
          </cell>
          <cell r="C393" t="str">
            <v>454 - LAWRENCE FAMILY DEVELOPMENT Charter School - METHUEN pupils</v>
          </cell>
          <cell r="D393">
            <v>454149181</v>
          </cell>
          <cell r="E393">
            <v>454</v>
          </cell>
          <cell r="F393">
            <v>149</v>
          </cell>
          <cell r="G393">
            <v>181</v>
          </cell>
          <cell r="H393">
            <v>1</v>
          </cell>
          <cell r="I393">
            <v>1</v>
          </cell>
          <cell r="J393">
            <v>9</v>
          </cell>
          <cell r="K393">
            <v>101.82776748642635</v>
          </cell>
          <cell r="L393">
            <v>12156</v>
          </cell>
          <cell r="M393">
            <v>222</v>
          </cell>
          <cell r="N393">
            <v>938</v>
          </cell>
        </row>
        <row r="394">
          <cell r="B394">
            <v>385</v>
          </cell>
          <cell r="C394" t="str">
            <v>454 - LAWRENCE FAMILY DEVELOPMENT Charter School - NORTH ANDOVER pupils</v>
          </cell>
          <cell r="D394">
            <v>454149211</v>
          </cell>
          <cell r="E394">
            <v>454</v>
          </cell>
          <cell r="F394">
            <v>149</v>
          </cell>
          <cell r="G394">
            <v>211</v>
          </cell>
          <cell r="H394">
            <v>1</v>
          </cell>
          <cell r="I394">
            <v>1</v>
          </cell>
          <cell r="J394">
            <v>4</v>
          </cell>
          <cell r="K394">
            <v>122.72452722148228</v>
          </cell>
          <cell r="L394">
            <v>10661</v>
          </cell>
          <cell r="M394">
            <v>2423</v>
          </cell>
          <cell r="N394">
            <v>938</v>
          </cell>
        </row>
        <row r="395">
          <cell r="B395">
            <v>386</v>
          </cell>
          <cell r="C395" t="str">
            <v>455 - HILL VIEW MONTESSORI Charter School - AMESBURY pupils</v>
          </cell>
          <cell r="D395">
            <v>455128007</v>
          </cell>
          <cell r="E395">
            <v>455</v>
          </cell>
          <cell r="F395">
            <v>128</v>
          </cell>
          <cell r="G395">
            <v>7</v>
          </cell>
          <cell r="H395">
            <v>1</v>
          </cell>
          <cell r="I395">
            <v>1</v>
          </cell>
          <cell r="J395">
            <v>5</v>
          </cell>
          <cell r="K395">
            <v>146.74036628615713</v>
          </cell>
          <cell r="L395">
            <v>10408</v>
          </cell>
          <cell r="M395">
            <v>4865</v>
          </cell>
          <cell r="N395">
            <v>938</v>
          </cell>
        </row>
        <row r="396">
          <cell r="B396">
            <v>387</v>
          </cell>
          <cell r="C396" t="str">
            <v>455 - HILL VIEW MONTESSORI Charter School - ANDOVER pupils</v>
          </cell>
          <cell r="D396">
            <v>455128009</v>
          </cell>
          <cell r="E396">
            <v>455</v>
          </cell>
          <cell r="F396">
            <v>128</v>
          </cell>
          <cell r="G396">
            <v>9</v>
          </cell>
          <cell r="H396">
            <v>1</v>
          </cell>
          <cell r="I396">
            <v>1</v>
          </cell>
          <cell r="J396">
            <v>2</v>
          </cell>
          <cell r="K396">
            <v>166.76537323700339</v>
          </cell>
          <cell r="L396">
            <v>9305</v>
          </cell>
          <cell r="M396">
            <v>6213</v>
          </cell>
          <cell r="N396">
            <v>938</v>
          </cell>
        </row>
        <row r="397">
          <cell r="B397">
            <v>388</v>
          </cell>
          <cell r="C397" t="str">
            <v>455 - HILL VIEW MONTESSORI Charter School - HAVERHILL pupils</v>
          </cell>
          <cell r="D397">
            <v>455128128</v>
          </cell>
          <cell r="E397">
            <v>455</v>
          </cell>
          <cell r="F397">
            <v>128</v>
          </cell>
          <cell r="G397">
            <v>128</v>
          </cell>
          <cell r="H397">
            <v>1</v>
          </cell>
          <cell r="I397">
            <v>1</v>
          </cell>
          <cell r="J397">
            <v>9</v>
          </cell>
          <cell r="K397">
            <v>105.75584027831783</v>
          </cell>
          <cell r="L397">
            <v>10447</v>
          </cell>
          <cell r="M397">
            <v>601</v>
          </cell>
          <cell r="N397">
            <v>938</v>
          </cell>
        </row>
        <row r="398">
          <cell r="B398">
            <v>389</v>
          </cell>
          <cell r="C398" t="str">
            <v>455 - HILL VIEW MONTESSORI Charter School - LAWRENCE pupils</v>
          </cell>
          <cell r="D398">
            <v>455128149</v>
          </cell>
          <cell r="E398">
            <v>455</v>
          </cell>
          <cell r="F398">
            <v>128</v>
          </cell>
          <cell r="G398">
            <v>149</v>
          </cell>
          <cell r="H398">
            <v>1</v>
          </cell>
          <cell r="I398">
            <v>1</v>
          </cell>
          <cell r="J398">
            <v>10</v>
          </cell>
          <cell r="K398">
            <v>103.66573933885712</v>
          </cell>
          <cell r="L398">
            <v>9305</v>
          </cell>
          <cell r="M398">
            <v>341</v>
          </cell>
          <cell r="N398">
            <v>938</v>
          </cell>
        </row>
        <row r="399">
          <cell r="B399">
            <v>390</v>
          </cell>
          <cell r="C399" t="str">
            <v>455 - HILL VIEW MONTESSORI Charter School - METHUEN pupils</v>
          </cell>
          <cell r="D399">
            <v>455128181</v>
          </cell>
          <cell r="E399">
            <v>455</v>
          </cell>
          <cell r="F399">
            <v>128</v>
          </cell>
          <cell r="G399">
            <v>181</v>
          </cell>
          <cell r="H399">
            <v>1</v>
          </cell>
          <cell r="I399">
            <v>1</v>
          </cell>
          <cell r="J399">
            <v>9</v>
          </cell>
          <cell r="K399">
            <v>101.82776748642635</v>
          </cell>
          <cell r="L399">
            <v>9305</v>
          </cell>
          <cell r="M399">
            <v>170</v>
          </cell>
          <cell r="N399">
            <v>938</v>
          </cell>
        </row>
        <row r="400">
          <cell r="B400">
            <v>391</v>
          </cell>
          <cell r="C400" t="str">
            <v>456 - LOWELL COMMUNITY Charter School - ANDOVER pupils</v>
          </cell>
          <cell r="D400">
            <v>456160009</v>
          </cell>
          <cell r="E400">
            <v>456</v>
          </cell>
          <cell r="F400">
            <v>160</v>
          </cell>
          <cell r="G400">
            <v>9</v>
          </cell>
          <cell r="H400">
            <v>1</v>
          </cell>
          <cell r="I400">
            <v>1</v>
          </cell>
          <cell r="J400">
            <v>2</v>
          </cell>
          <cell r="K400">
            <v>166.76537323700339</v>
          </cell>
          <cell r="L400">
            <v>6532</v>
          </cell>
          <cell r="M400">
            <v>4361</v>
          </cell>
          <cell r="N400">
            <v>938</v>
          </cell>
        </row>
        <row r="401">
          <cell r="B401">
            <v>392</v>
          </cell>
          <cell r="C401" t="str">
            <v>456 - LOWELL COMMUNITY Charter School - BILLERICA pupils</v>
          </cell>
          <cell r="D401">
            <v>456160031</v>
          </cell>
          <cell r="E401">
            <v>456</v>
          </cell>
          <cell r="F401">
            <v>160</v>
          </cell>
          <cell r="G401">
            <v>31</v>
          </cell>
          <cell r="H401">
            <v>1</v>
          </cell>
          <cell r="I401">
            <v>1</v>
          </cell>
          <cell r="J401">
            <v>4</v>
          </cell>
          <cell r="K401">
            <v>149.38341839263231</v>
          </cell>
          <cell r="L401">
            <v>9692</v>
          </cell>
          <cell r="M401">
            <v>4786</v>
          </cell>
          <cell r="N401">
            <v>938</v>
          </cell>
        </row>
        <row r="402">
          <cell r="B402">
            <v>393</v>
          </cell>
          <cell r="C402" t="str">
            <v>456 - LOWELL COMMUNITY Charter School - CHELMSFORD pupils</v>
          </cell>
          <cell r="D402">
            <v>456160056</v>
          </cell>
          <cell r="E402">
            <v>456</v>
          </cell>
          <cell r="F402">
            <v>160</v>
          </cell>
          <cell r="G402">
            <v>56</v>
          </cell>
          <cell r="H402">
            <v>1</v>
          </cell>
          <cell r="I402">
            <v>1</v>
          </cell>
          <cell r="J402">
            <v>3</v>
          </cell>
          <cell r="K402">
            <v>135.47614821273481</v>
          </cell>
          <cell r="L402">
            <v>12278</v>
          </cell>
          <cell r="M402">
            <v>4356</v>
          </cell>
          <cell r="N402">
            <v>938</v>
          </cell>
        </row>
        <row r="403">
          <cell r="B403">
            <v>394</v>
          </cell>
          <cell r="C403" t="str">
            <v>456 - LOWELL COMMUNITY Charter School - DRACUT pupils</v>
          </cell>
          <cell r="D403">
            <v>456160079</v>
          </cell>
          <cell r="E403">
            <v>456</v>
          </cell>
          <cell r="F403">
            <v>160</v>
          </cell>
          <cell r="G403">
            <v>79</v>
          </cell>
          <cell r="H403">
            <v>1</v>
          </cell>
          <cell r="I403">
            <v>1</v>
          </cell>
          <cell r="J403">
            <v>6</v>
          </cell>
          <cell r="K403">
            <v>100</v>
          </cell>
          <cell r="L403">
            <v>13264</v>
          </cell>
          <cell r="M403">
            <v>0</v>
          </cell>
          <cell r="N403">
            <v>938</v>
          </cell>
        </row>
        <row r="404">
          <cell r="B404">
            <v>395</v>
          </cell>
          <cell r="C404" t="str">
            <v>456 - LOWELL COMMUNITY Charter School - HAVERHILL pupils</v>
          </cell>
          <cell r="D404">
            <v>456160128</v>
          </cell>
          <cell r="E404">
            <v>456</v>
          </cell>
          <cell r="F404">
            <v>160</v>
          </cell>
          <cell r="G404">
            <v>128</v>
          </cell>
          <cell r="H404">
            <v>1</v>
          </cell>
          <cell r="I404">
            <v>1</v>
          </cell>
          <cell r="J404">
            <v>9</v>
          </cell>
          <cell r="K404">
            <v>105.75584027831783</v>
          </cell>
          <cell r="L404">
            <v>12921</v>
          </cell>
          <cell r="M404">
            <v>744</v>
          </cell>
          <cell r="N404">
            <v>938</v>
          </cell>
        </row>
        <row r="405">
          <cell r="B405">
            <v>396</v>
          </cell>
          <cell r="C405" t="str">
            <v>456 - LOWELL COMMUNITY Charter School - LAWRENCE pupils</v>
          </cell>
          <cell r="D405">
            <v>456160149</v>
          </cell>
          <cell r="E405">
            <v>456</v>
          </cell>
          <cell r="F405">
            <v>160</v>
          </cell>
          <cell r="G405">
            <v>149</v>
          </cell>
          <cell r="H405">
            <v>1</v>
          </cell>
          <cell r="I405">
            <v>1</v>
          </cell>
          <cell r="J405">
            <v>10</v>
          </cell>
          <cell r="K405">
            <v>103.66573933885712</v>
          </cell>
          <cell r="L405">
            <v>10465</v>
          </cell>
          <cell r="M405">
            <v>384</v>
          </cell>
          <cell r="N405">
            <v>938</v>
          </cell>
        </row>
        <row r="406">
          <cell r="B406">
            <v>397</v>
          </cell>
          <cell r="C406" t="str">
            <v>456 - LOWELL COMMUNITY Charter School - LEOMINSTER pupils</v>
          </cell>
          <cell r="D406">
            <v>456160153</v>
          </cell>
          <cell r="E406">
            <v>456</v>
          </cell>
          <cell r="F406">
            <v>160</v>
          </cell>
          <cell r="G406">
            <v>153</v>
          </cell>
          <cell r="H406">
            <v>1</v>
          </cell>
          <cell r="I406">
            <v>1</v>
          </cell>
          <cell r="J406">
            <v>9</v>
          </cell>
          <cell r="K406">
            <v>100</v>
          </cell>
          <cell r="L406">
            <v>15020</v>
          </cell>
          <cell r="M406">
            <v>0</v>
          </cell>
          <cell r="N406">
            <v>938</v>
          </cell>
        </row>
        <row r="407">
          <cell r="B407">
            <v>398</v>
          </cell>
          <cell r="C407" t="str">
            <v>456 - LOWELL COMMUNITY Charter School - LOWELL pupils</v>
          </cell>
          <cell r="D407">
            <v>456160160</v>
          </cell>
          <cell r="E407">
            <v>456</v>
          </cell>
          <cell r="F407">
            <v>160</v>
          </cell>
          <cell r="G407">
            <v>160</v>
          </cell>
          <cell r="H407">
            <v>1</v>
          </cell>
          <cell r="I407">
            <v>1</v>
          </cell>
          <cell r="J407">
            <v>10</v>
          </cell>
          <cell r="K407">
            <v>101.13242613996383</v>
          </cell>
          <cell r="L407">
            <v>13217</v>
          </cell>
          <cell r="M407">
            <v>150</v>
          </cell>
          <cell r="N407">
            <v>938</v>
          </cell>
        </row>
        <row r="408">
          <cell r="B408">
            <v>399</v>
          </cell>
          <cell r="C408" t="str">
            <v>456 - LOWELL COMMUNITY Charter School - MARLBOROUGH pupils</v>
          </cell>
          <cell r="D408">
            <v>456160170</v>
          </cell>
          <cell r="E408">
            <v>456</v>
          </cell>
          <cell r="F408">
            <v>160</v>
          </cell>
          <cell r="G408">
            <v>170</v>
          </cell>
          <cell r="H408">
            <v>1</v>
          </cell>
          <cell r="I408">
            <v>1</v>
          </cell>
          <cell r="J408">
            <v>9</v>
          </cell>
          <cell r="K408">
            <v>126.39347168506698</v>
          </cell>
          <cell r="L408">
            <v>11547</v>
          </cell>
          <cell r="M408">
            <v>3048</v>
          </cell>
          <cell r="N408">
            <v>938</v>
          </cell>
        </row>
        <row r="409">
          <cell r="B409">
            <v>400</v>
          </cell>
          <cell r="C409" t="str">
            <v>456 - LOWELL COMMUNITY Charter School - METHUEN pupils</v>
          </cell>
          <cell r="D409">
            <v>456160181</v>
          </cell>
          <cell r="E409">
            <v>456</v>
          </cell>
          <cell r="F409">
            <v>160</v>
          </cell>
          <cell r="G409">
            <v>181</v>
          </cell>
          <cell r="H409">
            <v>1</v>
          </cell>
          <cell r="I409">
            <v>1</v>
          </cell>
          <cell r="J409">
            <v>9</v>
          </cell>
          <cell r="K409">
            <v>101.82776748642635</v>
          </cell>
          <cell r="L409">
            <v>8960</v>
          </cell>
          <cell r="M409">
            <v>164</v>
          </cell>
          <cell r="N409">
            <v>938</v>
          </cell>
        </row>
        <row r="410">
          <cell r="B410">
            <v>401</v>
          </cell>
          <cell r="C410" t="str">
            <v>456 - LOWELL COMMUNITY Charter School - TEWKSBURY pupils</v>
          </cell>
          <cell r="D410">
            <v>456160295</v>
          </cell>
          <cell r="E410">
            <v>456</v>
          </cell>
          <cell r="F410">
            <v>160</v>
          </cell>
          <cell r="G410">
            <v>295</v>
          </cell>
          <cell r="H410">
            <v>1</v>
          </cell>
          <cell r="I410">
            <v>1</v>
          </cell>
          <cell r="J410">
            <v>3</v>
          </cell>
          <cell r="K410">
            <v>156.7429893830456</v>
          </cell>
          <cell r="L410">
            <v>12465</v>
          </cell>
          <cell r="M410">
            <v>7073</v>
          </cell>
          <cell r="N410">
            <v>938</v>
          </cell>
        </row>
        <row r="411">
          <cell r="B411">
            <v>402</v>
          </cell>
          <cell r="C411" t="str">
            <v>456 - LOWELL COMMUNITY Charter School - TYNGSBOROUGH pupils</v>
          </cell>
          <cell r="D411">
            <v>456160301</v>
          </cell>
          <cell r="E411">
            <v>456</v>
          </cell>
          <cell r="F411">
            <v>160</v>
          </cell>
          <cell r="G411">
            <v>301</v>
          </cell>
          <cell r="H411">
            <v>1</v>
          </cell>
          <cell r="I411">
            <v>1</v>
          </cell>
          <cell r="J411">
            <v>3</v>
          </cell>
          <cell r="K411">
            <v>136.05290374045964</v>
          </cell>
          <cell r="L411">
            <v>11507</v>
          </cell>
          <cell r="M411">
            <v>4149</v>
          </cell>
          <cell r="N411">
            <v>938</v>
          </cell>
        </row>
        <row r="412">
          <cell r="B412">
            <v>403</v>
          </cell>
          <cell r="C412" t="str">
            <v>456 - LOWELL COMMUNITY Charter School - GROTON DUNSTABLE pupils</v>
          </cell>
          <cell r="D412">
            <v>456160673</v>
          </cell>
          <cell r="E412">
            <v>456</v>
          </cell>
          <cell r="F412">
            <v>160</v>
          </cell>
          <cell r="G412">
            <v>673</v>
          </cell>
          <cell r="H412">
            <v>1</v>
          </cell>
          <cell r="I412">
            <v>1</v>
          </cell>
          <cell r="J412">
            <v>2</v>
          </cell>
          <cell r="K412">
            <v>158.18347601236428</v>
          </cell>
          <cell r="L412">
            <v>11737</v>
          </cell>
          <cell r="M412">
            <v>6829</v>
          </cell>
          <cell r="N412">
            <v>938</v>
          </cell>
        </row>
        <row r="413">
          <cell r="B413">
            <v>404</v>
          </cell>
          <cell r="C413" t="str">
            <v>456 - LOWELL COMMUNITY Charter School - NORTH MIDDLESEX pupils</v>
          </cell>
          <cell r="D413">
            <v>456160735</v>
          </cell>
          <cell r="E413">
            <v>456</v>
          </cell>
          <cell r="F413">
            <v>160</v>
          </cell>
          <cell r="G413">
            <v>735</v>
          </cell>
          <cell r="H413">
            <v>1</v>
          </cell>
          <cell r="I413">
            <v>1</v>
          </cell>
          <cell r="J413">
            <v>4</v>
          </cell>
          <cell r="K413">
            <v>140.6437068578513</v>
          </cell>
          <cell r="L413">
            <v>15583</v>
          </cell>
          <cell r="M413">
            <v>6334</v>
          </cell>
          <cell r="N413">
            <v>938</v>
          </cell>
        </row>
        <row r="414">
          <cell r="B414">
            <v>405</v>
          </cell>
          <cell r="C414" t="str">
            <v>458 - LOWELL MIDDLESEX ACADEMY Charter School - BILLERICA pupils</v>
          </cell>
          <cell r="D414">
            <v>458160031</v>
          </cell>
          <cell r="E414">
            <v>458</v>
          </cell>
          <cell r="F414">
            <v>160</v>
          </cell>
          <cell r="G414">
            <v>31</v>
          </cell>
          <cell r="H414">
            <v>1</v>
          </cell>
          <cell r="I414">
            <v>1</v>
          </cell>
          <cell r="J414">
            <v>4</v>
          </cell>
          <cell r="K414">
            <v>149.38341839263231</v>
          </cell>
          <cell r="L414">
            <v>14723</v>
          </cell>
          <cell r="M414">
            <v>7271</v>
          </cell>
          <cell r="N414">
            <v>938</v>
          </cell>
        </row>
        <row r="415">
          <cell r="B415">
            <v>406</v>
          </cell>
          <cell r="C415" t="str">
            <v>458 - LOWELL MIDDLESEX ACADEMY Charter School - DRACUT pupils</v>
          </cell>
          <cell r="D415">
            <v>458160079</v>
          </cell>
          <cell r="E415">
            <v>458</v>
          </cell>
          <cell r="F415">
            <v>160</v>
          </cell>
          <cell r="G415">
            <v>79</v>
          </cell>
          <cell r="H415">
            <v>1</v>
          </cell>
          <cell r="I415">
            <v>1</v>
          </cell>
          <cell r="J415">
            <v>6</v>
          </cell>
          <cell r="K415">
            <v>100</v>
          </cell>
          <cell r="L415">
            <v>13208</v>
          </cell>
          <cell r="M415">
            <v>0</v>
          </cell>
          <cell r="N415">
            <v>938</v>
          </cell>
        </row>
        <row r="416">
          <cell r="B416">
            <v>407</v>
          </cell>
          <cell r="C416" t="str">
            <v>458 - LOWELL MIDDLESEX ACADEMY Charter School - LOWELL pupils</v>
          </cell>
          <cell r="D416">
            <v>458160160</v>
          </cell>
          <cell r="E416">
            <v>458</v>
          </cell>
          <cell r="F416">
            <v>160</v>
          </cell>
          <cell r="G416">
            <v>160</v>
          </cell>
          <cell r="H416">
            <v>1</v>
          </cell>
          <cell r="I416">
            <v>1</v>
          </cell>
          <cell r="J416">
            <v>10</v>
          </cell>
          <cell r="K416">
            <v>101.13242613996383</v>
          </cell>
          <cell r="L416">
            <v>14386</v>
          </cell>
          <cell r="M416">
            <v>163</v>
          </cell>
          <cell r="N416">
            <v>938</v>
          </cell>
        </row>
        <row r="417">
          <cell r="B417">
            <v>408</v>
          </cell>
          <cell r="C417" t="str">
            <v>458 - LOWELL MIDDLESEX ACADEMY Charter School - TYNGSBOROUGH pupils</v>
          </cell>
          <cell r="D417">
            <v>458160301</v>
          </cell>
          <cell r="E417">
            <v>458</v>
          </cell>
          <cell r="F417">
            <v>160</v>
          </cell>
          <cell r="G417">
            <v>301</v>
          </cell>
          <cell r="H417">
            <v>1</v>
          </cell>
          <cell r="I417">
            <v>1</v>
          </cell>
          <cell r="J417">
            <v>3</v>
          </cell>
          <cell r="K417">
            <v>136.05290374045964</v>
          </cell>
          <cell r="L417">
            <v>14680</v>
          </cell>
          <cell r="M417">
            <v>5293</v>
          </cell>
          <cell r="N417">
            <v>938</v>
          </cell>
        </row>
        <row r="418">
          <cell r="B418">
            <v>409</v>
          </cell>
          <cell r="C418" t="str">
            <v>458 - LOWELL MIDDLESEX ACADEMY Charter School - WESTFORD pupils</v>
          </cell>
          <cell r="D418">
            <v>458160326</v>
          </cell>
          <cell r="E418">
            <v>458</v>
          </cell>
          <cell r="F418">
            <v>160</v>
          </cell>
          <cell r="G418">
            <v>326</v>
          </cell>
          <cell r="H418">
            <v>1</v>
          </cell>
          <cell r="I418">
            <v>1</v>
          </cell>
          <cell r="J418">
            <v>1</v>
          </cell>
          <cell r="K418">
            <v>138.52967462546414</v>
          </cell>
          <cell r="L418">
            <v>10766</v>
          </cell>
          <cell r="M418">
            <v>4148</v>
          </cell>
          <cell r="N418">
            <v>938</v>
          </cell>
        </row>
        <row r="419">
          <cell r="B419">
            <v>410</v>
          </cell>
          <cell r="C419" t="str">
            <v>463 - KIPP ACADEMY BOSTON Charter School - BOSTON pupils</v>
          </cell>
          <cell r="D419">
            <v>463035035</v>
          </cell>
          <cell r="E419">
            <v>463</v>
          </cell>
          <cell r="F419">
            <v>35</v>
          </cell>
          <cell r="G419">
            <v>35</v>
          </cell>
          <cell r="H419">
            <v>1</v>
          </cell>
          <cell r="I419">
            <v>1.085</v>
          </cell>
          <cell r="J419">
            <v>10</v>
          </cell>
          <cell r="K419">
            <v>141.90171613356856</v>
          </cell>
          <cell r="L419">
            <v>14036</v>
          </cell>
          <cell r="M419">
            <v>5881</v>
          </cell>
          <cell r="N419">
            <v>938</v>
          </cell>
        </row>
        <row r="420">
          <cell r="B420">
            <v>411</v>
          </cell>
          <cell r="C420" t="str">
            <v>463 - KIPP ACADEMY BOSTON Charter School - CHELSEA pupils</v>
          </cell>
          <cell r="D420">
            <v>463035057</v>
          </cell>
          <cell r="E420">
            <v>463</v>
          </cell>
          <cell r="F420">
            <v>35</v>
          </cell>
          <cell r="G420">
            <v>57</v>
          </cell>
          <cell r="H420">
            <v>1</v>
          </cell>
          <cell r="I420">
            <v>1.085</v>
          </cell>
          <cell r="J420">
            <v>10</v>
          </cell>
          <cell r="K420">
            <v>103.09680619936327</v>
          </cell>
          <cell r="L420">
            <v>12440</v>
          </cell>
          <cell r="M420">
            <v>385</v>
          </cell>
          <cell r="N420">
            <v>938</v>
          </cell>
        </row>
        <row r="421">
          <cell r="B421">
            <v>412</v>
          </cell>
          <cell r="C421" t="str">
            <v>463 - KIPP ACADEMY BOSTON Charter School - LYNN pupils</v>
          </cell>
          <cell r="D421">
            <v>463035163</v>
          </cell>
          <cell r="E421">
            <v>463</v>
          </cell>
          <cell r="F421">
            <v>35</v>
          </cell>
          <cell r="G421">
            <v>163</v>
          </cell>
          <cell r="H421">
            <v>1</v>
          </cell>
          <cell r="I421">
            <v>1.085</v>
          </cell>
          <cell r="J421">
            <v>10</v>
          </cell>
          <cell r="K421">
            <v>100.93846673040197</v>
          </cell>
          <cell r="L421">
            <v>14613</v>
          </cell>
          <cell r="M421">
            <v>137</v>
          </cell>
          <cell r="N421">
            <v>938</v>
          </cell>
        </row>
        <row r="422">
          <cell r="B422">
            <v>413</v>
          </cell>
          <cell r="C422" t="str">
            <v>463 - KIPP ACADEMY BOSTON Charter School - NORWOOD pupils</v>
          </cell>
          <cell r="D422">
            <v>463035220</v>
          </cell>
          <cell r="E422">
            <v>463</v>
          </cell>
          <cell r="F422">
            <v>35</v>
          </cell>
          <cell r="G422">
            <v>220</v>
          </cell>
          <cell r="H422">
            <v>1</v>
          </cell>
          <cell r="I422">
            <v>1.085</v>
          </cell>
          <cell r="J422">
            <v>6</v>
          </cell>
          <cell r="K422">
            <v>144.46245061962139</v>
          </cell>
          <cell r="L422">
            <v>9576</v>
          </cell>
          <cell r="M422">
            <v>4258</v>
          </cell>
          <cell r="N422">
            <v>938</v>
          </cell>
        </row>
        <row r="423">
          <cell r="B423">
            <v>414</v>
          </cell>
          <cell r="C423" t="str">
            <v>463 - KIPP ACADEMY BOSTON Charter School - RANDOLPH pupils</v>
          </cell>
          <cell r="D423">
            <v>463035244</v>
          </cell>
          <cell r="E423">
            <v>463</v>
          </cell>
          <cell r="F423">
            <v>35</v>
          </cell>
          <cell r="G423">
            <v>244</v>
          </cell>
          <cell r="H423">
            <v>1</v>
          </cell>
          <cell r="I423">
            <v>1.085</v>
          </cell>
          <cell r="J423">
            <v>9</v>
          </cell>
          <cell r="K423">
            <v>136.06003665175945</v>
          </cell>
          <cell r="L423">
            <v>12909</v>
          </cell>
          <cell r="M423">
            <v>4655</v>
          </cell>
          <cell r="N423">
            <v>938</v>
          </cell>
        </row>
        <row r="424">
          <cell r="B424">
            <v>415</v>
          </cell>
          <cell r="C424" t="str">
            <v>463 - KIPP ACADEMY BOSTON Charter School - STOUGHTON pupils</v>
          </cell>
          <cell r="D424">
            <v>463035285</v>
          </cell>
          <cell r="E424">
            <v>463</v>
          </cell>
          <cell r="F424">
            <v>35</v>
          </cell>
          <cell r="G424">
            <v>285</v>
          </cell>
          <cell r="H424">
            <v>1</v>
          </cell>
          <cell r="I424">
            <v>1.085</v>
          </cell>
          <cell r="J424">
            <v>7</v>
          </cell>
          <cell r="K424">
            <v>129.18456095255922</v>
          </cell>
          <cell r="L424">
            <v>14608</v>
          </cell>
          <cell r="M424">
            <v>4263</v>
          </cell>
          <cell r="N424">
            <v>938</v>
          </cell>
        </row>
        <row r="425">
          <cell r="B425">
            <v>416</v>
          </cell>
          <cell r="C425" t="str">
            <v>463 - KIPP ACADEMY BOSTON Charter School - TAUNTON pupils</v>
          </cell>
          <cell r="D425">
            <v>463035293</v>
          </cell>
          <cell r="E425">
            <v>463</v>
          </cell>
          <cell r="F425">
            <v>35</v>
          </cell>
          <cell r="G425">
            <v>293</v>
          </cell>
          <cell r="H425">
            <v>1</v>
          </cell>
          <cell r="I425">
            <v>1.085</v>
          </cell>
          <cell r="J425">
            <v>9</v>
          </cell>
          <cell r="K425">
            <v>104.78303737392662</v>
          </cell>
          <cell r="L425">
            <v>9926</v>
          </cell>
          <cell r="M425">
            <v>475</v>
          </cell>
          <cell r="N425">
            <v>938</v>
          </cell>
        </row>
        <row r="426">
          <cell r="B426">
            <v>417</v>
          </cell>
          <cell r="C426" t="str">
            <v>463 - KIPP ACADEMY BOSTON Charter School - WALPOLE pupils</v>
          </cell>
          <cell r="D426">
            <v>463035307</v>
          </cell>
          <cell r="E426">
            <v>463</v>
          </cell>
          <cell r="F426">
            <v>35</v>
          </cell>
          <cell r="G426">
            <v>307</v>
          </cell>
          <cell r="H426">
            <v>1</v>
          </cell>
          <cell r="I426">
            <v>1.085</v>
          </cell>
          <cell r="J426">
            <v>3</v>
          </cell>
          <cell r="K426">
            <v>143.49199699768931</v>
          </cell>
          <cell r="L426">
            <v>14164</v>
          </cell>
          <cell r="M426">
            <v>6160</v>
          </cell>
          <cell r="N426">
            <v>938</v>
          </cell>
        </row>
        <row r="427">
          <cell r="B427">
            <v>418</v>
          </cell>
          <cell r="C427" t="str">
            <v>464 - MARBLEHEAD COMMUNITY Charter School - BEVERLY pupils</v>
          </cell>
          <cell r="D427">
            <v>464168030</v>
          </cell>
          <cell r="E427">
            <v>464</v>
          </cell>
          <cell r="F427">
            <v>168</v>
          </cell>
          <cell r="G427">
            <v>30</v>
          </cell>
          <cell r="H427">
            <v>1</v>
          </cell>
          <cell r="I427">
            <v>1</v>
          </cell>
          <cell r="J427">
            <v>6</v>
          </cell>
          <cell r="K427">
            <v>124.61633927998932</v>
          </cell>
          <cell r="L427">
            <v>9132</v>
          </cell>
          <cell r="M427">
            <v>2248</v>
          </cell>
          <cell r="N427">
            <v>938</v>
          </cell>
        </row>
        <row r="428">
          <cell r="B428">
            <v>419</v>
          </cell>
          <cell r="C428" t="str">
            <v>464 - MARBLEHEAD COMMUNITY Charter School - LYNN pupils</v>
          </cell>
          <cell r="D428">
            <v>464168163</v>
          </cell>
          <cell r="E428">
            <v>464</v>
          </cell>
          <cell r="F428">
            <v>168</v>
          </cell>
          <cell r="G428">
            <v>163</v>
          </cell>
          <cell r="H428">
            <v>1</v>
          </cell>
          <cell r="I428">
            <v>1</v>
          </cell>
          <cell r="J428">
            <v>10</v>
          </cell>
          <cell r="K428">
            <v>100.93846673040197</v>
          </cell>
          <cell r="L428">
            <v>10433</v>
          </cell>
          <cell r="M428">
            <v>98</v>
          </cell>
          <cell r="N428">
            <v>938</v>
          </cell>
        </row>
        <row r="429">
          <cell r="B429">
            <v>420</v>
          </cell>
          <cell r="C429" t="str">
            <v>464 - MARBLEHEAD COMMUNITY Charter School - MARBLEHEAD pupils</v>
          </cell>
          <cell r="D429">
            <v>464168168</v>
          </cell>
          <cell r="E429">
            <v>464</v>
          </cell>
          <cell r="F429">
            <v>168</v>
          </cell>
          <cell r="G429">
            <v>168</v>
          </cell>
          <cell r="H429">
            <v>1</v>
          </cell>
          <cell r="I429">
            <v>1</v>
          </cell>
          <cell r="J429">
            <v>2</v>
          </cell>
          <cell r="K429">
            <v>158.07719371599038</v>
          </cell>
          <cell r="L429">
            <v>9800</v>
          </cell>
          <cell r="M429">
            <v>5692</v>
          </cell>
          <cell r="N429">
            <v>938</v>
          </cell>
        </row>
        <row r="430">
          <cell r="B430">
            <v>421</v>
          </cell>
          <cell r="C430" t="str">
            <v>464 - MARBLEHEAD COMMUNITY Charter School - NAHANT pupils</v>
          </cell>
          <cell r="D430">
            <v>464168196</v>
          </cell>
          <cell r="E430">
            <v>464</v>
          </cell>
          <cell r="F430">
            <v>168</v>
          </cell>
          <cell r="G430">
            <v>196</v>
          </cell>
          <cell r="H430">
            <v>1</v>
          </cell>
          <cell r="I430">
            <v>1</v>
          </cell>
          <cell r="J430">
            <v>5</v>
          </cell>
          <cell r="K430">
            <v>163.75097213560377</v>
          </cell>
          <cell r="L430">
            <v>9778</v>
          </cell>
          <cell r="M430">
            <v>6234</v>
          </cell>
          <cell r="N430">
            <v>938</v>
          </cell>
        </row>
        <row r="431">
          <cell r="B431">
            <v>422</v>
          </cell>
          <cell r="C431" t="str">
            <v>464 - MARBLEHEAD COMMUNITY Charter School - PEABODY pupils</v>
          </cell>
          <cell r="D431">
            <v>464168229</v>
          </cell>
          <cell r="E431">
            <v>464</v>
          </cell>
          <cell r="F431">
            <v>168</v>
          </cell>
          <cell r="G431">
            <v>229</v>
          </cell>
          <cell r="H431">
            <v>1</v>
          </cell>
          <cell r="I431">
            <v>1</v>
          </cell>
          <cell r="J431">
            <v>8</v>
          </cell>
          <cell r="K431">
            <v>104.35895945690008</v>
          </cell>
          <cell r="L431">
            <v>12749</v>
          </cell>
          <cell r="M431">
            <v>556</v>
          </cell>
          <cell r="N431">
            <v>938</v>
          </cell>
        </row>
        <row r="432">
          <cell r="B432">
            <v>423</v>
          </cell>
          <cell r="C432" t="str">
            <v>464 - MARBLEHEAD COMMUNITY Charter School - SALEM pupils</v>
          </cell>
          <cell r="D432">
            <v>464168258</v>
          </cell>
          <cell r="E432">
            <v>464</v>
          </cell>
          <cell r="F432">
            <v>168</v>
          </cell>
          <cell r="G432">
            <v>258</v>
          </cell>
          <cell r="H432">
            <v>1</v>
          </cell>
          <cell r="I432">
            <v>1</v>
          </cell>
          <cell r="J432">
            <v>10</v>
          </cell>
          <cell r="K432">
            <v>129.42442979732627</v>
          </cell>
          <cell r="L432">
            <v>9347</v>
          </cell>
          <cell r="M432">
            <v>2750</v>
          </cell>
          <cell r="N432">
            <v>938</v>
          </cell>
        </row>
        <row r="433">
          <cell r="B433">
            <v>424</v>
          </cell>
          <cell r="C433" t="str">
            <v>464 - MARBLEHEAD COMMUNITY Charter School - SAUGUS pupils</v>
          </cell>
          <cell r="D433">
            <v>464168262</v>
          </cell>
          <cell r="E433">
            <v>464</v>
          </cell>
          <cell r="F433">
            <v>168</v>
          </cell>
          <cell r="G433">
            <v>262</v>
          </cell>
          <cell r="H433">
            <v>1</v>
          </cell>
          <cell r="I433">
            <v>1</v>
          </cell>
          <cell r="J433">
            <v>8</v>
          </cell>
          <cell r="K433">
            <v>134.9032063685782</v>
          </cell>
          <cell r="L433">
            <v>9305</v>
          </cell>
          <cell r="M433">
            <v>3248</v>
          </cell>
          <cell r="N433">
            <v>938</v>
          </cell>
        </row>
        <row r="434">
          <cell r="B434">
            <v>425</v>
          </cell>
          <cell r="C434" t="str">
            <v>464 - MARBLEHEAD COMMUNITY Charter School - SWAMPSCOTT pupils</v>
          </cell>
          <cell r="D434">
            <v>464168291</v>
          </cell>
          <cell r="E434">
            <v>464</v>
          </cell>
          <cell r="F434">
            <v>168</v>
          </cell>
          <cell r="G434">
            <v>291</v>
          </cell>
          <cell r="H434">
            <v>1</v>
          </cell>
          <cell r="I434">
            <v>1</v>
          </cell>
          <cell r="J434">
            <v>4</v>
          </cell>
          <cell r="K434">
            <v>149.02364572624015</v>
          </cell>
          <cell r="L434">
            <v>9451</v>
          </cell>
          <cell r="M434">
            <v>4633</v>
          </cell>
          <cell r="N434">
            <v>938</v>
          </cell>
        </row>
        <row r="435">
          <cell r="B435">
            <v>426</v>
          </cell>
          <cell r="C435" t="str">
            <v>466 - MARTHA'S VINEYARD Charter School - MARTHAS VINEYARD District - FALMOUTH pupils</v>
          </cell>
          <cell r="D435">
            <v>466700096</v>
          </cell>
          <cell r="E435">
            <v>466</v>
          </cell>
          <cell r="F435">
            <v>700</v>
          </cell>
          <cell r="G435">
            <v>96</v>
          </cell>
          <cell r="H435">
            <v>2</v>
          </cell>
          <cell r="I435">
            <v>1</v>
          </cell>
          <cell r="J435">
            <v>7</v>
          </cell>
          <cell r="K435">
            <v>156.92544665456012</v>
          </cell>
          <cell r="L435">
            <v>10766</v>
          </cell>
          <cell r="M435">
            <v>6129</v>
          </cell>
          <cell r="N435">
            <v>938</v>
          </cell>
        </row>
        <row r="436">
          <cell r="B436">
            <v>427</v>
          </cell>
          <cell r="C436" t="str">
            <v>466 - MARTHA'S VINEYARD Charter School - MARTHAS VINEYARD District - MARTHAS VINEYARD pupils</v>
          </cell>
          <cell r="D436">
            <v>466700700</v>
          </cell>
          <cell r="E436">
            <v>466</v>
          </cell>
          <cell r="F436">
            <v>700</v>
          </cell>
          <cell r="G436">
            <v>700</v>
          </cell>
          <cell r="H436">
            <v>2</v>
          </cell>
          <cell r="I436">
            <v>1</v>
          </cell>
          <cell r="J436">
            <v>7</v>
          </cell>
          <cell r="K436">
            <v>205.4665189928262</v>
          </cell>
          <cell r="L436">
            <v>12710</v>
          </cell>
          <cell r="M436">
            <v>13405</v>
          </cell>
          <cell r="N436">
            <v>938</v>
          </cell>
        </row>
        <row r="437">
          <cell r="B437">
            <v>428</v>
          </cell>
          <cell r="C437" t="str">
            <v>466 - MARTHA'S VINEYARD Charter School - UPISLAND District - EDGARTOWN pupils</v>
          </cell>
          <cell r="D437">
            <v>466774089</v>
          </cell>
          <cell r="E437">
            <v>466</v>
          </cell>
          <cell r="F437">
            <v>774</v>
          </cell>
          <cell r="G437">
            <v>89</v>
          </cell>
          <cell r="H437">
            <v>2</v>
          </cell>
          <cell r="I437">
            <v>1</v>
          </cell>
          <cell r="J437">
            <v>9</v>
          </cell>
          <cell r="K437">
            <v>236.10244393871213</v>
          </cell>
          <cell r="L437">
            <v>11865</v>
          </cell>
          <cell r="M437">
            <v>16149</v>
          </cell>
          <cell r="N437">
            <v>938</v>
          </cell>
        </row>
        <row r="438">
          <cell r="B438">
            <v>429</v>
          </cell>
          <cell r="C438" t="str">
            <v>466 - MARTHA'S VINEYARD Charter School - UPISLAND District - FALMOUTH pupils</v>
          </cell>
          <cell r="D438">
            <v>466774096</v>
          </cell>
          <cell r="E438">
            <v>466</v>
          </cell>
          <cell r="F438">
            <v>774</v>
          </cell>
          <cell r="G438">
            <v>96</v>
          </cell>
          <cell r="H438">
            <v>2</v>
          </cell>
          <cell r="I438">
            <v>1</v>
          </cell>
          <cell r="J438">
            <v>7</v>
          </cell>
          <cell r="K438">
            <v>156.92544665456012</v>
          </cell>
          <cell r="L438">
            <v>9305</v>
          </cell>
          <cell r="M438">
            <v>5297</v>
          </cell>
          <cell r="N438">
            <v>938</v>
          </cell>
        </row>
        <row r="439">
          <cell r="B439">
            <v>430</v>
          </cell>
          <cell r="C439" t="str">
            <v>466 - MARTHA'S VINEYARD Charter School - UPISLAND District - OAK BLUFFS pupils</v>
          </cell>
          <cell r="D439">
            <v>466774221</v>
          </cell>
          <cell r="E439">
            <v>466</v>
          </cell>
          <cell r="F439">
            <v>774</v>
          </cell>
          <cell r="G439">
            <v>221</v>
          </cell>
          <cell r="H439">
            <v>2</v>
          </cell>
          <cell r="I439">
            <v>1</v>
          </cell>
          <cell r="J439">
            <v>7</v>
          </cell>
          <cell r="K439">
            <v>220.0825675197685</v>
          </cell>
          <cell r="L439">
            <v>11507</v>
          </cell>
          <cell r="M439">
            <v>13818</v>
          </cell>
          <cell r="N439">
            <v>938</v>
          </cell>
        </row>
        <row r="440">
          <cell r="B440">
            <v>431</v>
          </cell>
          <cell r="C440" t="str">
            <v>466 - MARTHA'S VINEYARD Charter School - UPISLAND District - TISBURY pupils</v>
          </cell>
          <cell r="D440">
            <v>466774296</v>
          </cell>
          <cell r="E440">
            <v>466</v>
          </cell>
          <cell r="F440">
            <v>774</v>
          </cell>
          <cell r="G440">
            <v>296</v>
          </cell>
          <cell r="H440">
            <v>2</v>
          </cell>
          <cell r="I440">
            <v>1</v>
          </cell>
          <cell r="J440">
            <v>9</v>
          </cell>
          <cell r="K440">
            <v>246.10708820417747</v>
          </cell>
          <cell r="L440">
            <v>11379</v>
          </cell>
          <cell r="M440">
            <v>16626</v>
          </cell>
          <cell r="N440">
            <v>938</v>
          </cell>
        </row>
        <row r="441">
          <cell r="B441">
            <v>432</v>
          </cell>
          <cell r="C441" t="str">
            <v>466 - MARTHA'S VINEYARD Charter School - UPISLAND District - UPISLAND pupils</v>
          </cell>
          <cell r="D441">
            <v>466774774</v>
          </cell>
          <cell r="E441">
            <v>466</v>
          </cell>
          <cell r="F441">
            <v>774</v>
          </cell>
          <cell r="G441">
            <v>774</v>
          </cell>
          <cell r="H441">
            <v>2</v>
          </cell>
          <cell r="I441">
            <v>1</v>
          </cell>
          <cell r="J441">
            <v>6</v>
          </cell>
          <cell r="K441">
            <v>274.54063145341149</v>
          </cell>
          <cell r="L441">
            <v>11066</v>
          </cell>
          <cell r="M441">
            <v>19315</v>
          </cell>
          <cell r="N441">
            <v>938</v>
          </cell>
        </row>
        <row r="442">
          <cell r="B442">
            <v>433</v>
          </cell>
          <cell r="C442" t="str">
            <v>469 - MATCH Charter School - AVON pupils</v>
          </cell>
          <cell r="D442">
            <v>469035018</v>
          </cell>
          <cell r="E442">
            <v>469</v>
          </cell>
          <cell r="F442">
            <v>35</v>
          </cell>
          <cell r="G442">
            <v>18</v>
          </cell>
          <cell r="H442">
            <v>1</v>
          </cell>
          <cell r="I442">
            <v>1.085</v>
          </cell>
          <cell r="J442">
            <v>8</v>
          </cell>
          <cell r="K442">
            <v>161.54728341861247</v>
          </cell>
          <cell r="L442">
            <v>14770</v>
          </cell>
          <cell r="M442">
            <v>9091</v>
          </cell>
          <cell r="N442">
            <v>938</v>
          </cell>
        </row>
        <row r="443">
          <cell r="B443">
            <v>434</v>
          </cell>
          <cell r="C443" t="str">
            <v>469 - MATCH Charter School - BOSTON pupils</v>
          </cell>
          <cell r="D443">
            <v>469035035</v>
          </cell>
          <cell r="E443">
            <v>469</v>
          </cell>
          <cell r="F443">
            <v>35</v>
          </cell>
          <cell r="G443">
            <v>35</v>
          </cell>
          <cell r="H443">
            <v>1</v>
          </cell>
          <cell r="I443">
            <v>1.085</v>
          </cell>
          <cell r="J443">
            <v>10</v>
          </cell>
          <cell r="K443">
            <v>141.90171613356856</v>
          </cell>
          <cell r="L443">
            <v>14281</v>
          </cell>
          <cell r="M443">
            <v>5984</v>
          </cell>
          <cell r="N443">
            <v>938</v>
          </cell>
        </row>
        <row r="444">
          <cell r="B444">
            <v>435</v>
          </cell>
          <cell r="C444" t="str">
            <v>469 - MATCH Charter School - BROCKTON pupils</v>
          </cell>
          <cell r="D444">
            <v>469035044</v>
          </cell>
          <cell r="E444">
            <v>469</v>
          </cell>
          <cell r="F444">
            <v>35</v>
          </cell>
          <cell r="G444">
            <v>44</v>
          </cell>
          <cell r="H444">
            <v>1</v>
          </cell>
          <cell r="I444">
            <v>1.085</v>
          </cell>
          <cell r="J444">
            <v>10</v>
          </cell>
          <cell r="K444">
            <v>100.85064365747138</v>
          </cell>
          <cell r="L444">
            <v>13405</v>
          </cell>
          <cell r="M444">
            <v>114</v>
          </cell>
          <cell r="N444">
            <v>938</v>
          </cell>
        </row>
        <row r="445">
          <cell r="B445">
            <v>436</v>
          </cell>
          <cell r="C445" t="str">
            <v>469 - MATCH Charter School - DEDHAM pupils</v>
          </cell>
          <cell r="D445">
            <v>469035073</v>
          </cell>
          <cell r="E445">
            <v>469</v>
          </cell>
          <cell r="F445">
            <v>35</v>
          </cell>
          <cell r="G445">
            <v>73</v>
          </cell>
          <cell r="H445">
            <v>1</v>
          </cell>
          <cell r="I445">
            <v>1.085</v>
          </cell>
          <cell r="J445">
            <v>5</v>
          </cell>
          <cell r="K445">
            <v>169.05490566781097</v>
          </cell>
          <cell r="L445">
            <v>15822</v>
          </cell>
          <cell r="M445">
            <v>10926</v>
          </cell>
          <cell r="N445">
            <v>938</v>
          </cell>
        </row>
        <row r="446">
          <cell r="B446">
            <v>437</v>
          </cell>
          <cell r="C446" t="str">
            <v>469 - MATCH Charter School - EVERETT pupils</v>
          </cell>
          <cell r="D446">
            <v>469035093</v>
          </cell>
          <cell r="E446">
            <v>469</v>
          </cell>
          <cell r="F446">
            <v>35</v>
          </cell>
          <cell r="G446">
            <v>93</v>
          </cell>
          <cell r="H446">
            <v>1</v>
          </cell>
          <cell r="I446">
            <v>1.085</v>
          </cell>
          <cell r="J446">
            <v>10</v>
          </cell>
          <cell r="K446">
            <v>100.85272876801992</v>
          </cell>
          <cell r="L446">
            <v>11519</v>
          </cell>
          <cell r="M446">
            <v>98</v>
          </cell>
          <cell r="N446">
            <v>938</v>
          </cell>
        </row>
        <row r="447">
          <cell r="B447">
            <v>438</v>
          </cell>
          <cell r="C447" t="str">
            <v>469 - MATCH Charter School - LYNN pupils</v>
          </cell>
          <cell r="D447">
            <v>469035163</v>
          </cell>
          <cell r="E447">
            <v>469</v>
          </cell>
          <cell r="F447">
            <v>35</v>
          </cell>
          <cell r="G447">
            <v>163</v>
          </cell>
          <cell r="H447">
            <v>1</v>
          </cell>
          <cell r="I447">
            <v>1.085</v>
          </cell>
          <cell r="J447">
            <v>10</v>
          </cell>
          <cell r="K447">
            <v>100.93846673040197</v>
          </cell>
          <cell r="L447">
            <v>14989</v>
          </cell>
          <cell r="M447">
            <v>141</v>
          </cell>
          <cell r="N447">
            <v>938</v>
          </cell>
        </row>
        <row r="448">
          <cell r="B448">
            <v>439</v>
          </cell>
          <cell r="C448" t="str">
            <v>469 - MATCH Charter School - MALDEN pupils</v>
          </cell>
          <cell r="D448">
            <v>469035165</v>
          </cell>
          <cell r="E448">
            <v>469</v>
          </cell>
          <cell r="F448">
            <v>35</v>
          </cell>
          <cell r="G448">
            <v>165</v>
          </cell>
          <cell r="H448">
            <v>1</v>
          </cell>
          <cell r="I448">
            <v>1.085</v>
          </cell>
          <cell r="J448">
            <v>9</v>
          </cell>
          <cell r="K448">
            <v>103.0461910253487</v>
          </cell>
          <cell r="L448">
            <v>12535</v>
          </cell>
          <cell r="M448">
            <v>382</v>
          </cell>
          <cell r="N448">
            <v>938</v>
          </cell>
        </row>
        <row r="449">
          <cell r="B449">
            <v>440</v>
          </cell>
          <cell r="C449" t="str">
            <v>469 - MATCH Charter School - MEDFORD pupils</v>
          </cell>
          <cell r="D449">
            <v>469035176</v>
          </cell>
          <cell r="E449">
            <v>469</v>
          </cell>
          <cell r="F449">
            <v>35</v>
          </cell>
          <cell r="G449">
            <v>176</v>
          </cell>
          <cell r="H449">
            <v>1</v>
          </cell>
          <cell r="I449">
            <v>1.085</v>
          </cell>
          <cell r="J449">
            <v>7</v>
          </cell>
          <cell r="K449">
            <v>149.27758144558248</v>
          </cell>
          <cell r="L449">
            <v>17243</v>
          </cell>
          <cell r="M449">
            <v>8497</v>
          </cell>
          <cell r="N449">
            <v>938</v>
          </cell>
        </row>
        <row r="450">
          <cell r="B450">
            <v>441</v>
          </cell>
          <cell r="C450" t="str">
            <v>469 - MATCH Charter School - NEWTON pupils</v>
          </cell>
          <cell r="D450">
            <v>469035207</v>
          </cell>
          <cell r="E450">
            <v>469</v>
          </cell>
          <cell r="F450">
            <v>35</v>
          </cell>
          <cell r="G450">
            <v>207</v>
          </cell>
          <cell r="H450">
            <v>1</v>
          </cell>
          <cell r="I450">
            <v>1.085</v>
          </cell>
          <cell r="J450">
            <v>2</v>
          </cell>
          <cell r="K450">
            <v>167.90795107786823</v>
          </cell>
          <cell r="L450">
            <v>13603</v>
          </cell>
          <cell r="M450">
            <v>9238</v>
          </cell>
          <cell r="N450">
            <v>938</v>
          </cell>
        </row>
        <row r="451">
          <cell r="B451">
            <v>442</v>
          </cell>
          <cell r="C451" t="str">
            <v>469 - MATCH Charter School - QUINCY pupils</v>
          </cell>
          <cell r="D451">
            <v>469035243</v>
          </cell>
          <cell r="E451">
            <v>469</v>
          </cell>
          <cell r="F451">
            <v>35</v>
          </cell>
          <cell r="G451">
            <v>243</v>
          </cell>
          <cell r="H451">
            <v>1</v>
          </cell>
          <cell r="I451">
            <v>1.085</v>
          </cell>
          <cell r="J451">
            <v>8</v>
          </cell>
          <cell r="K451">
            <v>118.78400778668549</v>
          </cell>
          <cell r="L451">
            <v>12335</v>
          </cell>
          <cell r="M451">
            <v>2317</v>
          </cell>
          <cell r="N451">
            <v>938</v>
          </cell>
        </row>
        <row r="452">
          <cell r="B452">
            <v>443</v>
          </cell>
          <cell r="C452" t="str">
            <v>469 - MATCH Charter School - RANDOLPH pupils</v>
          </cell>
          <cell r="D452">
            <v>469035244</v>
          </cell>
          <cell r="E452">
            <v>469</v>
          </cell>
          <cell r="F452">
            <v>35</v>
          </cell>
          <cell r="G452">
            <v>244</v>
          </cell>
          <cell r="H452">
            <v>1</v>
          </cell>
          <cell r="I452">
            <v>1.085</v>
          </cell>
          <cell r="J452">
            <v>9</v>
          </cell>
          <cell r="K452">
            <v>136.06003665175945</v>
          </cell>
          <cell r="L452">
            <v>13030</v>
          </cell>
          <cell r="M452">
            <v>4699</v>
          </cell>
          <cell r="N452">
            <v>938</v>
          </cell>
        </row>
        <row r="453">
          <cell r="B453">
            <v>444</v>
          </cell>
          <cell r="C453" t="str">
            <v>469 - MATCH Charter School - WEYMOUTH pupils</v>
          </cell>
          <cell r="D453">
            <v>469035336</v>
          </cell>
          <cell r="E453">
            <v>469</v>
          </cell>
          <cell r="F453">
            <v>35</v>
          </cell>
          <cell r="G453">
            <v>336</v>
          </cell>
          <cell r="H453">
            <v>1</v>
          </cell>
          <cell r="I453">
            <v>1.085</v>
          </cell>
          <cell r="J453">
            <v>7</v>
          </cell>
          <cell r="K453">
            <v>123.39359790988928</v>
          </cell>
          <cell r="L453">
            <v>16227</v>
          </cell>
          <cell r="M453">
            <v>3796</v>
          </cell>
          <cell r="N453">
            <v>938</v>
          </cell>
        </row>
        <row r="454">
          <cell r="B454">
            <v>445</v>
          </cell>
          <cell r="C454" t="str">
            <v>470 - MYSTIC VALLEY REGIONAL Charter School - ANDOVER pupils</v>
          </cell>
          <cell r="D454">
            <v>470165009</v>
          </cell>
          <cell r="E454">
            <v>470</v>
          </cell>
          <cell r="F454">
            <v>165</v>
          </cell>
          <cell r="G454">
            <v>9</v>
          </cell>
          <cell r="H454">
            <v>1</v>
          </cell>
          <cell r="I454">
            <v>1.0369999999999999</v>
          </cell>
          <cell r="J454">
            <v>2</v>
          </cell>
          <cell r="K454">
            <v>166.76537323700339</v>
          </cell>
          <cell r="L454">
            <v>10408</v>
          </cell>
          <cell r="M454">
            <v>6949</v>
          </cell>
          <cell r="N454">
            <v>938</v>
          </cell>
        </row>
        <row r="455">
          <cell r="B455">
            <v>446</v>
          </cell>
          <cell r="C455" t="str">
            <v>470 - MYSTIC VALLEY REGIONAL Charter School - BOSTON pupils</v>
          </cell>
          <cell r="D455">
            <v>470165035</v>
          </cell>
          <cell r="E455">
            <v>470</v>
          </cell>
          <cell r="F455">
            <v>165</v>
          </cell>
          <cell r="G455">
            <v>35</v>
          </cell>
          <cell r="H455">
            <v>1</v>
          </cell>
          <cell r="I455">
            <v>1.0369999999999999</v>
          </cell>
          <cell r="J455">
            <v>10</v>
          </cell>
          <cell r="K455">
            <v>141.90171613356856</v>
          </cell>
          <cell r="L455">
            <v>9407</v>
          </cell>
          <cell r="M455">
            <v>3942</v>
          </cell>
          <cell r="N455">
            <v>938</v>
          </cell>
        </row>
        <row r="456">
          <cell r="B456">
            <v>447</v>
          </cell>
          <cell r="C456" t="str">
            <v>470 - MYSTIC VALLEY REGIONAL Charter School - CHELSEA pupils</v>
          </cell>
          <cell r="D456">
            <v>470165057</v>
          </cell>
          <cell r="E456">
            <v>470</v>
          </cell>
          <cell r="F456">
            <v>165</v>
          </cell>
          <cell r="G456">
            <v>57</v>
          </cell>
          <cell r="H456">
            <v>1</v>
          </cell>
          <cell r="I456">
            <v>1.0369999999999999</v>
          </cell>
          <cell r="J456">
            <v>10</v>
          </cell>
          <cell r="K456">
            <v>103.09680619936327</v>
          </cell>
          <cell r="L456">
            <v>9348</v>
          </cell>
          <cell r="M456">
            <v>289</v>
          </cell>
          <cell r="N456">
            <v>938</v>
          </cell>
        </row>
        <row r="457">
          <cell r="B457">
            <v>448</v>
          </cell>
          <cell r="C457" t="str">
            <v>470 - MYSTIC VALLEY REGIONAL Charter School - DANVERS pupils</v>
          </cell>
          <cell r="D457">
            <v>470165071</v>
          </cell>
          <cell r="E457">
            <v>470</v>
          </cell>
          <cell r="F457">
            <v>165</v>
          </cell>
          <cell r="G457">
            <v>71</v>
          </cell>
          <cell r="H457">
            <v>1</v>
          </cell>
          <cell r="I457">
            <v>1.0369999999999999</v>
          </cell>
          <cell r="J457">
            <v>4</v>
          </cell>
          <cell r="K457">
            <v>147.08496235840184</v>
          </cell>
          <cell r="L457">
            <v>9348</v>
          </cell>
          <cell r="M457">
            <v>4402</v>
          </cell>
          <cell r="N457">
            <v>938</v>
          </cell>
        </row>
        <row r="458">
          <cell r="B458">
            <v>449</v>
          </cell>
          <cell r="C458" t="str">
            <v>470 - MYSTIC VALLEY REGIONAL Charter School - EVERETT pupils</v>
          </cell>
          <cell r="D458">
            <v>470165093</v>
          </cell>
          <cell r="E458">
            <v>470</v>
          </cell>
          <cell r="F458">
            <v>165</v>
          </cell>
          <cell r="G458">
            <v>93</v>
          </cell>
          <cell r="H458">
            <v>1</v>
          </cell>
          <cell r="I458">
            <v>1.0369999999999999</v>
          </cell>
          <cell r="J458">
            <v>10</v>
          </cell>
          <cell r="K458">
            <v>100.85272876801992</v>
          </cell>
          <cell r="L458">
            <v>11379</v>
          </cell>
          <cell r="M458">
            <v>97</v>
          </cell>
          <cell r="N458">
            <v>938</v>
          </cell>
        </row>
        <row r="459">
          <cell r="B459">
            <v>450</v>
          </cell>
          <cell r="C459" t="str">
            <v>470 - MYSTIC VALLEY REGIONAL Charter School - HAVERHILL pupils</v>
          </cell>
          <cell r="D459">
            <v>470165128</v>
          </cell>
          <cell r="E459">
            <v>470</v>
          </cell>
          <cell r="F459">
            <v>165</v>
          </cell>
          <cell r="G459">
            <v>128</v>
          </cell>
          <cell r="H459">
            <v>1</v>
          </cell>
          <cell r="I459">
            <v>1.0369999999999999</v>
          </cell>
          <cell r="J459">
            <v>9</v>
          </cell>
          <cell r="K459">
            <v>105.75584027831783</v>
          </cell>
          <cell r="L459">
            <v>9228</v>
          </cell>
          <cell r="M459">
            <v>531</v>
          </cell>
          <cell r="N459">
            <v>938</v>
          </cell>
        </row>
        <row r="460">
          <cell r="B460">
            <v>451</v>
          </cell>
          <cell r="C460" t="str">
            <v>470 - MYSTIC VALLEY REGIONAL Charter School - LAWRENCE pupils</v>
          </cell>
          <cell r="D460">
            <v>470165149</v>
          </cell>
          <cell r="E460">
            <v>470</v>
          </cell>
          <cell r="F460">
            <v>165</v>
          </cell>
          <cell r="G460">
            <v>149</v>
          </cell>
          <cell r="H460">
            <v>1</v>
          </cell>
          <cell r="I460">
            <v>1.0369999999999999</v>
          </cell>
          <cell r="J460">
            <v>10</v>
          </cell>
          <cell r="K460">
            <v>103.66573933885712</v>
          </cell>
          <cell r="L460">
            <v>10161</v>
          </cell>
          <cell r="M460">
            <v>372</v>
          </cell>
          <cell r="N460">
            <v>938</v>
          </cell>
        </row>
        <row r="461">
          <cell r="B461">
            <v>452</v>
          </cell>
          <cell r="C461" t="str">
            <v>470 - MYSTIC VALLEY REGIONAL Charter School - LYNN pupils</v>
          </cell>
          <cell r="D461">
            <v>470165163</v>
          </cell>
          <cell r="E461">
            <v>470</v>
          </cell>
          <cell r="F461">
            <v>165</v>
          </cell>
          <cell r="G461">
            <v>163</v>
          </cell>
          <cell r="H461">
            <v>1</v>
          </cell>
          <cell r="I461">
            <v>1.0369999999999999</v>
          </cell>
          <cell r="J461">
            <v>10</v>
          </cell>
          <cell r="K461">
            <v>100.93846673040197</v>
          </cell>
          <cell r="L461">
            <v>11413</v>
          </cell>
          <cell r="M461">
            <v>107</v>
          </cell>
          <cell r="N461">
            <v>938</v>
          </cell>
        </row>
        <row r="462">
          <cell r="B462">
            <v>453</v>
          </cell>
          <cell r="C462" t="str">
            <v>470 - MYSTIC VALLEY REGIONAL Charter School - LYNNFIELD pupils</v>
          </cell>
          <cell r="D462">
            <v>470165164</v>
          </cell>
          <cell r="E462">
            <v>470</v>
          </cell>
          <cell r="F462">
            <v>165</v>
          </cell>
          <cell r="G462">
            <v>164</v>
          </cell>
          <cell r="H462">
            <v>1</v>
          </cell>
          <cell r="I462">
            <v>1.0369999999999999</v>
          </cell>
          <cell r="J462">
            <v>2</v>
          </cell>
          <cell r="K462">
            <v>147.143438243947</v>
          </cell>
          <cell r="L462">
            <v>12134</v>
          </cell>
          <cell r="M462">
            <v>5720</v>
          </cell>
          <cell r="N462">
            <v>938</v>
          </cell>
        </row>
        <row r="463">
          <cell r="B463">
            <v>454</v>
          </cell>
          <cell r="C463" t="str">
            <v>470 - MYSTIC VALLEY REGIONAL Charter School - MALDEN pupils</v>
          </cell>
          <cell r="D463">
            <v>470165165</v>
          </cell>
          <cell r="E463">
            <v>470</v>
          </cell>
          <cell r="F463">
            <v>165</v>
          </cell>
          <cell r="G463">
            <v>165</v>
          </cell>
          <cell r="H463">
            <v>1</v>
          </cell>
          <cell r="I463">
            <v>1.0369999999999999</v>
          </cell>
          <cell r="J463">
            <v>9</v>
          </cell>
          <cell r="K463">
            <v>103.0461910253487</v>
          </cell>
          <cell r="L463">
            <v>11432</v>
          </cell>
          <cell r="M463">
            <v>348</v>
          </cell>
          <cell r="N463">
            <v>938</v>
          </cell>
        </row>
        <row r="464">
          <cell r="B464">
            <v>455</v>
          </cell>
          <cell r="C464" t="str">
            <v>470 - MYSTIC VALLEY REGIONAL Charter School - MEDFORD pupils</v>
          </cell>
          <cell r="D464">
            <v>470165176</v>
          </cell>
          <cell r="E464">
            <v>470</v>
          </cell>
          <cell r="F464">
            <v>165</v>
          </cell>
          <cell r="G464">
            <v>176</v>
          </cell>
          <cell r="H464">
            <v>1</v>
          </cell>
          <cell r="I464">
            <v>1.0369999999999999</v>
          </cell>
          <cell r="J464">
            <v>7</v>
          </cell>
          <cell r="K464">
            <v>149.27758144558248</v>
          </cell>
          <cell r="L464">
            <v>11065</v>
          </cell>
          <cell r="M464">
            <v>5453</v>
          </cell>
          <cell r="N464">
            <v>938</v>
          </cell>
        </row>
        <row r="465">
          <cell r="B465">
            <v>456</v>
          </cell>
          <cell r="C465" t="str">
            <v>470 - MYSTIC VALLEY REGIONAL Charter School - MELROSE pupils</v>
          </cell>
          <cell r="D465">
            <v>470165178</v>
          </cell>
          <cell r="E465">
            <v>470</v>
          </cell>
          <cell r="F465">
            <v>165</v>
          </cell>
          <cell r="G465">
            <v>178</v>
          </cell>
          <cell r="H465">
            <v>1</v>
          </cell>
          <cell r="I465">
            <v>1.0369999999999999</v>
          </cell>
          <cell r="J465">
            <v>2</v>
          </cell>
          <cell r="K465">
            <v>116.80648846924117</v>
          </cell>
          <cell r="L465">
            <v>10186</v>
          </cell>
          <cell r="M465">
            <v>1712</v>
          </cell>
          <cell r="N465">
            <v>938</v>
          </cell>
        </row>
        <row r="466">
          <cell r="B466">
            <v>457</v>
          </cell>
          <cell r="C466" t="str">
            <v>470 - MYSTIC VALLEY REGIONAL Charter School - MIDDLETON pupils</v>
          </cell>
          <cell r="D466">
            <v>470165184</v>
          </cell>
          <cell r="E466">
            <v>470</v>
          </cell>
          <cell r="F466">
            <v>165</v>
          </cell>
          <cell r="G466">
            <v>184</v>
          </cell>
          <cell r="H466">
            <v>1</v>
          </cell>
          <cell r="I466">
            <v>1.0369999999999999</v>
          </cell>
          <cell r="J466">
            <v>2</v>
          </cell>
          <cell r="K466">
            <v>179.08817920476025</v>
          </cell>
          <cell r="L466">
            <v>9407</v>
          </cell>
          <cell r="M466">
            <v>7440</v>
          </cell>
          <cell r="N466">
            <v>938</v>
          </cell>
        </row>
        <row r="467">
          <cell r="B467">
            <v>458</v>
          </cell>
          <cell r="C467" t="str">
            <v>470 - MYSTIC VALLEY REGIONAL Charter School - NORTH READING pupils</v>
          </cell>
          <cell r="D467">
            <v>470165217</v>
          </cell>
          <cell r="E467">
            <v>470</v>
          </cell>
          <cell r="F467">
            <v>165</v>
          </cell>
          <cell r="G467">
            <v>217</v>
          </cell>
          <cell r="H467">
            <v>1</v>
          </cell>
          <cell r="I467">
            <v>1.0369999999999999</v>
          </cell>
          <cell r="J467">
            <v>2</v>
          </cell>
          <cell r="K467">
            <v>151.85159220233294</v>
          </cell>
          <cell r="L467">
            <v>11094</v>
          </cell>
          <cell r="M467">
            <v>5752</v>
          </cell>
          <cell r="N467">
            <v>938</v>
          </cell>
        </row>
        <row r="468">
          <cell r="B468">
            <v>459</v>
          </cell>
          <cell r="C468" t="str">
            <v>470 - MYSTIC VALLEY REGIONAL Charter School - PEABODY pupils</v>
          </cell>
          <cell r="D468">
            <v>470165229</v>
          </cell>
          <cell r="E468">
            <v>470</v>
          </cell>
          <cell r="F468">
            <v>165</v>
          </cell>
          <cell r="G468">
            <v>229</v>
          </cell>
          <cell r="H468">
            <v>1</v>
          </cell>
          <cell r="I468">
            <v>1.0369999999999999</v>
          </cell>
          <cell r="J468">
            <v>8</v>
          </cell>
          <cell r="K468">
            <v>104.35895945690008</v>
          </cell>
          <cell r="L468">
            <v>10390</v>
          </cell>
          <cell r="M468">
            <v>453</v>
          </cell>
          <cell r="N468">
            <v>938</v>
          </cell>
        </row>
        <row r="469">
          <cell r="B469">
            <v>460</v>
          </cell>
          <cell r="C469" t="str">
            <v>470 - MYSTIC VALLEY REGIONAL Charter School - REVERE pupils</v>
          </cell>
          <cell r="D469">
            <v>470165248</v>
          </cell>
          <cell r="E469">
            <v>470</v>
          </cell>
          <cell r="F469">
            <v>165</v>
          </cell>
          <cell r="G469">
            <v>248</v>
          </cell>
          <cell r="H469">
            <v>1</v>
          </cell>
          <cell r="I469">
            <v>1.0369999999999999</v>
          </cell>
          <cell r="J469">
            <v>10</v>
          </cell>
          <cell r="K469">
            <v>107.88571550587231</v>
          </cell>
          <cell r="L469">
            <v>10520</v>
          </cell>
          <cell r="M469">
            <v>830</v>
          </cell>
          <cell r="N469">
            <v>938</v>
          </cell>
        </row>
        <row r="470">
          <cell r="B470">
            <v>461</v>
          </cell>
          <cell r="C470" t="str">
            <v>470 - MYSTIC VALLEY REGIONAL Charter School - SAUGUS pupils</v>
          </cell>
          <cell r="D470">
            <v>470165262</v>
          </cell>
          <cell r="E470">
            <v>470</v>
          </cell>
          <cell r="F470">
            <v>165</v>
          </cell>
          <cell r="G470">
            <v>262</v>
          </cell>
          <cell r="H470">
            <v>1</v>
          </cell>
          <cell r="I470">
            <v>1.0369999999999999</v>
          </cell>
          <cell r="J470">
            <v>8</v>
          </cell>
          <cell r="K470">
            <v>134.9032063685782</v>
          </cell>
          <cell r="L470">
            <v>10958</v>
          </cell>
          <cell r="M470">
            <v>3825</v>
          </cell>
          <cell r="N470">
            <v>938</v>
          </cell>
        </row>
        <row r="471">
          <cell r="B471">
            <v>462</v>
          </cell>
          <cell r="C471" t="str">
            <v>470 - MYSTIC VALLEY REGIONAL Charter School - SOMERVILLE pupils</v>
          </cell>
          <cell r="D471">
            <v>470165274</v>
          </cell>
          <cell r="E471">
            <v>470</v>
          </cell>
          <cell r="F471">
            <v>165</v>
          </cell>
          <cell r="G471">
            <v>274</v>
          </cell>
          <cell r="H471">
            <v>1</v>
          </cell>
          <cell r="I471">
            <v>1.0369999999999999</v>
          </cell>
          <cell r="J471">
            <v>9</v>
          </cell>
          <cell r="K471">
            <v>141.12336268887952</v>
          </cell>
          <cell r="L471">
            <v>11094</v>
          </cell>
          <cell r="M471">
            <v>4562</v>
          </cell>
          <cell r="N471">
            <v>938</v>
          </cell>
        </row>
        <row r="472">
          <cell r="B472">
            <v>463</v>
          </cell>
          <cell r="C472" t="str">
            <v>470 - MYSTIC VALLEY REGIONAL Charter School - STONEHAM pupils</v>
          </cell>
          <cell r="D472">
            <v>470165284</v>
          </cell>
          <cell r="E472">
            <v>470</v>
          </cell>
          <cell r="F472">
            <v>165</v>
          </cell>
          <cell r="G472">
            <v>284</v>
          </cell>
          <cell r="H472">
            <v>1</v>
          </cell>
          <cell r="I472">
            <v>1.0369999999999999</v>
          </cell>
          <cell r="J472">
            <v>4</v>
          </cell>
          <cell r="K472">
            <v>139.78829107729177</v>
          </cell>
          <cell r="L472">
            <v>10310</v>
          </cell>
          <cell r="M472">
            <v>4102</v>
          </cell>
          <cell r="N472">
            <v>938</v>
          </cell>
        </row>
        <row r="473">
          <cell r="B473">
            <v>464</v>
          </cell>
          <cell r="C473" t="str">
            <v>470 - MYSTIC VALLEY REGIONAL Charter School - WAKEFIELD pupils</v>
          </cell>
          <cell r="D473">
            <v>470165305</v>
          </cell>
          <cell r="E473">
            <v>470</v>
          </cell>
          <cell r="F473">
            <v>165</v>
          </cell>
          <cell r="G473">
            <v>305</v>
          </cell>
          <cell r="H473">
            <v>1</v>
          </cell>
          <cell r="I473">
            <v>1.0369999999999999</v>
          </cell>
          <cell r="J473">
            <v>3</v>
          </cell>
          <cell r="K473">
            <v>140.22301486483062</v>
          </cell>
          <cell r="L473">
            <v>9970</v>
          </cell>
          <cell r="M473">
            <v>4010</v>
          </cell>
          <cell r="N473">
            <v>938</v>
          </cell>
        </row>
        <row r="474">
          <cell r="B474">
            <v>465</v>
          </cell>
          <cell r="C474" t="str">
            <v>470 - MYSTIC VALLEY REGIONAL Charter School - WATERTOWN pupils</v>
          </cell>
          <cell r="D474">
            <v>470165314</v>
          </cell>
          <cell r="E474">
            <v>470</v>
          </cell>
          <cell r="F474">
            <v>165</v>
          </cell>
          <cell r="G474">
            <v>314</v>
          </cell>
          <cell r="H474">
            <v>1</v>
          </cell>
          <cell r="I474">
            <v>1.0369999999999999</v>
          </cell>
          <cell r="J474">
            <v>7</v>
          </cell>
          <cell r="K474">
            <v>175.07784009632681</v>
          </cell>
          <cell r="L474">
            <v>11094</v>
          </cell>
          <cell r="M474">
            <v>8329</v>
          </cell>
          <cell r="N474">
            <v>938</v>
          </cell>
        </row>
        <row r="475">
          <cell r="B475">
            <v>466</v>
          </cell>
          <cell r="C475" t="str">
            <v>470 - MYSTIC VALLEY REGIONAL Charter School - WILMINGTON pupils</v>
          </cell>
          <cell r="D475">
            <v>470165342</v>
          </cell>
          <cell r="E475">
            <v>470</v>
          </cell>
          <cell r="F475">
            <v>165</v>
          </cell>
          <cell r="G475">
            <v>342</v>
          </cell>
          <cell r="H475">
            <v>1</v>
          </cell>
          <cell r="I475">
            <v>1.0369999999999999</v>
          </cell>
          <cell r="J475">
            <v>2</v>
          </cell>
          <cell r="K475">
            <v>163.30143432315265</v>
          </cell>
          <cell r="L475">
            <v>9407</v>
          </cell>
          <cell r="M475">
            <v>5955</v>
          </cell>
          <cell r="N475">
            <v>938</v>
          </cell>
        </row>
        <row r="476">
          <cell r="B476">
            <v>467</v>
          </cell>
          <cell r="C476" t="str">
            <v>470 - MYSTIC VALLEY REGIONAL Charter School - WOBURN pupils</v>
          </cell>
          <cell r="D476">
            <v>470165347</v>
          </cell>
          <cell r="E476">
            <v>470</v>
          </cell>
          <cell r="F476">
            <v>165</v>
          </cell>
          <cell r="G476">
            <v>347</v>
          </cell>
          <cell r="H476">
            <v>1</v>
          </cell>
          <cell r="I476">
            <v>1.0369999999999999</v>
          </cell>
          <cell r="J476">
            <v>7</v>
          </cell>
          <cell r="K476">
            <v>145.26389419035129</v>
          </cell>
          <cell r="L476">
            <v>10127</v>
          </cell>
          <cell r="M476">
            <v>4584</v>
          </cell>
          <cell r="N476">
            <v>938</v>
          </cell>
        </row>
        <row r="477">
          <cell r="B477">
            <v>468</v>
          </cell>
          <cell r="C477" t="str">
            <v>470 - MYSTIC VALLEY REGIONAL Charter School - MASCONOMET pupils</v>
          </cell>
          <cell r="D477">
            <v>470165705</v>
          </cell>
          <cell r="E477">
            <v>470</v>
          </cell>
          <cell r="F477">
            <v>165</v>
          </cell>
          <cell r="G477">
            <v>705</v>
          </cell>
          <cell r="H477">
            <v>1</v>
          </cell>
          <cell r="I477">
            <v>1.0369999999999999</v>
          </cell>
          <cell r="J477">
            <v>1</v>
          </cell>
          <cell r="K477">
            <v>166.83003897039069</v>
          </cell>
          <cell r="L477">
            <v>11094</v>
          </cell>
          <cell r="M477">
            <v>7414</v>
          </cell>
          <cell r="N477">
            <v>938</v>
          </cell>
        </row>
        <row r="478">
          <cell r="B478">
            <v>469</v>
          </cell>
          <cell r="C478" t="str">
            <v>474 - SIZER SCHOOL, A NORTH CENTRAL CHARTER ESSENTIAL SCHOOL Charter School - CHELSEA pupils</v>
          </cell>
          <cell r="D478">
            <v>474097057</v>
          </cell>
          <cell r="E478">
            <v>474</v>
          </cell>
          <cell r="F478">
            <v>97</v>
          </cell>
          <cell r="G478">
            <v>57</v>
          </cell>
          <cell r="H478">
            <v>1</v>
          </cell>
          <cell r="I478">
            <v>1</v>
          </cell>
          <cell r="J478">
            <v>10</v>
          </cell>
          <cell r="K478">
            <v>103.09680619936327</v>
          </cell>
          <cell r="L478">
            <v>15446</v>
          </cell>
          <cell r="M478">
            <v>478</v>
          </cell>
          <cell r="N478">
            <v>938</v>
          </cell>
        </row>
        <row r="479">
          <cell r="B479">
            <v>470</v>
          </cell>
          <cell r="C479" t="str">
            <v>474 - SIZER SCHOOL, A NORTH CENTRAL CHARTER ESSENTIAL SCHOOL Charter School - CLINTON pupils</v>
          </cell>
          <cell r="D479">
            <v>474097064</v>
          </cell>
          <cell r="E479">
            <v>474</v>
          </cell>
          <cell r="F479">
            <v>97</v>
          </cell>
          <cell r="G479">
            <v>64</v>
          </cell>
          <cell r="H479">
            <v>1</v>
          </cell>
          <cell r="I479">
            <v>1</v>
          </cell>
          <cell r="J479">
            <v>9</v>
          </cell>
          <cell r="K479">
            <v>112.42561312306196</v>
          </cell>
          <cell r="L479">
            <v>8960</v>
          </cell>
          <cell r="M479">
            <v>1113</v>
          </cell>
          <cell r="N479">
            <v>938</v>
          </cell>
        </row>
        <row r="480">
          <cell r="B480">
            <v>471</v>
          </cell>
          <cell r="C480" t="str">
            <v>474 - SIZER SCHOOL, A NORTH CENTRAL CHARTER ESSENTIAL SCHOOL Charter School - FITCHBURG pupils</v>
          </cell>
          <cell r="D480">
            <v>474097097</v>
          </cell>
          <cell r="E480">
            <v>474</v>
          </cell>
          <cell r="F480">
            <v>97</v>
          </cell>
          <cell r="G480">
            <v>97</v>
          </cell>
          <cell r="H480">
            <v>1</v>
          </cell>
          <cell r="I480">
            <v>1</v>
          </cell>
          <cell r="J480">
            <v>10</v>
          </cell>
          <cell r="K480">
            <v>100.0335368081477</v>
          </cell>
          <cell r="L480">
            <v>12373</v>
          </cell>
          <cell r="M480">
            <v>4</v>
          </cell>
          <cell r="N480">
            <v>938</v>
          </cell>
        </row>
        <row r="481">
          <cell r="B481">
            <v>472</v>
          </cell>
          <cell r="C481" t="str">
            <v>474 - SIZER SCHOOL, A NORTH CENTRAL CHARTER ESSENTIAL SCHOOL Charter School - GARDNER pupils</v>
          </cell>
          <cell r="D481">
            <v>474097103</v>
          </cell>
          <cell r="E481">
            <v>474</v>
          </cell>
          <cell r="F481">
            <v>97</v>
          </cell>
          <cell r="G481">
            <v>103</v>
          </cell>
          <cell r="H481">
            <v>1</v>
          </cell>
          <cell r="I481">
            <v>1</v>
          </cell>
          <cell r="J481">
            <v>10</v>
          </cell>
          <cell r="K481">
            <v>101.93767884152348</v>
          </cell>
          <cell r="L481">
            <v>13924</v>
          </cell>
          <cell r="M481">
            <v>270</v>
          </cell>
          <cell r="N481">
            <v>938</v>
          </cell>
        </row>
        <row r="482">
          <cell r="B482">
            <v>473</v>
          </cell>
          <cell r="C482" t="str">
            <v>474 - SIZER SCHOOL, A NORTH CENTRAL CHARTER ESSENTIAL SCHOOL Charter School - LEOMINSTER pupils</v>
          </cell>
          <cell r="D482">
            <v>474097153</v>
          </cell>
          <cell r="E482">
            <v>474</v>
          </cell>
          <cell r="F482">
            <v>97</v>
          </cell>
          <cell r="G482">
            <v>153</v>
          </cell>
          <cell r="H482">
            <v>1</v>
          </cell>
          <cell r="I482">
            <v>1</v>
          </cell>
          <cell r="J482">
            <v>9</v>
          </cell>
          <cell r="K482">
            <v>100</v>
          </cell>
          <cell r="L482">
            <v>11569</v>
          </cell>
          <cell r="M482">
            <v>0</v>
          </cell>
          <cell r="N482">
            <v>938</v>
          </cell>
        </row>
        <row r="483">
          <cell r="B483">
            <v>474</v>
          </cell>
          <cell r="C483" t="str">
            <v>474 - SIZER SCHOOL, A NORTH CENTRAL CHARTER ESSENTIAL SCHOOL Charter School - LUNENBURG pupils</v>
          </cell>
          <cell r="D483">
            <v>474097162</v>
          </cell>
          <cell r="E483">
            <v>474</v>
          </cell>
          <cell r="F483">
            <v>97</v>
          </cell>
          <cell r="G483">
            <v>162</v>
          </cell>
          <cell r="H483">
            <v>1</v>
          </cell>
          <cell r="I483">
            <v>1</v>
          </cell>
          <cell r="J483">
            <v>4</v>
          </cell>
          <cell r="K483">
            <v>123.81459780432291</v>
          </cell>
          <cell r="L483">
            <v>10402</v>
          </cell>
          <cell r="M483">
            <v>2477</v>
          </cell>
          <cell r="N483">
            <v>938</v>
          </cell>
        </row>
        <row r="484">
          <cell r="B484">
            <v>475</v>
          </cell>
          <cell r="C484" t="str">
            <v>474 - SIZER SCHOOL, A NORTH CENTRAL CHARTER ESSENTIAL SCHOOL Charter School - WEST BOYLSTON pupils</v>
          </cell>
          <cell r="D484">
            <v>474097322</v>
          </cell>
          <cell r="E484">
            <v>474</v>
          </cell>
          <cell r="F484">
            <v>97</v>
          </cell>
          <cell r="G484">
            <v>322</v>
          </cell>
          <cell r="H484">
            <v>1</v>
          </cell>
          <cell r="I484">
            <v>1</v>
          </cell>
          <cell r="J484">
            <v>5</v>
          </cell>
          <cell r="K484">
            <v>154.65040633920287</v>
          </cell>
          <cell r="L484">
            <v>10766</v>
          </cell>
          <cell r="M484">
            <v>5884</v>
          </cell>
          <cell r="N484">
            <v>938</v>
          </cell>
        </row>
        <row r="485">
          <cell r="B485">
            <v>476</v>
          </cell>
          <cell r="C485" t="str">
            <v>474 - SIZER SCHOOL, A NORTH CENTRAL CHARTER ESSENTIAL SCHOOL Charter School - WINCHENDON pupils</v>
          </cell>
          <cell r="D485">
            <v>474097343</v>
          </cell>
          <cell r="E485">
            <v>474</v>
          </cell>
          <cell r="F485">
            <v>97</v>
          </cell>
          <cell r="G485">
            <v>343</v>
          </cell>
          <cell r="H485">
            <v>1</v>
          </cell>
          <cell r="I485">
            <v>1</v>
          </cell>
          <cell r="J485">
            <v>9</v>
          </cell>
          <cell r="K485">
            <v>108.52549434706673</v>
          </cell>
          <cell r="L485">
            <v>10696</v>
          </cell>
          <cell r="M485">
            <v>912</v>
          </cell>
          <cell r="N485">
            <v>938</v>
          </cell>
        </row>
        <row r="486">
          <cell r="B486">
            <v>477</v>
          </cell>
          <cell r="C486" t="str">
            <v>474 - SIZER SCHOOL, A NORTH CENTRAL CHARTER ESSENTIAL SCHOOL Charter School - ASHBURNHAM WESTMINSTER pupils</v>
          </cell>
          <cell r="D486">
            <v>474097610</v>
          </cell>
          <cell r="E486">
            <v>474</v>
          </cell>
          <cell r="F486">
            <v>97</v>
          </cell>
          <cell r="G486">
            <v>610</v>
          </cell>
          <cell r="H486">
            <v>1</v>
          </cell>
          <cell r="I486">
            <v>1</v>
          </cell>
          <cell r="J486">
            <v>4</v>
          </cell>
          <cell r="K486">
            <v>121.1635772711186</v>
          </cell>
          <cell r="L486">
            <v>11446</v>
          </cell>
          <cell r="M486">
            <v>2422</v>
          </cell>
          <cell r="N486">
            <v>938</v>
          </cell>
        </row>
        <row r="487">
          <cell r="B487">
            <v>478</v>
          </cell>
          <cell r="C487" t="str">
            <v>474 - SIZER SCHOOL, A NORTH CENTRAL CHARTER ESSENTIAL SCHOOL Charter School - ATHOL ROYALSTON pupils</v>
          </cell>
          <cell r="D487">
            <v>474097615</v>
          </cell>
          <cell r="E487">
            <v>474</v>
          </cell>
          <cell r="F487">
            <v>97</v>
          </cell>
          <cell r="G487">
            <v>615</v>
          </cell>
          <cell r="H487">
            <v>1</v>
          </cell>
          <cell r="I487">
            <v>1</v>
          </cell>
          <cell r="J487">
            <v>10</v>
          </cell>
          <cell r="K487">
            <v>106.00732914342818</v>
          </cell>
          <cell r="L487">
            <v>9562</v>
          </cell>
          <cell r="M487">
            <v>574</v>
          </cell>
          <cell r="N487">
            <v>938</v>
          </cell>
        </row>
        <row r="488">
          <cell r="B488">
            <v>479</v>
          </cell>
          <cell r="C488" t="str">
            <v>474 - SIZER SCHOOL, A NORTH CENTRAL CHARTER ESSENTIAL SCHOOL Charter School - AYER SHIRLEY pupils</v>
          </cell>
          <cell r="D488">
            <v>474097616</v>
          </cell>
          <cell r="E488">
            <v>474</v>
          </cell>
          <cell r="F488">
            <v>97</v>
          </cell>
          <cell r="G488">
            <v>616</v>
          </cell>
          <cell r="H488">
            <v>1</v>
          </cell>
          <cell r="I488">
            <v>1</v>
          </cell>
          <cell r="J488">
            <v>6</v>
          </cell>
          <cell r="K488">
            <v>138.84429802090972</v>
          </cell>
          <cell r="L488">
            <v>9863</v>
          </cell>
          <cell r="M488">
            <v>3831</v>
          </cell>
          <cell r="N488">
            <v>938</v>
          </cell>
        </row>
        <row r="489">
          <cell r="B489">
            <v>480</v>
          </cell>
          <cell r="C489" t="str">
            <v>474 - SIZER SCHOOL, A NORTH CENTRAL CHARTER ESSENTIAL SCHOOL Charter School - NARRAGANSETT pupils</v>
          </cell>
          <cell r="D489">
            <v>474097720</v>
          </cell>
          <cell r="E489">
            <v>474</v>
          </cell>
          <cell r="F489">
            <v>97</v>
          </cell>
          <cell r="G489">
            <v>720</v>
          </cell>
          <cell r="H489">
            <v>1</v>
          </cell>
          <cell r="I489">
            <v>1</v>
          </cell>
          <cell r="J489">
            <v>7</v>
          </cell>
          <cell r="K489">
            <v>116.38143248197666</v>
          </cell>
          <cell r="L489">
            <v>11867</v>
          </cell>
          <cell r="M489">
            <v>1944</v>
          </cell>
          <cell r="N489">
            <v>938</v>
          </cell>
        </row>
        <row r="490">
          <cell r="B490">
            <v>481</v>
          </cell>
          <cell r="C490" t="str">
            <v>474 - SIZER SCHOOL, A NORTH CENTRAL CHARTER ESSENTIAL SCHOOL Charter School - NORTH MIDDLESEX pupils</v>
          </cell>
          <cell r="D490">
            <v>474097735</v>
          </cell>
          <cell r="E490">
            <v>474</v>
          </cell>
          <cell r="F490">
            <v>97</v>
          </cell>
          <cell r="G490">
            <v>735</v>
          </cell>
          <cell r="H490">
            <v>1</v>
          </cell>
          <cell r="I490">
            <v>1</v>
          </cell>
          <cell r="J490">
            <v>4</v>
          </cell>
          <cell r="K490">
            <v>140.6437068578513</v>
          </cell>
          <cell r="L490">
            <v>11970</v>
          </cell>
          <cell r="M490">
            <v>4865</v>
          </cell>
          <cell r="N490">
            <v>938</v>
          </cell>
        </row>
        <row r="491">
          <cell r="B491">
            <v>482</v>
          </cell>
          <cell r="C491" t="str">
            <v>474 - SIZER SCHOOL, A NORTH CENTRAL CHARTER ESSENTIAL SCHOOL Charter School - QUABBIN pupils</v>
          </cell>
          <cell r="D491">
            <v>474097753</v>
          </cell>
          <cell r="E491">
            <v>474</v>
          </cell>
          <cell r="F491">
            <v>97</v>
          </cell>
          <cell r="G491">
            <v>753</v>
          </cell>
          <cell r="H491">
            <v>1</v>
          </cell>
          <cell r="I491">
            <v>1</v>
          </cell>
          <cell r="J491">
            <v>6</v>
          </cell>
          <cell r="K491">
            <v>141.30833904183208</v>
          </cell>
          <cell r="L491">
            <v>10164</v>
          </cell>
          <cell r="M491">
            <v>4199</v>
          </cell>
          <cell r="N491">
            <v>938</v>
          </cell>
        </row>
        <row r="492">
          <cell r="B492">
            <v>483</v>
          </cell>
          <cell r="C492" t="str">
            <v>474 - SIZER SCHOOL, A NORTH CENTRAL CHARTER ESSENTIAL SCHOOL Charter School - RALPH C MAHAR pupils</v>
          </cell>
          <cell r="D492">
            <v>474097755</v>
          </cell>
          <cell r="E492">
            <v>474</v>
          </cell>
          <cell r="F492">
            <v>97</v>
          </cell>
          <cell r="G492">
            <v>755</v>
          </cell>
          <cell r="H492">
            <v>1</v>
          </cell>
          <cell r="I492">
            <v>1</v>
          </cell>
          <cell r="J492">
            <v>9</v>
          </cell>
          <cell r="K492">
            <v>147.30892937057163</v>
          </cell>
          <cell r="L492">
            <v>15345</v>
          </cell>
          <cell r="M492">
            <v>7260</v>
          </cell>
          <cell r="N492">
            <v>938</v>
          </cell>
        </row>
        <row r="493">
          <cell r="B493">
            <v>484</v>
          </cell>
          <cell r="C493" t="str">
            <v>474 - SIZER SCHOOL, A NORTH CENTRAL CHARTER ESSENTIAL SCHOOL Charter School - WACHUSETT pupils</v>
          </cell>
          <cell r="D493">
            <v>474097775</v>
          </cell>
          <cell r="E493">
            <v>474</v>
          </cell>
          <cell r="F493">
            <v>97</v>
          </cell>
          <cell r="G493">
            <v>775</v>
          </cell>
          <cell r="H493">
            <v>1</v>
          </cell>
          <cell r="I493">
            <v>1</v>
          </cell>
          <cell r="J493">
            <v>3</v>
          </cell>
          <cell r="K493">
            <v>123.75473103368968</v>
          </cell>
          <cell r="L493">
            <v>11820</v>
          </cell>
          <cell r="M493">
            <v>2808</v>
          </cell>
          <cell r="N493">
            <v>938</v>
          </cell>
        </row>
        <row r="494">
          <cell r="B494">
            <v>485</v>
          </cell>
          <cell r="C494" t="str">
            <v>478 - FRANCIS W. PARKER CHARTER ESSENTIAL Charter School - CLINTON pupils</v>
          </cell>
          <cell r="D494">
            <v>478352064</v>
          </cell>
          <cell r="E494">
            <v>478</v>
          </cell>
          <cell r="F494">
            <v>352</v>
          </cell>
          <cell r="G494">
            <v>64</v>
          </cell>
          <cell r="H494">
            <v>1</v>
          </cell>
          <cell r="I494">
            <v>1</v>
          </cell>
          <cell r="J494">
            <v>9</v>
          </cell>
          <cell r="K494">
            <v>112.42561312306196</v>
          </cell>
          <cell r="L494">
            <v>10766</v>
          </cell>
          <cell r="M494">
            <v>1338</v>
          </cell>
          <cell r="N494">
            <v>938</v>
          </cell>
        </row>
        <row r="495">
          <cell r="B495">
            <v>486</v>
          </cell>
          <cell r="C495" t="str">
            <v>478 - FRANCIS W. PARKER CHARTER ESSENTIAL Charter School - CONCORD pupils</v>
          </cell>
          <cell r="D495">
            <v>478352067</v>
          </cell>
          <cell r="E495">
            <v>478</v>
          </cell>
          <cell r="F495">
            <v>352</v>
          </cell>
          <cell r="G495">
            <v>67</v>
          </cell>
          <cell r="H495">
            <v>1</v>
          </cell>
          <cell r="I495">
            <v>1</v>
          </cell>
          <cell r="J495">
            <v>1</v>
          </cell>
          <cell r="K495">
            <v>200.13016824977043</v>
          </cell>
          <cell r="L495">
            <v>8960</v>
          </cell>
          <cell r="M495">
            <v>8972</v>
          </cell>
          <cell r="N495">
            <v>938</v>
          </cell>
        </row>
        <row r="496">
          <cell r="B496">
            <v>487</v>
          </cell>
          <cell r="C496" t="str">
            <v>478 - FRANCIS W. PARKER CHARTER ESSENTIAL Charter School - FITCHBURG pupils</v>
          </cell>
          <cell r="D496">
            <v>478352097</v>
          </cell>
          <cell r="E496">
            <v>478</v>
          </cell>
          <cell r="F496">
            <v>352</v>
          </cell>
          <cell r="G496">
            <v>97</v>
          </cell>
          <cell r="H496">
            <v>1</v>
          </cell>
          <cell r="I496">
            <v>1</v>
          </cell>
          <cell r="J496">
            <v>10</v>
          </cell>
          <cell r="K496">
            <v>100.0335368081477</v>
          </cell>
          <cell r="L496">
            <v>12683</v>
          </cell>
          <cell r="M496">
            <v>4</v>
          </cell>
          <cell r="N496">
            <v>938</v>
          </cell>
        </row>
        <row r="497">
          <cell r="B497">
            <v>488</v>
          </cell>
          <cell r="C497" t="str">
            <v>478 - FRANCIS W. PARKER CHARTER ESSENTIAL Charter School - GARDNER pupils</v>
          </cell>
          <cell r="D497">
            <v>478352103</v>
          </cell>
          <cell r="E497">
            <v>478</v>
          </cell>
          <cell r="F497">
            <v>352</v>
          </cell>
          <cell r="G497">
            <v>103</v>
          </cell>
          <cell r="H497">
            <v>1</v>
          </cell>
          <cell r="I497">
            <v>1</v>
          </cell>
          <cell r="J497">
            <v>10</v>
          </cell>
          <cell r="K497">
            <v>101.93767884152348</v>
          </cell>
          <cell r="L497">
            <v>10766</v>
          </cell>
          <cell r="M497">
            <v>209</v>
          </cell>
          <cell r="N497">
            <v>938</v>
          </cell>
        </row>
        <row r="498">
          <cell r="B498">
            <v>489</v>
          </cell>
          <cell r="C498" t="str">
            <v>478 - FRANCIS W. PARKER CHARTER ESSENTIAL Charter School - HARVARD pupils</v>
          </cell>
          <cell r="D498">
            <v>478352125</v>
          </cell>
          <cell r="E498">
            <v>478</v>
          </cell>
          <cell r="F498">
            <v>352</v>
          </cell>
          <cell r="G498">
            <v>125</v>
          </cell>
          <cell r="H498">
            <v>1</v>
          </cell>
          <cell r="I498">
            <v>1</v>
          </cell>
          <cell r="J498">
            <v>1</v>
          </cell>
          <cell r="K498">
            <v>162.15708046659901</v>
          </cell>
          <cell r="L498">
            <v>10129</v>
          </cell>
          <cell r="M498">
            <v>6296</v>
          </cell>
          <cell r="N498">
            <v>938</v>
          </cell>
        </row>
        <row r="499">
          <cell r="B499">
            <v>490</v>
          </cell>
          <cell r="C499" t="str">
            <v>478 - FRANCIS W. PARKER CHARTER ESSENTIAL Charter School - HUDSON pupils</v>
          </cell>
          <cell r="D499">
            <v>478352141</v>
          </cell>
          <cell r="E499">
            <v>478</v>
          </cell>
          <cell r="F499">
            <v>352</v>
          </cell>
          <cell r="G499">
            <v>141</v>
          </cell>
          <cell r="H499">
            <v>1</v>
          </cell>
          <cell r="I499">
            <v>1</v>
          </cell>
          <cell r="J499">
            <v>6</v>
          </cell>
          <cell r="K499">
            <v>144.83574359673133</v>
          </cell>
          <cell r="L499">
            <v>9412</v>
          </cell>
          <cell r="M499">
            <v>4220</v>
          </cell>
          <cell r="N499">
            <v>938</v>
          </cell>
        </row>
        <row r="500">
          <cell r="B500">
            <v>491</v>
          </cell>
          <cell r="C500" t="str">
            <v>478 - FRANCIS W. PARKER CHARTER ESSENTIAL Charter School - LEOMINSTER pupils</v>
          </cell>
          <cell r="D500">
            <v>478352153</v>
          </cell>
          <cell r="E500">
            <v>478</v>
          </cell>
          <cell r="F500">
            <v>352</v>
          </cell>
          <cell r="G500">
            <v>153</v>
          </cell>
          <cell r="H500">
            <v>1</v>
          </cell>
          <cell r="I500">
            <v>1</v>
          </cell>
          <cell r="J500">
            <v>9</v>
          </cell>
          <cell r="K500">
            <v>100</v>
          </cell>
          <cell r="L500">
            <v>10600</v>
          </cell>
          <cell r="M500">
            <v>0</v>
          </cell>
          <cell r="N500">
            <v>938</v>
          </cell>
        </row>
        <row r="501">
          <cell r="B501">
            <v>492</v>
          </cell>
          <cell r="C501" t="str">
            <v>478 - FRANCIS W. PARKER CHARTER ESSENTIAL Charter School - LITTLETON pupils</v>
          </cell>
          <cell r="D501">
            <v>478352158</v>
          </cell>
          <cell r="E501">
            <v>478</v>
          </cell>
          <cell r="F501">
            <v>352</v>
          </cell>
          <cell r="G501">
            <v>158</v>
          </cell>
          <cell r="H501">
            <v>1</v>
          </cell>
          <cell r="I501">
            <v>1</v>
          </cell>
          <cell r="J501">
            <v>2</v>
          </cell>
          <cell r="K501">
            <v>152.25123632869929</v>
          </cell>
          <cell r="L501">
            <v>10662</v>
          </cell>
          <cell r="M501">
            <v>5571</v>
          </cell>
          <cell r="N501">
            <v>938</v>
          </cell>
        </row>
        <row r="502">
          <cell r="B502">
            <v>493</v>
          </cell>
          <cell r="C502" t="str">
            <v>478 - FRANCIS W. PARKER CHARTER ESSENTIAL Charter School - LUNENBURG pupils</v>
          </cell>
          <cell r="D502">
            <v>478352162</v>
          </cell>
          <cell r="E502">
            <v>478</v>
          </cell>
          <cell r="F502">
            <v>352</v>
          </cell>
          <cell r="G502">
            <v>162</v>
          </cell>
          <cell r="H502">
            <v>1</v>
          </cell>
          <cell r="I502">
            <v>1</v>
          </cell>
          <cell r="J502">
            <v>4</v>
          </cell>
          <cell r="K502">
            <v>123.81459780432291</v>
          </cell>
          <cell r="L502">
            <v>10343</v>
          </cell>
          <cell r="M502">
            <v>2463</v>
          </cell>
          <cell r="N502">
            <v>938</v>
          </cell>
        </row>
        <row r="503">
          <cell r="B503">
            <v>494</v>
          </cell>
          <cell r="C503" t="str">
            <v>478 - FRANCIS W. PARKER CHARTER ESSENTIAL Charter School - MAYNARD pupils</v>
          </cell>
          <cell r="D503">
            <v>478352174</v>
          </cell>
          <cell r="E503">
            <v>478</v>
          </cell>
          <cell r="F503">
            <v>352</v>
          </cell>
          <cell r="G503">
            <v>174</v>
          </cell>
          <cell r="H503">
            <v>1</v>
          </cell>
          <cell r="I503">
            <v>1</v>
          </cell>
          <cell r="J503">
            <v>4</v>
          </cell>
          <cell r="K503">
            <v>164.22607839728656</v>
          </cell>
          <cell r="L503">
            <v>9863</v>
          </cell>
          <cell r="M503">
            <v>6335</v>
          </cell>
          <cell r="N503">
            <v>938</v>
          </cell>
        </row>
        <row r="504">
          <cell r="B504">
            <v>495</v>
          </cell>
          <cell r="C504" t="str">
            <v>478 - FRANCIS W. PARKER CHARTER ESSENTIAL Charter School - SUDBURY pupils</v>
          </cell>
          <cell r="D504">
            <v>478352288</v>
          </cell>
          <cell r="E504">
            <v>478</v>
          </cell>
          <cell r="F504">
            <v>352</v>
          </cell>
          <cell r="G504">
            <v>288</v>
          </cell>
          <cell r="H504">
            <v>1</v>
          </cell>
          <cell r="I504">
            <v>1</v>
          </cell>
          <cell r="J504">
            <v>1</v>
          </cell>
          <cell r="K504">
            <v>168.23881008507408</v>
          </cell>
          <cell r="L504">
            <v>8960</v>
          </cell>
          <cell r="M504">
            <v>6114</v>
          </cell>
          <cell r="N504">
            <v>938</v>
          </cell>
        </row>
        <row r="505">
          <cell r="B505">
            <v>496</v>
          </cell>
          <cell r="C505" t="str">
            <v>478 - FRANCIS W. PARKER CHARTER ESSENTIAL Charter School - WEST BOYLSTON pupils</v>
          </cell>
          <cell r="D505">
            <v>478352322</v>
          </cell>
          <cell r="E505">
            <v>478</v>
          </cell>
          <cell r="F505">
            <v>352</v>
          </cell>
          <cell r="G505">
            <v>322</v>
          </cell>
          <cell r="H505">
            <v>1</v>
          </cell>
          <cell r="I505">
            <v>1</v>
          </cell>
          <cell r="J505">
            <v>5</v>
          </cell>
          <cell r="K505">
            <v>154.65040633920287</v>
          </cell>
          <cell r="L505">
            <v>8960</v>
          </cell>
          <cell r="M505">
            <v>4897</v>
          </cell>
          <cell r="N505">
            <v>938</v>
          </cell>
        </row>
        <row r="506">
          <cell r="B506">
            <v>497</v>
          </cell>
          <cell r="C506" t="str">
            <v>478 - FRANCIS W. PARKER CHARTER ESSENTIAL Charter School - WESTFORD pupils</v>
          </cell>
          <cell r="D506">
            <v>478352326</v>
          </cell>
          <cell r="E506">
            <v>478</v>
          </cell>
          <cell r="F506">
            <v>352</v>
          </cell>
          <cell r="G506">
            <v>326</v>
          </cell>
          <cell r="H506">
            <v>1</v>
          </cell>
          <cell r="I506">
            <v>1</v>
          </cell>
          <cell r="J506">
            <v>1</v>
          </cell>
          <cell r="K506">
            <v>138.52967462546414</v>
          </cell>
          <cell r="L506">
            <v>10043</v>
          </cell>
          <cell r="M506">
            <v>3870</v>
          </cell>
          <cell r="N506">
            <v>938</v>
          </cell>
        </row>
        <row r="507">
          <cell r="B507">
            <v>498</v>
          </cell>
          <cell r="C507" t="str">
            <v>478 - FRANCIS W. PARKER CHARTER ESSENTIAL Charter School - WORCESTER pupils</v>
          </cell>
          <cell r="D507">
            <v>478352348</v>
          </cell>
          <cell r="E507">
            <v>478</v>
          </cell>
          <cell r="F507">
            <v>352</v>
          </cell>
          <cell r="G507">
            <v>348</v>
          </cell>
          <cell r="H507">
            <v>1</v>
          </cell>
          <cell r="I507">
            <v>1</v>
          </cell>
          <cell r="J507">
            <v>10</v>
          </cell>
          <cell r="K507">
            <v>101.93874973802124</v>
          </cell>
          <cell r="L507">
            <v>10873</v>
          </cell>
          <cell r="M507">
            <v>211</v>
          </cell>
          <cell r="N507">
            <v>938</v>
          </cell>
        </row>
        <row r="508">
          <cell r="B508">
            <v>499</v>
          </cell>
          <cell r="C508" t="str">
            <v>478 - FRANCIS W. PARKER CHARTER ESSENTIAL Charter School - DEVENS pupils</v>
          </cell>
          <cell r="D508">
            <v>478352352</v>
          </cell>
          <cell r="E508">
            <v>478</v>
          </cell>
          <cell r="F508">
            <v>352</v>
          </cell>
          <cell r="G508">
            <v>352</v>
          </cell>
          <cell r="H508">
            <v>1</v>
          </cell>
          <cell r="I508">
            <v>1</v>
          </cell>
          <cell r="J508">
            <v>1</v>
          </cell>
          <cell r="K508">
            <v>162.15708046659901</v>
          </cell>
          <cell r="L508">
            <v>11891</v>
          </cell>
          <cell r="M508">
            <v>7391</v>
          </cell>
          <cell r="N508">
            <v>938</v>
          </cell>
        </row>
        <row r="509">
          <cell r="B509">
            <v>500</v>
          </cell>
          <cell r="C509" t="str">
            <v>478 - FRANCIS W. PARKER CHARTER ESSENTIAL Charter School - ACTON BOXBOROUGH pupils</v>
          </cell>
          <cell r="D509">
            <v>478352600</v>
          </cell>
          <cell r="E509">
            <v>478</v>
          </cell>
          <cell r="F509">
            <v>352</v>
          </cell>
          <cell r="G509">
            <v>600</v>
          </cell>
          <cell r="H509">
            <v>1</v>
          </cell>
          <cell r="I509">
            <v>1</v>
          </cell>
          <cell r="J509">
            <v>2</v>
          </cell>
          <cell r="K509">
            <v>142.25049222308789</v>
          </cell>
          <cell r="L509">
            <v>10081</v>
          </cell>
          <cell r="M509">
            <v>4259</v>
          </cell>
          <cell r="N509">
            <v>938</v>
          </cell>
        </row>
        <row r="510">
          <cell r="B510">
            <v>501</v>
          </cell>
          <cell r="C510" t="str">
            <v>478 - FRANCIS W. PARKER CHARTER ESSENTIAL Charter School - ASHBURNHAM WESTMINSTER pupils</v>
          </cell>
          <cell r="D510">
            <v>478352610</v>
          </cell>
          <cell r="E510">
            <v>478</v>
          </cell>
          <cell r="F510">
            <v>352</v>
          </cell>
          <cell r="G510">
            <v>610</v>
          </cell>
          <cell r="H510">
            <v>1</v>
          </cell>
          <cell r="I510">
            <v>1</v>
          </cell>
          <cell r="J510">
            <v>4</v>
          </cell>
          <cell r="K510">
            <v>121.1635772711186</v>
          </cell>
          <cell r="L510">
            <v>11043</v>
          </cell>
          <cell r="M510">
            <v>2337</v>
          </cell>
          <cell r="N510">
            <v>938</v>
          </cell>
        </row>
        <row r="511">
          <cell r="B511">
            <v>502</v>
          </cell>
          <cell r="C511" t="str">
            <v>478 - FRANCIS W. PARKER CHARTER ESSENTIAL Charter School - AYER SHIRLEY pupils</v>
          </cell>
          <cell r="D511">
            <v>478352616</v>
          </cell>
          <cell r="E511">
            <v>478</v>
          </cell>
          <cell r="F511">
            <v>352</v>
          </cell>
          <cell r="G511">
            <v>616</v>
          </cell>
          <cell r="H511">
            <v>1</v>
          </cell>
          <cell r="I511">
            <v>1</v>
          </cell>
          <cell r="J511">
            <v>6</v>
          </cell>
          <cell r="K511">
            <v>138.84429802090972</v>
          </cell>
          <cell r="L511">
            <v>10782</v>
          </cell>
          <cell r="M511">
            <v>4188</v>
          </cell>
          <cell r="N511">
            <v>938</v>
          </cell>
        </row>
        <row r="512">
          <cell r="B512">
            <v>503</v>
          </cell>
          <cell r="C512" t="str">
            <v>478 - FRANCIS W. PARKER CHARTER ESSENTIAL Charter School - BERLIN BOYLSTON pupils</v>
          </cell>
          <cell r="D512">
            <v>478352620</v>
          </cell>
          <cell r="E512">
            <v>478</v>
          </cell>
          <cell r="F512">
            <v>352</v>
          </cell>
          <cell r="G512">
            <v>620</v>
          </cell>
          <cell r="H512">
            <v>1</v>
          </cell>
          <cell r="I512">
            <v>1</v>
          </cell>
          <cell r="J512">
            <v>3</v>
          </cell>
          <cell r="K512">
            <v>158.09974534498539</v>
          </cell>
          <cell r="L512">
            <v>10766</v>
          </cell>
          <cell r="M512">
            <v>6255</v>
          </cell>
          <cell r="N512">
            <v>938</v>
          </cell>
        </row>
        <row r="513">
          <cell r="B513">
            <v>504</v>
          </cell>
          <cell r="C513" t="str">
            <v>478 - FRANCIS W. PARKER CHARTER ESSENTIAL Charter School - CONCORD CARLISLE pupils</v>
          </cell>
          <cell r="D513">
            <v>478352640</v>
          </cell>
          <cell r="E513">
            <v>478</v>
          </cell>
          <cell r="F513">
            <v>352</v>
          </cell>
          <cell r="G513">
            <v>640</v>
          </cell>
          <cell r="H513">
            <v>1</v>
          </cell>
          <cell r="I513">
            <v>1</v>
          </cell>
          <cell r="J513">
            <v>1</v>
          </cell>
          <cell r="K513">
            <v>172.93664343233715</v>
          </cell>
          <cell r="L513">
            <v>10766</v>
          </cell>
          <cell r="M513">
            <v>7852</v>
          </cell>
          <cell r="N513">
            <v>938</v>
          </cell>
        </row>
        <row r="514">
          <cell r="B514">
            <v>505</v>
          </cell>
          <cell r="C514" t="str">
            <v>478 - FRANCIS W. PARKER CHARTER ESSENTIAL Charter School - GROTON DUNSTABLE pupils</v>
          </cell>
          <cell r="D514">
            <v>478352673</v>
          </cell>
          <cell r="E514">
            <v>478</v>
          </cell>
          <cell r="F514">
            <v>352</v>
          </cell>
          <cell r="G514">
            <v>673</v>
          </cell>
          <cell r="H514">
            <v>1</v>
          </cell>
          <cell r="I514">
            <v>1</v>
          </cell>
          <cell r="J514">
            <v>2</v>
          </cell>
          <cell r="K514">
            <v>158.18347601236428</v>
          </cell>
          <cell r="L514">
            <v>10220</v>
          </cell>
          <cell r="M514">
            <v>5946</v>
          </cell>
          <cell r="N514">
            <v>938</v>
          </cell>
        </row>
        <row r="515">
          <cell r="B515">
            <v>506</v>
          </cell>
          <cell r="C515" t="str">
            <v>478 - FRANCIS W. PARKER CHARTER ESSENTIAL Charter School - LINCOLN SUDBURY pupils</v>
          </cell>
          <cell r="D515">
            <v>478352695</v>
          </cell>
          <cell r="E515">
            <v>478</v>
          </cell>
          <cell r="F515">
            <v>352</v>
          </cell>
          <cell r="G515">
            <v>695</v>
          </cell>
          <cell r="H515">
            <v>1</v>
          </cell>
          <cell r="I515">
            <v>1</v>
          </cell>
          <cell r="J515">
            <v>1</v>
          </cell>
          <cell r="K515">
            <v>165.82205539338705</v>
          </cell>
          <cell r="L515">
            <v>10766</v>
          </cell>
          <cell r="M515">
            <v>7086</v>
          </cell>
          <cell r="N515">
            <v>938</v>
          </cell>
        </row>
        <row r="516">
          <cell r="B516">
            <v>507</v>
          </cell>
          <cell r="C516" t="str">
            <v>478 - FRANCIS W. PARKER CHARTER ESSENTIAL Charter School - NARRAGANSETT pupils</v>
          </cell>
          <cell r="D516">
            <v>478352720</v>
          </cell>
          <cell r="E516">
            <v>478</v>
          </cell>
          <cell r="F516">
            <v>352</v>
          </cell>
          <cell r="G516">
            <v>720</v>
          </cell>
          <cell r="H516">
            <v>1</v>
          </cell>
          <cell r="I516">
            <v>1</v>
          </cell>
          <cell r="J516">
            <v>7</v>
          </cell>
          <cell r="K516">
            <v>116.38143248197666</v>
          </cell>
          <cell r="L516">
            <v>10766</v>
          </cell>
          <cell r="M516">
            <v>1764</v>
          </cell>
          <cell r="N516">
            <v>938</v>
          </cell>
        </row>
        <row r="517">
          <cell r="B517">
            <v>508</v>
          </cell>
          <cell r="C517" t="str">
            <v>478 - FRANCIS W. PARKER CHARTER ESSENTIAL Charter School - NASHOBA pupils</v>
          </cell>
          <cell r="D517">
            <v>478352725</v>
          </cell>
          <cell r="E517">
            <v>478</v>
          </cell>
          <cell r="F517">
            <v>352</v>
          </cell>
          <cell r="G517">
            <v>725</v>
          </cell>
          <cell r="H517">
            <v>1</v>
          </cell>
          <cell r="I517">
            <v>1</v>
          </cell>
          <cell r="J517">
            <v>2</v>
          </cell>
          <cell r="K517">
            <v>136.19135452239408</v>
          </cell>
          <cell r="L517">
            <v>10285</v>
          </cell>
          <cell r="M517">
            <v>3722</v>
          </cell>
          <cell r="N517">
            <v>938</v>
          </cell>
        </row>
        <row r="518">
          <cell r="B518">
            <v>509</v>
          </cell>
          <cell r="C518" t="str">
            <v>478 - FRANCIS W. PARKER CHARTER ESSENTIAL Charter School - NORTHBORO SOUTHBORO pupils</v>
          </cell>
          <cell r="D518">
            <v>478352730</v>
          </cell>
          <cell r="E518">
            <v>478</v>
          </cell>
          <cell r="F518">
            <v>352</v>
          </cell>
          <cell r="G518">
            <v>730</v>
          </cell>
          <cell r="H518">
            <v>1</v>
          </cell>
          <cell r="I518">
            <v>1</v>
          </cell>
          <cell r="J518">
            <v>1</v>
          </cell>
          <cell r="K518">
            <v>138.21407399486944</v>
          </cell>
          <cell r="L518">
            <v>10766</v>
          </cell>
          <cell r="M518">
            <v>4114</v>
          </cell>
          <cell r="N518">
            <v>938</v>
          </cell>
        </row>
        <row r="519">
          <cell r="B519">
            <v>510</v>
          </cell>
          <cell r="C519" t="str">
            <v>478 - FRANCIS W. PARKER CHARTER ESSENTIAL Charter School - NORTH MIDDLESEX pupils</v>
          </cell>
          <cell r="D519">
            <v>478352735</v>
          </cell>
          <cell r="E519">
            <v>478</v>
          </cell>
          <cell r="F519">
            <v>352</v>
          </cell>
          <cell r="G519">
            <v>735</v>
          </cell>
          <cell r="H519">
            <v>1</v>
          </cell>
          <cell r="I519">
            <v>1</v>
          </cell>
          <cell r="J519">
            <v>4</v>
          </cell>
          <cell r="K519">
            <v>140.6437068578513</v>
          </cell>
          <cell r="L519">
            <v>10654</v>
          </cell>
          <cell r="M519">
            <v>4330</v>
          </cell>
          <cell r="N519">
            <v>938</v>
          </cell>
        </row>
        <row r="520">
          <cell r="B520">
            <v>511</v>
          </cell>
          <cell r="C520" t="str">
            <v>478 - FRANCIS W. PARKER CHARTER ESSENTIAL Charter School - QUABBIN pupils</v>
          </cell>
          <cell r="D520">
            <v>478352753</v>
          </cell>
          <cell r="E520">
            <v>478</v>
          </cell>
          <cell r="F520">
            <v>352</v>
          </cell>
          <cell r="G520">
            <v>753</v>
          </cell>
          <cell r="H520">
            <v>1</v>
          </cell>
          <cell r="I520">
            <v>1</v>
          </cell>
          <cell r="J520">
            <v>6</v>
          </cell>
          <cell r="K520">
            <v>141.30833904183208</v>
          </cell>
          <cell r="L520">
            <v>10508</v>
          </cell>
          <cell r="M520">
            <v>4341</v>
          </cell>
          <cell r="N520">
            <v>938</v>
          </cell>
        </row>
        <row r="521">
          <cell r="B521">
            <v>512</v>
          </cell>
          <cell r="C521" t="str">
            <v>478 - FRANCIS W. PARKER CHARTER ESSENTIAL Charter School - RALPH C MAHAR pupils</v>
          </cell>
          <cell r="D521">
            <v>478352755</v>
          </cell>
          <cell r="E521">
            <v>478</v>
          </cell>
          <cell r="F521">
            <v>352</v>
          </cell>
          <cell r="G521">
            <v>755</v>
          </cell>
          <cell r="H521">
            <v>1</v>
          </cell>
          <cell r="I521">
            <v>1</v>
          </cell>
          <cell r="J521">
            <v>9</v>
          </cell>
          <cell r="K521">
            <v>147.30892937057163</v>
          </cell>
          <cell r="L521">
            <v>10766</v>
          </cell>
          <cell r="M521">
            <v>5093</v>
          </cell>
          <cell r="N521">
            <v>938</v>
          </cell>
        </row>
        <row r="522">
          <cell r="B522">
            <v>513</v>
          </cell>
          <cell r="C522" t="str">
            <v>478 - FRANCIS W. PARKER CHARTER ESSENTIAL Charter School - TANTASQUA pupils</v>
          </cell>
          <cell r="D522">
            <v>478352770</v>
          </cell>
          <cell r="E522">
            <v>478</v>
          </cell>
          <cell r="F522">
            <v>352</v>
          </cell>
          <cell r="G522">
            <v>770</v>
          </cell>
          <cell r="H522">
            <v>1</v>
          </cell>
          <cell r="I522">
            <v>1</v>
          </cell>
          <cell r="J522">
            <v>5</v>
          </cell>
          <cell r="K522">
            <v>115.52816050718233</v>
          </cell>
          <cell r="L522">
            <v>10766</v>
          </cell>
          <cell r="M522">
            <v>1672</v>
          </cell>
          <cell r="N522">
            <v>938</v>
          </cell>
        </row>
        <row r="523">
          <cell r="B523">
            <v>514</v>
          </cell>
          <cell r="C523" t="str">
            <v>478 - FRANCIS W. PARKER CHARTER ESSENTIAL Charter School - WACHUSETT pupils</v>
          </cell>
          <cell r="D523">
            <v>478352775</v>
          </cell>
          <cell r="E523">
            <v>478</v>
          </cell>
          <cell r="F523">
            <v>352</v>
          </cell>
          <cell r="G523">
            <v>775</v>
          </cell>
          <cell r="H523">
            <v>1</v>
          </cell>
          <cell r="I523">
            <v>1</v>
          </cell>
          <cell r="J523">
            <v>3</v>
          </cell>
          <cell r="K523">
            <v>123.75473103368968</v>
          </cell>
          <cell r="L523">
            <v>9963</v>
          </cell>
          <cell r="M523">
            <v>2367</v>
          </cell>
          <cell r="N523">
            <v>938</v>
          </cell>
        </row>
        <row r="524">
          <cell r="B524">
            <v>515</v>
          </cell>
          <cell r="C524" t="str">
            <v>479 - PIONEER VALLEY PERFORMING ARTS Charter School - AGAWAM pupils</v>
          </cell>
          <cell r="D524">
            <v>479278005</v>
          </cell>
          <cell r="E524">
            <v>479</v>
          </cell>
          <cell r="F524">
            <v>278</v>
          </cell>
          <cell r="G524">
            <v>5</v>
          </cell>
          <cell r="H524">
            <v>1</v>
          </cell>
          <cell r="I524">
            <v>1</v>
          </cell>
          <cell r="J524">
            <v>7</v>
          </cell>
          <cell r="K524">
            <v>146.70072156563387</v>
          </cell>
          <cell r="L524">
            <v>10766</v>
          </cell>
          <cell r="M524">
            <v>5028</v>
          </cell>
          <cell r="N524">
            <v>938</v>
          </cell>
        </row>
        <row r="525">
          <cell r="B525">
            <v>516</v>
          </cell>
          <cell r="C525" t="str">
            <v>479 - PIONEER VALLEY PERFORMING ARTS Charter School - BELCHERTOWN pupils</v>
          </cell>
          <cell r="D525">
            <v>479278024</v>
          </cell>
          <cell r="E525">
            <v>479</v>
          </cell>
          <cell r="F525">
            <v>278</v>
          </cell>
          <cell r="G525">
            <v>24</v>
          </cell>
          <cell r="H525">
            <v>1</v>
          </cell>
          <cell r="I525">
            <v>1</v>
          </cell>
          <cell r="J525">
            <v>4</v>
          </cell>
          <cell r="K525">
            <v>119.9456270334876</v>
          </cell>
          <cell r="L525">
            <v>10524</v>
          </cell>
          <cell r="M525">
            <v>2099</v>
          </cell>
          <cell r="N525">
            <v>938</v>
          </cell>
        </row>
        <row r="526">
          <cell r="B526">
            <v>517</v>
          </cell>
          <cell r="C526" t="str">
            <v>479 - PIONEER VALLEY PERFORMING ARTS Charter School - CHICOPEE pupils</v>
          </cell>
          <cell r="D526">
            <v>479278061</v>
          </cell>
          <cell r="E526">
            <v>479</v>
          </cell>
          <cell r="F526">
            <v>278</v>
          </cell>
          <cell r="G526">
            <v>61</v>
          </cell>
          <cell r="H526">
            <v>1</v>
          </cell>
          <cell r="I526">
            <v>1</v>
          </cell>
          <cell r="J526">
            <v>10</v>
          </cell>
          <cell r="K526">
            <v>105.44388723880932</v>
          </cell>
          <cell r="L526">
            <v>12564</v>
          </cell>
          <cell r="M526">
            <v>684</v>
          </cell>
          <cell r="N526">
            <v>938</v>
          </cell>
        </row>
        <row r="527">
          <cell r="B527">
            <v>518</v>
          </cell>
          <cell r="C527" t="str">
            <v>479 - PIONEER VALLEY PERFORMING ARTS Charter School - EASTHAMPTON pupils</v>
          </cell>
          <cell r="D527">
            <v>479278086</v>
          </cell>
          <cell r="E527">
            <v>479</v>
          </cell>
          <cell r="F527">
            <v>278</v>
          </cell>
          <cell r="G527">
            <v>86</v>
          </cell>
          <cell r="H527">
            <v>1</v>
          </cell>
          <cell r="I527">
            <v>1</v>
          </cell>
          <cell r="J527">
            <v>7</v>
          </cell>
          <cell r="K527">
            <v>115.79586081356055</v>
          </cell>
          <cell r="L527">
            <v>9963</v>
          </cell>
          <cell r="M527">
            <v>1574</v>
          </cell>
          <cell r="N527">
            <v>938</v>
          </cell>
        </row>
        <row r="528">
          <cell r="B528">
            <v>519</v>
          </cell>
          <cell r="C528" t="str">
            <v>479 - PIONEER VALLEY PERFORMING ARTS Charter School - EAST LONGMEADOW pupils</v>
          </cell>
          <cell r="D528">
            <v>479278087</v>
          </cell>
          <cell r="E528">
            <v>479</v>
          </cell>
          <cell r="F528">
            <v>278</v>
          </cell>
          <cell r="G528">
            <v>87</v>
          </cell>
          <cell r="H528">
            <v>1</v>
          </cell>
          <cell r="I528">
            <v>1</v>
          </cell>
          <cell r="J528">
            <v>5</v>
          </cell>
          <cell r="K528">
            <v>135.96082917996981</v>
          </cell>
          <cell r="L528">
            <v>12164</v>
          </cell>
          <cell r="M528">
            <v>4374</v>
          </cell>
          <cell r="N528">
            <v>938</v>
          </cell>
        </row>
        <row r="529">
          <cell r="B529">
            <v>520</v>
          </cell>
          <cell r="C529" t="str">
            <v>479 - PIONEER VALLEY PERFORMING ARTS Charter School - ERVING pupils</v>
          </cell>
          <cell r="D529">
            <v>479278091</v>
          </cell>
          <cell r="E529">
            <v>479</v>
          </cell>
          <cell r="F529">
            <v>278</v>
          </cell>
          <cell r="G529">
            <v>91</v>
          </cell>
          <cell r="H529">
            <v>1</v>
          </cell>
          <cell r="I529">
            <v>1</v>
          </cell>
          <cell r="J529">
            <v>7</v>
          </cell>
          <cell r="K529">
            <v>238.78265635110947</v>
          </cell>
          <cell r="L529">
            <v>8960</v>
          </cell>
          <cell r="M529">
            <v>12435</v>
          </cell>
          <cell r="N529">
            <v>938</v>
          </cell>
        </row>
        <row r="530">
          <cell r="B530">
            <v>521</v>
          </cell>
          <cell r="C530" t="str">
            <v>479 - PIONEER VALLEY PERFORMING ARTS Charter School - GRANBY pupils</v>
          </cell>
          <cell r="D530">
            <v>479278111</v>
          </cell>
          <cell r="E530">
            <v>479</v>
          </cell>
          <cell r="F530">
            <v>278</v>
          </cell>
          <cell r="G530">
            <v>111</v>
          </cell>
          <cell r="H530">
            <v>1</v>
          </cell>
          <cell r="I530">
            <v>1</v>
          </cell>
          <cell r="J530">
            <v>6</v>
          </cell>
          <cell r="K530">
            <v>124.16834187368262</v>
          </cell>
          <cell r="L530">
            <v>11863</v>
          </cell>
          <cell r="M530">
            <v>2867</v>
          </cell>
          <cell r="N530">
            <v>938</v>
          </cell>
        </row>
        <row r="531">
          <cell r="B531">
            <v>522</v>
          </cell>
          <cell r="C531" t="str">
            <v>479 - PIONEER VALLEY PERFORMING ARTS Charter School - GREENFIELD pupils</v>
          </cell>
          <cell r="D531">
            <v>479278114</v>
          </cell>
          <cell r="E531">
            <v>479</v>
          </cell>
          <cell r="F531">
            <v>278</v>
          </cell>
          <cell r="G531">
            <v>114</v>
          </cell>
          <cell r="H531">
            <v>1</v>
          </cell>
          <cell r="I531">
            <v>1</v>
          </cell>
          <cell r="J531">
            <v>10</v>
          </cell>
          <cell r="K531">
            <v>123.92800137255774</v>
          </cell>
          <cell r="L531">
            <v>11484</v>
          </cell>
          <cell r="M531">
            <v>2748</v>
          </cell>
          <cell r="N531">
            <v>938</v>
          </cell>
        </row>
        <row r="532">
          <cell r="B532">
            <v>523</v>
          </cell>
          <cell r="C532" t="str">
            <v>479 - PIONEER VALLEY PERFORMING ARTS Charter School - HADLEY pupils</v>
          </cell>
          <cell r="D532">
            <v>479278117</v>
          </cell>
          <cell r="E532">
            <v>479</v>
          </cell>
          <cell r="F532">
            <v>278</v>
          </cell>
          <cell r="G532">
            <v>117</v>
          </cell>
          <cell r="H532">
            <v>1</v>
          </cell>
          <cell r="I532">
            <v>1</v>
          </cell>
          <cell r="J532">
            <v>5</v>
          </cell>
          <cell r="K532">
            <v>147.05779249016894</v>
          </cell>
          <cell r="L532">
            <v>11424</v>
          </cell>
          <cell r="M532">
            <v>5376</v>
          </cell>
          <cell r="N532">
            <v>938</v>
          </cell>
        </row>
        <row r="533">
          <cell r="B533">
            <v>524</v>
          </cell>
          <cell r="C533" t="str">
            <v>479 - PIONEER VALLEY PERFORMING ARTS Charter School - HATFIELD pupils</v>
          </cell>
          <cell r="D533">
            <v>479278127</v>
          </cell>
          <cell r="E533">
            <v>479</v>
          </cell>
          <cell r="F533">
            <v>278</v>
          </cell>
          <cell r="G533">
            <v>127</v>
          </cell>
          <cell r="H533">
            <v>1</v>
          </cell>
          <cell r="I533">
            <v>1</v>
          </cell>
          <cell r="J533">
            <v>4</v>
          </cell>
          <cell r="K533">
            <v>144.59083767946385</v>
          </cell>
          <cell r="L533">
            <v>10113</v>
          </cell>
          <cell r="M533">
            <v>4509</v>
          </cell>
          <cell r="N533">
            <v>938</v>
          </cell>
        </row>
        <row r="534">
          <cell r="B534">
            <v>525</v>
          </cell>
          <cell r="C534" t="str">
            <v>479 - PIONEER VALLEY PERFORMING ARTS Charter School - HOLYOKE pupils</v>
          </cell>
          <cell r="D534">
            <v>479278137</v>
          </cell>
          <cell r="E534">
            <v>479</v>
          </cell>
          <cell r="F534">
            <v>278</v>
          </cell>
          <cell r="G534">
            <v>137</v>
          </cell>
          <cell r="H534">
            <v>1</v>
          </cell>
          <cell r="I534">
            <v>1</v>
          </cell>
          <cell r="J534">
            <v>10</v>
          </cell>
          <cell r="K534">
            <v>100</v>
          </cell>
          <cell r="L534">
            <v>11813</v>
          </cell>
          <cell r="M534">
            <v>0</v>
          </cell>
          <cell r="N534">
            <v>938</v>
          </cell>
        </row>
        <row r="535">
          <cell r="B535">
            <v>526</v>
          </cell>
          <cell r="C535" t="str">
            <v>479 - PIONEER VALLEY PERFORMING ARTS Charter School - LONGMEADOW pupils</v>
          </cell>
          <cell r="D535">
            <v>479278159</v>
          </cell>
          <cell r="E535">
            <v>479</v>
          </cell>
          <cell r="F535">
            <v>278</v>
          </cell>
          <cell r="G535">
            <v>159</v>
          </cell>
          <cell r="H535">
            <v>1</v>
          </cell>
          <cell r="I535">
            <v>1</v>
          </cell>
          <cell r="J535">
            <v>2</v>
          </cell>
          <cell r="K535">
            <v>147.13324085638345</v>
          </cell>
          <cell r="L535">
            <v>10766</v>
          </cell>
          <cell r="M535">
            <v>5074</v>
          </cell>
          <cell r="N535">
            <v>938</v>
          </cell>
        </row>
        <row r="536">
          <cell r="B536">
            <v>527</v>
          </cell>
          <cell r="C536" t="str">
            <v>479 - PIONEER VALLEY PERFORMING ARTS Charter School - LUDLOW pupils</v>
          </cell>
          <cell r="D536">
            <v>479278161</v>
          </cell>
          <cell r="E536">
            <v>479</v>
          </cell>
          <cell r="F536">
            <v>278</v>
          </cell>
          <cell r="G536">
            <v>161</v>
          </cell>
          <cell r="H536">
            <v>1</v>
          </cell>
          <cell r="I536">
            <v>1</v>
          </cell>
          <cell r="J536">
            <v>7</v>
          </cell>
          <cell r="K536">
            <v>141.94461670130022</v>
          </cell>
          <cell r="L536">
            <v>11955</v>
          </cell>
          <cell r="M536">
            <v>5014</v>
          </cell>
          <cell r="N536">
            <v>938</v>
          </cell>
        </row>
        <row r="537">
          <cell r="B537">
            <v>528</v>
          </cell>
          <cell r="C537" t="str">
            <v>479 - PIONEER VALLEY PERFORMING ARTS Charter School - MONSON pupils</v>
          </cell>
          <cell r="D537">
            <v>479278191</v>
          </cell>
          <cell r="E537">
            <v>479</v>
          </cell>
          <cell r="F537">
            <v>278</v>
          </cell>
          <cell r="G537">
            <v>191</v>
          </cell>
          <cell r="H537">
            <v>1</v>
          </cell>
          <cell r="I537">
            <v>1</v>
          </cell>
          <cell r="J537">
            <v>7</v>
          </cell>
          <cell r="K537">
            <v>130.22155579717446</v>
          </cell>
          <cell r="L537">
            <v>12224</v>
          </cell>
          <cell r="M537">
            <v>3694</v>
          </cell>
          <cell r="N537">
            <v>938</v>
          </cell>
        </row>
        <row r="538">
          <cell r="B538">
            <v>529</v>
          </cell>
          <cell r="C538" t="str">
            <v>479 - PIONEER VALLEY PERFORMING ARTS Charter School - NORTHAMPTON pupils</v>
          </cell>
          <cell r="D538">
            <v>479278210</v>
          </cell>
          <cell r="E538">
            <v>479</v>
          </cell>
          <cell r="F538">
            <v>278</v>
          </cell>
          <cell r="G538">
            <v>210</v>
          </cell>
          <cell r="H538">
            <v>1</v>
          </cell>
          <cell r="I538">
            <v>1</v>
          </cell>
          <cell r="J538">
            <v>6</v>
          </cell>
          <cell r="K538">
            <v>131.71291368713307</v>
          </cell>
          <cell r="L538">
            <v>11522</v>
          </cell>
          <cell r="M538">
            <v>3654</v>
          </cell>
          <cell r="N538">
            <v>938</v>
          </cell>
        </row>
        <row r="539">
          <cell r="B539">
            <v>530</v>
          </cell>
          <cell r="C539" t="str">
            <v>479 - PIONEER VALLEY PERFORMING ARTS Charter School - PALMER pupils</v>
          </cell>
          <cell r="D539">
            <v>479278227</v>
          </cell>
          <cell r="E539">
            <v>479</v>
          </cell>
          <cell r="F539">
            <v>278</v>
          </cell>
          <cell r="G539">
            <v>227</v>
          </cell>
          <cell r="H539">
            <v>1</v>
          </cell>
          <cell r="I539">
            <v>1</v>
          </cell>
          <cell r="J539">
            <v>9</v>
          </cell>
          <cell r="K539">
            <v>130.12064323957756</v>
          </cell>
          <cell r="L539">
            <v>12236</v>
          </cell>
          <cell r="M539">
            <v>3686</v>
          </cell>
          <cell r="N539">
            <v>938</v>
          </cell>
        </row>
        <row r="540">
          <cell r="B540">
            <v>531</v>
          </cell>
          <cell r="C540" t="str">
            <v>479 - PIONEER VALLEY PERFORMING ARTS Charter School - SOUTH HADLEY pupils</v>
          </cell>
          <cell r="D540">
            <v>479278278</v>
          </cell>
          <cell r="E540">
            <v>479</v>
          </cell>
          <cell r="F540">
            <v>278</v>
          </cell>
          <cell r="G540">
            <v>278</v>
          </cell>
          <cell r="H540">
            <v>1</v>
          </cell>
          <cell r="I540">
            <v>1</v>
          </cell>
          <cell r="J540">
            <v>6</v>
          </cell>
          <cell r="K540">
            <v>118.42819997359845</v>
          </cell>
          <cell r="L540">
            <v>11197</v>
          </cell>
          <cell r="M540">
            <v>2063</v>
          </cell>
          <cell r="N540">
            <v>938</v>
          </cell>
        </row>
        <row r="541">
          <cell r="B541">
            <v>532</v>
          </cell>
          <cell r="C541" t="str">
            <v>479 - PIONEER VALLEY PERFORMING ARTS Charter School - SPRINGFIELD pupils</v>
          </cell>
          <cell r="D541">
            <v>479278281</v>
          </cell>
          <cell r="E541">
            <v>479</v>
          </cell>
          <cell r="F541">
            <v>278</v>
          </cell>
          <cell r="G541">
            <v>281</v>
          </cell>
          <cell r="H541">
            <v>1</v>
          </cell>
          <cell r="I541">
            <v>1</v>
          </cell>
          <cell r="J541">
            <v>10</v>
          </cell>
          <cell r="K541">
            <v>104.50636338467625</v>
          </cell>
          <cell r="L541">
            <v>13191</v>
          </cell>
          <cell r="M541">
            <v>594</v>
          </cell>
          <cell r="N541">
            <v>938</v>
          </cell>
        </row>
        <row r="542">
          <cell r="B542">
            <v>533</v>
          </cell>
          <cell r="C542" t="str">
            <v>479 - PIONEER VALLEY PERFORMING ARTS Charter School - WARE pupils</v>
          </cell>
          <cell r="D542">
            <v>479278309</v>
          </cell>
          <cell r="E542">
            <v>479</v>
          </cell>
          <cell r="F542">
            <v>278</v>
          </cell>
          <cell r="G542">
            <v>309</v>
          </cell>
          <cell r="H542">
            <v>1</v>
          </cell>
          <cell r="I542">
            <v>1</v>
          </cell>
          <cell r="J542">
            <v>10</v>
          </cell>
          <cell r="K542">
            <v>110.59042482067676</v>
          </cell>
          <cell r="L542">
            <v>12683</v>
          </cell>
          <cell r="M542">
            <v>1343</v>
          </cell>
          <cell r="N542">
            <v>938</v>
          </cell>
        </row>
        <row r="543">
          <cell r="B543">
            <v>534</v>
          </cell>
          <cell r="C543" t="str">
            <v>479 - PIONEER VALLEY PERFORMING ARTS Charter School - WESTFIELD pupils</v>
          </cell>
          <cell r="D543">
            <v>479278325</v>
          </cell>
          <cell r="E543">
            <v>479</v>
          </cell>
          <cell r="F543">
            <v>278</v>
          </cell>
          <cell r="G543">
            <v>325</v>
          </cell>
          <cell r="H543">
            <v>1</v>
          </cell>
          <cell r="I543">
            <v>1</v>
          </cell>
          <cell r="J543">
            <v>9</v>
          </cell>
          <cell r="K543">
            <v>114.28874492942829</v>
          </cell>
          <cell r="L543">
            <v>10673</v>
          </cell>
          <cell r="M543">
            <v>1525</v>
          </cell>
          <cell r="N543">
            <v>938</v>
          </cell>
        </row>
        <row r="544">
          <cell r="B544">
            <v>535</v>
          </cell>
          <cell r="C544" t="str">
            <v>479 - PIONEER VALLEY PERFORMING ARTS Charter School - WEST SPRINGFIELD pupils</v>
          </cell>
          <cell r="D544">
            <v>479278332</v>
          </cell>
          <cell r="E544">
            <v>479</v>
          </cell>
          <cell r="F544">
            <v>278</v>
          </cell>
          <cell r="G544">
            <v>332</v>
          </cell>
          <cell r="H544">
            <v>1</v>
          </cell>
          <cell r="I544">
            <v>1</v>
          </cell>
          <cell r="J544">
            <v>9</v>
          </cell>
          <cell r="K544">
            <v>107.70966873058407</v>
          </cell>
          <cell r="L544">
            <v>11686</v>
          </cell>
          <cell r="M544">
            <v>901</v>
          </cell>
          <cell r="N544">
            <v>938</v>
          </cell>
        </row>
        <row r="545">
          <cell r="B545">
            <v>536</v>
          </cell>
          <cell r="C545" t="str">
            <v>479 - PIONEER VALLEY PERFORMING ARTS Charter School - AMHERST PELHAM pupils</v>
          </cell>
          <cell r="D545">
            <v>479278605</v>
          </cell>
          <cell r="E545">
            <v>479</v>
          </cell>
          <cell r="F545">
            <v>278</v>
          </cell>
          <cell r="G545">
            <v>605</v>
          </cell>
          <cell r="H545">
            <v>1</v>
          </cell>
          <cell r="I545">
            <v>1</v>
          </cell>
          <cell r="J545">
            <v>6</v>
          </cell>
          <cell r="K545">
            <v>169.42063042348511</v>
          </cell>
          <cell r="L545">
            <v>10838</v>
          </cell>
          <cell r="M545">
            <v>7524</v>
          </cell>
          <cell r="N545">
            <v>938</v>
          </cell>
        </row>
        <row r="546">
          <cell r="B546">
            <v>537</v>
          </cell>
          <cell r="C546" t="str">
            <v>479 - PIONEER VALLEY PERFORMING ARTS Charter School - CENTRAL BERKSHIRE pupils</v>
          </cell>
          <cell r="D546">
            <v>479278635</v>
          </cell>
          <cell r="E546">
            <v>479</v>
          </cell>
          <cell r="F546">
            <v>278</v>
          </cell>
          <cell r="G546">
            <v>635</v>
          </cell>
          <cell r="H546">
            <v>1</v>
          </cell>
          <cell r="I546">
            <v>1</v>
          </cell>
          <cell r="J546">
            <v>7</v>
          </cell>
          <cell r="K546">
            <v>145.56838417550969</v>
          </cell>
          <cell r="L546">
            <v>12953</v>
          </cell>
          <cell r="M546">
            <v>5902</v>
          </cell>
          <cell r="N546">
            <v>938</v>
          </cell>
        </row>
        <row r="547">
          <cell r="B547">
            <v>538</v>
          </cell>
          <cell r="C547" t="str">
            <v>479 - PIONEER VALLEY PERFORMING ARTS Charter School - FRONTIER pupils</v>
          </cell>
          <cell r="D547">
            <v>479278670</v>
          </cell>
          <cell r="E547">
            <v>479</v>
          </cell>
          <cell r="F547">
            <v>278</v>
          </cell>
          <cell r="G547">
            <v>670</v>
          </cell>
          <cell r="H547">
            <v>1</v>
          </cell>
          <cell r="I547">
            <v>1</v>
          </cell>
          <cell r="J547">
            <v>4</v>
          </cell>
          <cell r="K547">
            <v>171.28984540631228</v>
          </cell>
          <cell r="L547">
            <v>10958</v>
          </cell>
          <cell r="M547">
            <v>7812</v>
          </cell>
          <cell r="N547">
            <v>938</v>
          </cell>
        </row>
        <row r="548">
          <cell r="B548">
            <v>539</v>
          </cell>
          <cell r="C548" t="str">
            <v>479 - PIONEER VALLEY PERFORMING ARTS Charter School - GATEWAY pupils</v>
          </cell>
          <cell r="D548">
            <v>479278672</v>
          </cell>
          <cell r="E548">
            <v>479</v>
          </cell>
          <cell r="F548">
            <v>278</v>
          </cell>
          <cell r="G548">
            <v>672</v>
          </cell>
          <cell r="H548">
            <v>1</v>
          </cell>
          <cell r="I548">
            <v>1</v>
          </cell>
          <cell r="J548">
            <v>8</v>
          </cell>
          <cell r="K548">
            <v>132.40673858394462</v>
          </cell>
          <cell r="L548">
            <v>14340</v>
          </cell>
          <cell r="M548">
            <v>4647</v>
          </cell>
          <cell r="N548">
            <v>938</v>
          </cell>
        </row>
        <row r="549">
          <cell r="B549">
            <v>540</v>
          </cell>
          <cell r="C549" t="str">
            <v>479 - PIONEER VALLEY PERFORMING ARTS Charter School - GILL MONTAGUE pupils</v>
          </cell>
          <cell r="D549">
            <v>479278674</v>
          </cell>
          <cell r="E549">
            <v>479</v>
          </cell>
          <cell r="F549">
            <v>278</v>
          </cell>
          <cell r="G549">
            <v>674</v>
          </cell>
          <cell r="H549">
            <v>1</v>
          </cell>
          <cell r="I549">
            <v>1</v>
          </cell>
          <cell r="J549">
            <v>10</v>
          </cell>
          <cell r="K549">
            <v>135.386784693641</v>
          </cell>
          <cell r="L549">
            <v>11484</v>
          </cell>
          <cell r="M549">
            <v>4064</v>
          </cell>
          <cell r="N549">
            <v>938</v>
          </cell>
        </row>
        <row r="550">
          <cell r="B550">
            <v>541</v>
          </cell>
          <cell r="C550" t="str">
            <v>479 - PIONEER VALLEY PERFORMING ARTS Charter School - HAMPDEN WILBRAHAM pupils</v>
          </cell>
          <cell r="D550">
            <v>479278680</v>
          </cell>
          <cell r="E550">
            <v>479</v>
          </cell>
          <cell r="F550">
            <v>278</v>
          </cell>
          <cell r="G550">
            <v>680</v>
          </cell>
          <cell r="H550">
            <v>1</v>
          </cell>
          <cell r="I550">
            <v>1</v>
          </cell>
          <cell r="J550">
            <v>4</v>
          </cell>
          <cell r="K550">
            <v>135.61431001546055</v>
          </cell>
          <cell r="L550">
            <v>11304</v>
          </cell>
          <cell r="M550">
            <v>4026</v>
          </cell>
          <cell r="N550">
            <v>938</v>
          </cell>
        </row>
        <row r="551">
          <cell r="B551">
            <v>542</v>
          </cell>
          <cell r="C551" t="str">
            <v>479 - PIONEER VALLEY PERFORMING ARTS Charter School - HAMPSHIRE pupils</v>
          </cell>
          <cell r="D551">
            <v>479278683</v>
          </cell>
          <cell r="E551">
            <v>479</v>
          </cell>
          <cell r="F551">
            <v>278</v>
          </cell>
          <cell r="G551">
            <v>683</v>
          </cell>
          <cell r="H551">
            <v>1</v>
          </cell>
          <cell r="I551">
            <v>1</v>
          </cell>
          <cell r="J551">
            <v>4</v>
          </cell>
          <cell r="K551">
            <v>171.39551456203012</v>
          </cell>
          <cell r="L551">
            <v>11483</v>
          </cell>
          <cell r="M551">
            <v>8198</v>
          </cell>
          <cell r="N551">
            <v>938</v>
          </cell>
        </row>
        <row r="552">
          <cell r="B552">
            <v>543</v>
          </cell>
          <cell r="C552" t="str">
            <v>479 - PIONEER VALLEY PERFORMING ARTS Charter School - MOHAWK TRAIL pupils</v>
          </cell>
          <cell r="D552">
            <v>479278717</v>
          </cell>
          <cell r="E552">
            <v>479</v>
          </cell>
          <cell r="F552">
            <v>278</v>
          </cell>
          <cell r="G552">
            <v>717</v>
          </cell>
          <cell r="H552">
            <v>1</v>
          </cell>
          <cell r="I552">
            <v>1</v>
          </cell>
          <cell r="J552">
            <v>8</v>
          </cell>
          <cell r="K552">
            <v>146.39898003184499</v>
          </cell>
          <cell r="L552">
            <v>10766</v>
          </cell>
          <cell r="M552">
            <v>4995</v>
          </cell>
          <cell r="N552">
            <v>938</v>
          </cell>
        </row>
        <row r="553">
          <cell r="B553">
            <v>544</v>
          </cell>
          <cell r="C553" t="str">
            <v>479 - PIONEER VALLEY PERFORMING ARTS Charter School - RALPH C MAHAR pupils</v>
          </cell>
          <cell r="D553">
            <v>479278755</v>
          </cell>
          <cell r="E553">
            <v>479</v>
          </cell>
          <cell r="F553">
            <v>278</v>
          </cell>
          <cell r="G553">
            <v>755</v>
          </cell>
          <cell r="H553">
            <v>1</v>
          </cell>
          <cell r="I553">
            <v>1</v>
          </cell>
          <cell r="J553">
            <v>9</v>
          </cell>
          <cell r="K553">
            <v>147.30892937057163</v>
          </cell>
          <cell r="L553">
            <v>12013</v>
          </cell>
          <cell r="M553">
            <v>5683</v>
          </cell>
          <cell r="N553">
            <v>938</v>
          </cell>
        </row>
        <row r="554">
          <cell r="B554">
            <v>545</v>
          </cell>
          <cell r="C554" t="str">
            <v>479 - PIONEER VALLEY PERFORMING ARTS Charter School - SOUTHWICK TOLLAND GRANVILLE pupils</v>
          </cell>
          <cell r="D554">
            <v>479278766</v>
          </cell>
          <cell r="E554">
            <v>479</v>
          </cell>
          <cell r="F554">
            <v>278</v>
          </cell>
          <cell r="G554">
            <v>766</v>
          </cell>
          <cell r="H554">
            <v>1</v>
          </cell>
          <cell r="I554">
            <v>1</v>
          </cell>
          <cell r="J554">
            <v>6</v>
          </cell>
          <cell r="K554">
            <v>130.13829617202904</v>
          </cell>
          <cell r="L554">
            <v>13615</v>
          </cell>
          <cell r="M554">
            <v>4103</v>
          </cell>
          <cell r="N554">
            <v>938</v>
          </cell>
        </row>
        <row r="555">
          <cell r="B555">
            <v>546</v>
          </cell>
          <cell r="C555" t="str">
            <v>481 - BOSTON RENAISSANCE Charter School - ATTLEBORO pupils</v>
          </cell>
          <cell r="D555">
            <v>481035016</v>
          </cell>
          <cell r="E555">
            <v>481</v>
          </cell>
          <cell r="F555">
            <v>35</v>
          </cell>
          <cell r="G555">
            <v>16</v>
          </cell>
          <cell r="H555">
            <v>1</v>
          </cell>
          <cell r="I555">
            <v>1.085</v>
          </cell>
          <cell r="J555">
            <v>7</v>
          </cell>
          <cell r="K555">
            <v>104.79071446686457</v>
          </cell>
          <cell r="L555">
            <v>14608</v>
          </cell>
          <cell r="M555">
            <v>700</v>
          </cell>
          <cell r="N555">
            <v>938</v>
          </cell>
        </row>
        <row r="556">
          <cell r="B556">
            <v>547</v>
          </cell>
          <cell r="C556" t="str">
            <v>481 - BOSTON RENAISSANCE Charter School - AVON pupils</v>
          </cell>
          <cell r="D556">
            <v>481035018</v>
          </cell>
          <cell r="E556">
            <v>481</v>
          </cell>
          <cell r="F556">
            <v>35</v>
          </cell>
          <cell r="G556">
            <v>18</v>
          </cell>
          <cell r="H556">
            <v>1</v>
          </cell>
          <cell r="I556">
            <v>1.085</v>
          </cell>
          <cell r="J556">
            <v>8</v>
          </cell>
          <cell r="K556">
            <v>161.54728341861247</v>
          </cell>
          <cell r="L556">
            <v>9952</v>
          </cell>
          <cell r="M556">
            <v>6125</v>
          </cell>
          <cell r="N556">
            <v>938</v>
          </cell>
        </row>
        <row r="557">
          <cell r="B557">
            <v>548</v>
          </cell>
          <cell r="C557" t="str">
            <v>481 - BOSTON RENAISSANCE Charter School - BOSTON pupils</v>
          </cell>
          <cell r="D557">
            <v>481035035</v>
          </cell>
          <cell r="E557">
            <v>481</v>
          </cell>
          <cell r="F557">
            <v>35</v>
          </cell>
          <cell r="G557">
            <v>35</v>
          </cell>
          <cell r="H557">
            <v>1</v>
          </cell>
          <cell r="I557">
            <v>1.085</v>
          </cell>
          <cell r="J557">
            <v>10</v>
          </cell>
          <cell r="K557">
            <v>141.90171613356856</v>
          </cell>
          <cell r="L557">
            <v>13292</v>
          </cell>
          <cell r="M557">
            <v>5570</v>
          </cell>
          <cell r="N557">
            <v>938</v>
          </cell>
        </row>
        <row r="558">
          <cell r="B558">
            <v>549</v>
          </cell>
          <cell r="C558" t="str">
            <v>481 - BOSTON RENAISSANCE Charter School - BROCKTON pupils</v>
          </cell>
          <cell r="D558">
            <v>481035044</v>
          </cell>
          <cell r="E558">
            <v>481</v>
          </cell>
          <cell r="F558">
            <v>35</v>
          </cell>
          <cell r="G558">
            <v>44</v>
          </cell>
          <cell r="H558">
            <v>1</v>
          </cell>
          <cell r="I558">
            <v>1.085</v>
          </cell>
          <cell r="J558">
            <v>10</v>
          </cell>
          <cell r="K558">
            <v>100.85064365747138</v>
          </cell>
          <cell r="L558">
            <v>14038</v>
          </cell>
          <cell r="M558">
            <v>119</v>
          </cell>
          <cell r="N558">
            <v>938</v>
          </cell>
        </row>
        <row r="559">
          <cell r="B559">
            <v>550</v>
          </cell>
          <cell r="C559" t="str">
            <v>481 - BOSTON RENAISSANCE Charter School - CANTON pupils</v>
          </cell>
          <cell r="D559">
            <v>481035050</v>
          </cell>
          <cell r="E559">
            <v>481</v>
          </cell>
          <cell r="F559">
            <v>35</v>
          </cell>
          <cell r="G559">
            <v>50</v>
          </cell>
          <cell r="H559">
            <v>1</v>
          </cell>
          <cell r="I559">
            <v>1.085</v>
          </cell>
          <cell r="J559">
            <v>3</v>
          </cell>
          <cell r="K559">
            <v>151.8368778466388</v>
          </cell>
          <cell r="L559">
            <v>14164</v>
          </cell>
          <cell r="M559">
            <v>7342</v>
          </cell>
          <cell r="N559">
            <v>938</v>
          </cell>
        </row>
        <row r="560">
          <cell r="B560">
            <v>551</v>
          </cell>
          <cell r="C560" t="str">
            <v>481 - BOSTON RENAISSANCE Charter School - DEDHAM pupils</v>
          </cell>
          <cell r="D560">
            <v>481035073</v>
          </cell>
          <cell r="E560">
            <v>481</v>
          </cell>
          <cell r="F560">
            <v>35</v>
          </cell>
          <cell r="G560">
            <v>73</v>
          </cell>
          <cell r="H560">
            <v>1</v>
          </cell>
          <cell r="I560">
            <v>1.085</v>
          </cell>
          <cell r="J560">
            <v>5</v>
          </cell>
          <cell r="K560">
            <v>169.05490566781097</v>
          </cell>
          <cell r="L560">
            <v>14392</v>
          </cell>
          <cell r="M560">
            <v>9938</v>
          </cell>
          <cell r="N560">
            <v>938</v>
          </cell>
        </row>
        <row r="561">
          <cell r="B561">
            <v>552</v>
          </cell>
          <cell r="C561" t="str">
            <v>481 - BOSTON RENAISSANCE Charter School - MILTON pupils</v>
          </cell>
          <cell r="D561">
            <v>481035189</v>
          </cell>
          <cell r="E561">
            <v>481</v>
          </cell>
          <cell r="F561">
            <v>35</v>
          </cell>
          <cell r="G561">
            <v>189</v>
          </cell>
          <cell r="H561">
            <v>1</v>
          </cell>
          <cell r="I561">
            <v>1.085</v>
          </cell>
          <cell r="J561">
            <v>2</v>
          </cell>
          <cell r="K561">
            <v>133.69625577838289</v>
          </cell>
          <cell r="L561">
            <v>9900</v>
          </cell>
          <cell r="M561">
            <v>3336</v>
          </cell>
          <cell r="N561">
            <v>938</v>
          </cell>
        </row>
        <row r="562">
          <cell r="B562">
            <v>553</v>
          </cell>
          <cell r="C562" t="str">
            <v>481 - BOSTON RENAISSANCE Charter School - NORTH ATTLEBOROUGH pupils</v>
          </cell>
          <cell r="D562">
            <v>481035212</v>
          </cell>
          <cell r="E562">
            <v>481</v>
          </cell>
          <cell r="F562">
            <v>35</v>
          </cell>
          <cell r="G562">
            <v>212</v>
          </cell>
          <cell r="H562">
            <v>1</v>
          </cell>
          <cell r="I562">
            <v>1.085</v>
          </cell>
          <cell r="J562">
            <v>4</v>
          </cell>
          <cell r="K562">
            <v>123.55100804244327</v>
          </cell>
          <cell r="L562">
            <v>9926</v>
          </cell>
          <cell r="M562">
            <v>2338</v>
          </cell>
          <cell r="N562">
            <v>938</v>
          </cell>
        </row>
        <row r="563">
          <cell r="B563">
            <v>554</v>
          </cell>
          <cell r="C563" t="str">
            <v>481 - BOSTON RENAISSANCE Charter School - NORTON pupils</v>
          </cell>
          <cell r="D563">
            <v>481035218</v>
          </cell>
          <cell r="E563">
            <v>481</v>
          </cell>
          <cell r="F563">
            <v>35</v>
          </cell>
          <cell r="G563">
            <v>218</v>
          </cell>
          <cell r="H563">
            <v>1</v>
          </cell>
          <cell r="I563">
            <v>1.085</v>
          </cell>
          <cell r="J563">
            <v>5</v>
          </cell>
          <cell r="K563">
            <v>136.18740579533494</v>
          </cell>
          <cell r="L563">
            <v>9952</v>
          </cell>
          <cell r="M563">
            <v>3601</v>
          </cell>
          <cell r="N563">
            <v>938</v>
          </cell>
        </row>
        <row r="564">
          <cell r="B564">
            <v>555</v>
          </cell>
          <cell r="C564" t="str">
            <v>481 - BOSTON RENAISSANCE Charter School - NORWOOD pupils</v>
          </cell>
          <cell r="D564">
            <v>481035220</v>
          </cell>
          <cell r="E564">
            <v>481</v>
          </cell>
          <cell r="F564">
            <v>35</v>
          </cell>
          <cell r="G564">
            <v>220</v>
          </cell>
          <cell r="H564">
            <v>1</v>
          </cell>
          <cell r="I564">
            <v>1.085</v>
          </cell>
          <cell r="J564">
            <v>6</v>
          </cell>
          <cell r="K564">
            <v>144.46245061962139</v>
          </cell>
          <cell r="L564">
            <v>11134</v>
          </cell>
          <cell r="M564">
            <v>4950</v>
          </cell>
          <cell r="N564">
            <v>938</v>
          </cell>
        </row>
        <row r="565">
          <cell r="B565">
            <v>556</v>
          </cell>
          <cell r="C565" t="str">
            <v>481 - BOSTON RENAISSANCE Charter School - QUINCY pupils</v>
          </cell>
          <cell r="D565">
            <v>481035243</v>
          </cell>
          <cell r="E565">
            <v>481</v>
          </cell>
          <cell r="F565">
            <v>35</v>
          </cell>
          <cell r="G565">
            <v>243</v>
          </cell>
          <cell r="H565">
            <v>1</v>
          </cell>
          <cell r="I565">
            <v>1.085</v>
          </cell>
          <cell r="J565">
            <v>8</v>
          </cell>
          <cell r="K565">
            <v>118.78400778668549</v>
          </cell>
          <cell r="L565">
            <v>14770</v>
          </cell>
          <cell r="M565">
            <v>2774</v>
          </cell>
          <cell r="N565">
            <v>938</v>
          </cell>
        </row>
        <row r="566">
          <cell r="B566">
            <v>557</v>
          </cell>
          <cell r="C566" t="str">
            <v>481 - BOSTON RENAISSANCE Charter School - RANDOLPH pupils</v>
          </cell>
          <cell r="D566">
            <v>481035244</v>
          </cell>
          <cell r="E566">
            <v>481</v>
          </cell>
          <cell r="F566">
            <v>35</v>
          </cell>
          <cell r="G566">
            <v>244</v>
          </cell>
          <cell r="H566">
            <v>1</v>
          </cell>
          <cell r="I566">
            <v>1.085</v>
          </cell>
          <cell r="J566">
            <v>9</v>
          </cell>
          <cell r="K566">
            <v>136.06003665175945</v>
          </cell>
          <cell r="L566">
            <v>11782</v>
          </cell>
          <cell r="M566">
            <v>4249</v>
          </cell>
          <cell r="N566">
            <v>938</v>
          </cell>
        </row>
        <row r="567">
          <cell r="B567">
            <v>558</v>
          </cell>
          <cell r="C567" t="str">
            <v>481 - BOSTON RENAISSANCE Charter School - ROCKLAND pupils</v>
          </cell>
          <cell r="D567">
            <v>481035251</v>
          </cell>
          <cell r="E567">
            <v>481</v>
          </cell>
          <cell r="F567">
            <v>35</v>
          </cell>
          <cell r="G567">
            <v>251</v>
          </cell>
          <cell r="H567">
            <v>1</v>
          </cell>
          <cell r="I567">
            <v>1.085</v>
          </cell>
          <cell r="J567">
            <v>8</v>
          </cell>
          <cell r="K567">
            <v>120.14447033268503</v>
          </cell>
          <cell r="L567">
            <v>14718</v>
          </cell>
          <cell r="M567">
            <v>2965</v>
          </cell>
          <cell r="N567">
            <v>938</v>
          </cell>
        </row>
        <row r="568">
          <cell r="B568">
            <v>559</v>
          </cell>
          <cell r="C568" t="str">
            <v>481 - BOSTON RENAISSANCE Charter School - STOUGHTON pupils</v>
          </cell>
          <cell r="D568">
            <v>481035285</v>
          </cell>
          <cell r="E568">
            <v>481</v>
          </cell>
          <cell r="F568">
            <v>35</v>
          </cell>
          <cell r="G568">
            <v>285</v>
          </cell>
          <cell r="H568">
            <v>1</v>
          </cell>
          <cell r="I568">
            <v>1.085</v>
          </cell>
          <cell r="J568">
            <v>7</v>
          </cell>
          <cell r="K568">
            <v>129.18456095255922</v>
          </cell>
          <cell r="L568">
            <v>10278</v>
          </cell>
          <cell r="M568">
            <v>3000</v>
          </cell>
          <cell r="N568">
            <v>938</v>
          </cell>
        </row>
        <row r="569">
          <cell r="B569">
            <v>560</v>
          </cell>
          <cell r="C569" t="str">
            <v>481 - BOSTON RENAISSANCE Charter School - WALPOLE pupils</v>
          </cell>
          <cell r="D569">
            <v>481035307</v>
          </cell>
          <cell r="E569">
            <v>481</v>
          </cell>
          <cell r="F569">
            <v>35</v>
          </cell>
          <cell r="G569">
            <v>307</v>
          </cell>
          <cell r="H569">
            <v>1</v>
          </cell>
          <cell r="I569">
            <v>1.085</v>
          </cell>
          <cell r="J569">
            <v>3</v>
          </cell>
          <cell r="K569">
            <v>143.49199699768931</v>
          </cell>
          <cell r="L569">
            <v>9900</v>
          </cell>
          <cell r="M569">
            <v>4306</v>
          </cell>
          <cell r="N569">
            <v>938</v>
          </cell>
        </row>
        <row r="570">
          <cell r="B570">
            <v>561</v>
          </cell>
          <cell r="C570" t="str">
            <v>481 - BOSTON RENAISSANCE Charter School - BRIDGEWATER RAYNHAM pupils</v>
          </cell>
          <cell r="D570">
            <v>481035625</v>
          </cell>
          <cell r="E570">
            <v>481</v>
          </cell>
          <cell r="F570">
            <v>35</v>
          </cell>
          <cell r="G570">
            <v>625</v>
          </cell>
          <cell r="H570">
            <v>1</v>
          </cell>
          <cell r="I570">
            <v>1.085</v>
          </cell>
          <cell r="J570">
            <v>4</v>
          </cell>
          <cell r="K570">
            <v>115.14630399681367</v>
          </cell>
          <cell r="L570">
            <v>4387</v>
          </cell>
          <cell r="M570">
            <v>664</v>
          </cell>
          <cell r="N570">
            <v>938</v>
          </cell>
        </row>
        <row r="571">
          <cell r="B571">
            <v>562</v>
          </cell>
          <cell r="C571" t="str">
            <v>482 - RIVER VALLEY Charter School - AMESBURY pupils</v>
          </cell>
          <cell r="D571">
            <v>482204007</v>
          </cell>
          <cell r="E571">
            <v>482</v>
          </cell>
          <cell r="F571">
            <v>204</v>
          </cell>
          <cell r="G571">
            <v>7</v>
          </cell>
          <cell r="H571">
            <v>1</v>
          </cell>
          <cell r="I571">
            <v>1</v>
          </cell>
          <cell r="J571">
            <v>5</v>
          </cell>
          <cell r="K571">
            <v>146.74036628615713</v>
          </cell>
          <cell r="L571">
            <v>9783</v>
          </cell>
          <cell r="M571">
            <v>4573</v>
          </cell>
          <cell r="N571">
            <v>938</v>
          </cell>
        </row>
        <row r="572">
          <cell r="B572">
            <v>563</v>
          </cell>
          <cell r="C572" t="str">
            <v>482 - RIVER VALLEY Charter School - BEVERLY pupils</v>
          </cell>
          <cell r="D572">
            <v>482204030</v>
          </cell>
          <cell r="E572">
            <v>482</v>
          </cell>
          <cell r="F572">
            <v>204</v>
          </cell>
          <cell r="G572">
            <v>30</v>
          </cell>
          <cell r="H572">
            <v>1</v>
          </cell>
          <cell r="I572">
            <v>1</v>
          </cell>
          <cell r="J572">
            <v>6</v>
          </cell>
          <cell r="K572">
            <v>124.61633927998932</v>
          </cell>
          <cell r="L572">
            <v>8960</v>
          </cell>
          <cell r="M572">
            <v>2206</v>
          </cell>
          <cell r="N572">
            <v>938</v>
          </cell>
        </row>
        <row r="573">
          <cell r="B573">
            <v>564</v>
          </cell>
          <cell r="C573" t="str">
            <v>482 - RIVER VALLEY Charter School - GEORGETOWN pupils</v>
          </cell>
          <cell r="D573">
            <v>482204105</v>
          </cell>
          <cell r="E573">
            <v>482</v>
          </cell>
          <cell r="F573">
            <v>204</v>
          </cell>
          <cell r="G573">
            <v>105</v>
          </cell>
          <cell r="H573">
            <v>1</v>
          </cell>
          <cell r="I573">
            <v>1</v>
          </cell>
          <cell r="J573">
            <v>2</v>
          </cell>
          <cell r="K573">
            <v>140.12660975449512</v>
          </cell>
          <cell r="L573">
            <v>9174</v>
          </cell>
          <cell r="M573">
            <v>3681</v>
          </cell>
          <cell r="N573">
            <v>938</v>
          </cell>
        </row>
        <row r="574">
          <cell r="B574">
            <v>565</v>
          </cell>
          <cell r="C574" t="str">
            <v>482 - RIVER VALLEY Charter School - HAVERHILL pupils</v>
          </cell>
          <cell r="D574">
            <v>482204128</v>
          </cell>
          <cell r="E574">
            <v>482</v>
          </cell>
          <cell r="F574">
            <v>204</v>
          </cell>
          <cell r="G574">
            <v>128</v>
          </cell>
          <cell r="H574">
            <v>1</v>
          </cell>
          <cell r="I574">
            <v>1</v>
          </cell>
          <cell r="J574">
            <v>9</v>
          </cell>
          <cell r="K574">
            <v>105.75584027831783</v>
          </cell>
          <cell r="L574">
            <v>9257</v>
          </cell>
          <cell r="M574">
            <v>533</v>
          </cell>
          <cell r="N574">
            <v>938</v>
          </cell>
        </row>
        <row r="575">
          <cell r="B575">
            <v>566</v>
          </cell>
          <cell r="C575" t="str">
            <v>482 - RIVER VALLEY Charter School - NEWBURYPORT pupils</v>
          </cell>
          <cell r="D575">
            <v>482204204</v>
          </cell>
          <cell r="E575">
            <v>482</v>
          </cell>
          <cell r="F575">
            <v>204</v>
          </cell>
          <cell r="G575">
            <v>204</v>
          </cell>
          <cell r="H575">
            <v>1</v>
          </cell>
          <cell r="I575">
            <v>1</v>
          </cell>
          <cell r="J575">
            <v>2</v>
          </cell>
          <cell r="K575">
            <v>160.50972184212995</v>
          </cell>
          <cell r="L575">
            <v>9519</v>
          </cell>
          <cell r="M575">
            <v>5760</v>
          </cell>
          <cell r="N575">
            <v>938</v>
          </cell>
        </row>
        <row r="576">
          <cell r="B576">
            <v>567</v>
          </cell>
          <cell r="C576" t="str">
            <v>482 - RIVER VALLEY Charter School - MASCONOMET pupils</v>
          </cell>
          <cell r="D576">
            <v>482204705</v>
          </cell>
          <cell r="E576">
            <v>482</v>
          </cell>
          <cell r="F576">
            <v>204</v>
          </cell>
          <cell r="G576">
            <v>705</v>
          </cell>
          <cell r="H576">
            <v>1</v>
          </cell>
          <cell r="I576">
            <v>1</v>
          </cell>
          <cell r="J576">
            <v>1</v>
          </cell>
          <cell r="K576">
            <v>166.83003897039069</v>
          </cell>
          <cell r="L576">
            <v>8960</v>
          </cell>
          <cell r="M576">
            <v>5988</v>
          </cell>
          <cell r="N576">
            <v>938</v>
          </cell>
        </row>
        <row r="577">
          <cell r="B577">
            <v>568</v>
          </cell>
          <cell r="C577" t="str">
            <v>482 - RIVER VALLEY Charter School - PENTUCKET pupils</v>
          </cell>
          <cell r="D577">
            <v>482204745</v>
          </cell>
          <cell r="E577">
            <v>482</v>
          </cell>
          <cell r="F577">
            <v>204</v>
          </cell>
          <cell r="G577">
            <v>745</v>
          </cell>
          <cell r="H577">
            <v>1</v>
          </cell>
          <cell r="I577">
            <v>1</v>
          </cell>
          <cell r="J577">
            <v>3</v>
          </cell>
          <cell r="K577">
            <v>143.20464737087966</v>
          </cell>
          <cell r="L577">
            <v>9470</v>
          </cell>
          <cell r="M577">
            <v>4091</v>
          </cell>
          <cell r="N577">
            <v>938</v>
          </cell>
        </row>
        <row r="578">
          <cell r="B578">
            <v>569</v>
          </cell>
          <cell r="C578" t="str">
            <v>482 - RIVER VALLEY Charter School - TRITON pupils</v>
          </cell>
          <cell r="D578">
            <v>482204773</v>
          </cell>
          <cell r="E578">
            <v>482</v>
          </cell>
          <cell r="F578">
            <v>204</v>
          </cell>
          <cell r="G578">
            <v>773</v>
          </cell>
          <cell r="H578">
            <v>1</v>
          </cell>
          <cell r="I578">
            <v>1</v>
          </cell>
          <cell r="J578">
            <v>5</v>
          </cell>
          <cell r="K578">
            <v>153.34195473505514</v>
          </cell>
          <cell r="L578">
            <v>9641</v>
          </cell>
          <cell r="M578">
            <v>5143</v>
          </cell>
          <cell r="N578">
            <v>938</v>
          </cell>
        </row>
        <row r="579">
          <cell r="B579">
            <v>570</v>
          </cell>
          <cell r="C579" t="str">
            <v>483 - RISING TIDE Charter School - BARNSTABLE pupils</v>
          </cell>
          <cell r="D579">
            <v>483239020</v>
          </cell>
          <cell r="E579">
            <v>483</v>
          </cell>
          <cell r="F579">
            <v>239</v>
          </cell>
          <cell r="G579">
            <v>20</v>
          </cell>
          <cell r="H579">
            <v>1</v>
          </cell>
          <cell r="I579">
            <v>1.0349999999999999</v>
          </cell>
          <cell r="J579">
            <v>9</v>
          </cell>
          <cell r="K579">
            <v>127.95450103549805</v>
          </cell>
          <cell r="L579">
            <v>11683</v>
          </cell>
          <cell r="M579">
            <v>3266</v>
          </cell>
          <cell r="N579">
            <v>938</v>
          </cell>
        </row>
        <row r="580">
          <cell r="B580">
            <v>571</v>
          </cell>
          <cell r="C580" t="str">
            <v>483 - RISING TIDE Charter School - BOURNE pupils</v>
          </cell>
          <cell r="D580">
            <v>483239036</v>
          </cell>
          <cell r="E580">
            <v>483</v>
          </cell>
          <cell r="F580">
            <v>239</v>
          </cell>
          <cell r="G580">
            <v>36</v>
          </cell>
          <cell r="H580">
            <v>1</v>
          </cell>
          <cell r="I580">
            <v>1.0349999999999999</v>
          </cell>
          <cell r="J580">
            <v>6</v>
          </cell>
          <cell r="K580">
            <v>136.12168981549394</v>
          </cell>
          <cell r="L580">
            <v>10677</v>
          </cell>
          <cell r="M580">
            <v>3857</v>
          </cell>
          <cell r="N580">
            <v>938</v>
          </cell>
        </row>
        <row r="581">
          <cell r="B581">
            <v>572</v>
          </cell>
          <cell r="C581" t="str">
            <v>483 - RISING TIDE Charter School - CARVER pupils</v>
          </cell>
          <cell r="D581">
            <v>483239052</v>
          </cell>
          <cell r="E581">
            <v>483</v>
          </cell>
          <cell r="F581">
            <v>239</v>
          </cell>
          <cell r="G581">
            <v>52</v>
          </cell>
          <cell r="H581">
            <v>1</v>
          </cell>
          <cell r="I581">
            <v>1.0349999999999999</v>
          </cell>
          <cell r="J581">
            <v>5</v>
          </cell>
          <cell r="K581">
            <v>129.62411996877518</v>
          </cell>
          <cell r="L581">
            <v>10651</v>
          </cell>
          <cell r="M581">
            <v>3155</v>
          </cell>
          <cell r="N581">
            <v>938</v>
          </cell>
        </row>
        <row r="582">
          <cell r="B582">
            <v>573</v>
          </cell>
          <cell r="C582" t="str">
            <v>483 - RISING TIDE Charter School - DUXBURY pupils</v>
          </cell>
          <cell r="D582">
            <v>483239082</v>
          </cell>
          <cell r="E582">
            <v>483</v>
          </cell>
          <cell r="F582">
            <v>239</v>
          </cell>
          <cell r="G582">
            <v>82</v>
          </cell>
          <cell r="H582">
            <v>1</v>
          </cell>
          <cell r="I582">
            <v>1.0349999999999999</v>
          </cell>
          <cell r="J582">
            <v>1</v>
          </cell>
          <cell r="K582">
            <v>142.00721203670855</v>
          </cell>
          <cell r="L582">
            <v>10729</v>
          </cell>
          <cell r="M582">
            <v>4507</v>
          </cell>
          <cell r="N582">
            <v>938</v>
          </cell>
        </row>
        <row r="583">
          <cell r="B583">
            <v>574</v>
          </cell>
          <cell r="C583" t="str">
            <v>483 - RISING TIDE Charter School - EAST BRIDGEWATER pupils</v>
          </cell>
          <cell r="D583">
            <v>483239083</v>
          </cell>
          <cell r="E583">
            <v>483</v>
          </cell>
          <cell r="F583">
            <v>239</v>
          </cell>
          <cell r="G583">
            <v>83</v>
          </cell>
          <cell r="H583">
            <v>1</v>
          </cell>
          <cell r="I583">
            <v>1.0349999999999999</v>
          </cell>
          <cell r="J583">
            <v>5</v>
          </cell>
          <cell r="K583">
            <v>117.52176231946936</v>
          </cell>
          <cell r="L583">
            <v>11076</v>
          </cell>
          <cell r="M583">
            <v>1941</v>
          </cell>
          <cell r="N583">
            <v>938</v>
          </cell>
        </row>
        <row r="584">
          <cell r="B584">
            <v>575</v>
          </cell>
          <cell r="C584" t="str">
            <v>483 - RISING TIDE Charter School - FALMOUTH pupils</v>
          </cell>
          <cell r="D584">
            <v>483239096</v>
          </cell>
          <cell r="E584">
            <v>483</v>
          </cell>
          <cell r="F584">
            <v>239</v>
          </cell>
          <cell r="G584">
            <v>96</v>
          </cell>
          <cell r="H584">
            <v>1</v>
          </cell>
          <cell r="I584">
            <v>1.0349999999999999</v>
          </cell>
          <cell r="J584">
            <v>7</v>
          </cell>
          <cell r="K584">
            <v>156.92544665456012</v>
          </cell>
          <cell r="L584">
            <v>12580</v>
          </cell>
          <cell r="M584">
            <v>7161</v>
          </cell>
          <cell r="N584">
            <v>938</v>
          </cell>
        </row>
        <row r="585">
          <cell r="B585">
            <v>576</v>
          </cell>
          <cell r="C585" t="str">
            <v>483 - RISING TIDE Charter School - HALIFAX pupils</v>
          </cell>
          <cell r="D585">
            <v>483239118</v>
          </cell>
          <cell r="E585">
            <v>483</v>
          </cell>
          <cell r="F585">
            <v>239</v>
          </cell>
          <cell r="G585">
            <v>118</v>
          </cell>
          <cell r="H585">
            <v>1</v>
          </cell>
          <cell r="I585">
            <v>1.0349999999999999</v>
          </cell>
          <cell r="J585">
            <v>5</v>
          </cell>
          <cell r="K585">
            <v>121.2055455894828</v>
          </cell>
          <cell r="L585">
            <v>11455</v>
          </cell>
          <cell r="M585">
            <v>2429</v>
          </cell>
          <cell r="N585">
            <v>938</v>
          </cell>
        </row>
        <row r="586">
          <cell r="B586">
            <v>577</v>
          </cell>
          <cell r="C586" t="str">
            <v>483 - RISING TIDE Charter School - KINGSTON pupils</v>
          </cell>
          <cell r="D586">
            <v>483239145</v>
          </cell>
          <cell r="E586">
            <v>483</v>
          </cell>
          <cell r="F586">
            <v>239</v>
          </cell>
          <cell r="G586">
            <v>145</v>
          </cell>
          <cell r="H586">
            <v>1</v>
          </cell>
          <cell r="I586">
            <v>1.0349999999999999</v>
          </cell>
          <cell r="J586">
            <v>4</v>
          </cell>
          <cell r="K586">
            <v>121.80246172702324</v>
          </cell>
          <cell r="L586">
            <v>9872</v>
          </cell>
          <cell r="M586">
            <v>2152</v>
          </cell>
          <cell r="N586">
            <v>938</v>
          </cell>
        </row>
        <row r="587">
          <cell r="B587">
            <v>578</v>
          </cell>
          <cell r="C587" t="str">
            <v>483 - RISING TIDE Charter School - MARSHFIELD pupils</v>
          </cell>
          <cell r="D587">
            <v>483239171</v>
          </cell>
          <cell r="E587">
            <v>483</v>
          </cell>
          <cell r="F587">
            <v>239</v>
          </cell>
          <cell r="G587">
            <v>171</v>
          </cell>
          <cell r="H587">
            <v>1</v>
          </cell>
          <cell r="I587">
            <v>1.0349999999999999</v>
          </cell>
          <cell r="J587">
            <v>3</v>
          </cell>
          <cell r="K587">
            <v>129.5926932824656</v>
          </cell>
          <cell r="L587">
            <v>11019</v>
          </cell>
          <cell r="M587">
            <v>3261</v>
          </cell>
          <cell r="N587">
            <v>938</v>
          </cell>
        </row>
        <row r="588">
          <cell r="B588">
            <v>579</v>
          </cell>
          <cell r="C588" t="str">
            <v>483 - RISING TIDE Charter School - MASHPEE pupils</v>
          </cell>
          <cell r="D588">
            <v>483239172</v>
          </cell>
          <cell r="E588">
            <v>483</v>
          </cell>
          <cell r="F588">
            <v>239</v>
          </cell>
          <cell r="G588">
            <v>172</v>
          </cell>
          <cell r="H588">
            <v>1</v>
          </cell>
          <cell r="I588">
            <v>1.0349999999999999</v>
          </cell>
          <cell r="J588">
            <v>7</v>
          </cell>
          <cell r="K588">
            <v>167.35772739749723</v>
          </cell>
          <cell r="L588">
            <v>12079</v>
          </cell>
          <cell r="M588">
            <v>8136</v>
          </cell>
          <cell r="N588">
            <v>938</v>
          </cell>
        </row>
        <row r="589">
          <cell r="B589">
            <v>580</v>
          </cell>
          <cell r="C589" t="str">
            <v>483 - RISING TIDE Charter School - MATTAPOISETT pupils</v>
          </cell>
          <cell r="D589">
            <v>483239173</v>
          </cell>
          <cell r="E589">
            <v>483</v>
          </cell>
          <cell r="F589">
            <v>239</v>
          </cell>
          <cell r="G589">
            <v>173</v>
          </cell>
          <cell r="H589">
            <v>1</v>
          </cell>
          <cell r="I589">
            <v>1.0349999999999999</v>
          </cell>
          <cell r="J589">
            <v>4</v>
          </cell>
          <cell r="K589">
            <v>189.84399619079124</v>
          </cell>
          <cell r="L589">
            <v>13295</v>
          </cell>
          <cell r="M589">
            <v>11945</v>
          </cell>
          <cell r="N589">
            <v>938</v>
          </cell>
        </row>
        <row r="590">
          <cell r="B590">
            <v>581</v>
          </cell>
          <cell r="C590" t="str">
            <v>483 - RISING TIDE Charter School - MIDDLEBOROUGH pupils</v>
          </cell>
          <cell r="D590">
            <v>483239182</v>
          </cell>
          <cell r="E590">
            <v>483</v>
          </cell>
          <cell r="F590">
            <v>239</v>
          </cell>
          <cell r="G590">
            <v>182</v>
          </cell>
          <cell r="H590">
            <v>1</v>
          </cell>
          <cell r="I590">
            <v>1.0349999999999999</v>
          </cell>
          <cell r="J590">
            <v>7</v>
          </cell>
          <cell r="K590">
            <v>123.85518207028919</v>
          </cell>
          <cell r="L590">
            <v>10957</v>
          </cell>
          <cell r="M590">
            <v>2614</v>
          </cell>
          <cell r="N590">
            <v>938</v>
          </cell>
        </row>
        <row r="591">
          <cell r="B591">
            <v>582</v>
          </cell>
          <cell r="C591" t="str">
            <v>483 - RISING TIDE Charter School - PEMBROKE pupils</v>
          </cell>
          <cell r="D591">
            <v>483239231</v>
          </cell>
          <cell r="E591">
            <v>483</v>
          </cell>
          <cell r="F591">
            <v>239</v>
          </cell>
          <cell r="G591">
            <v>231</v>
          </cell>
          <cell r="H591">
            <v>1</v>
          </cell>
          <cell r="I591">
            <v>1.0349999999999999</v>
          </cell>
          <cell r="J591">
            <v>3</v>
          </cell>
          <cell r="K591">
            <v>126.32314163033493</v>
          </cell>
          <cell r="L591">
            <v>10858</v>
          </cell>
          <cell r="M591">
            <v>2858</v>
          </cell>
          <cell r="N591">
            <v>938</v>
          </cell>
        </row>
        <row r="592">
          <cell r="B592">
            <v>583</v>
          </cell>
          <cell r="C592" t="str">
            <v>483 - RISING TIDE Charter School - PLYMOUTH pupils</v>
          </cell>
          <cell r="D592">
            <v>483239239</v>
          </cell>
          <cell r="E592">
            <v>483</v>
          </cell>
          <cell r="F592">
            <v>239</v>
          </cell>
          <cell r="G592">
            <v>239</v>
          </cell>
          <cell r="H592">
            <v>1</v>
          </cell>
          <cell r="I592">
            <v>1.0349999999999999</v>
          </cell>
          <cell r="J592">
            <v>5</v>
          </cell>
          <cell r="K592">
            <v>139.39474163435136</v>
          </cell>
          <cell r="L592">
            <v>10596</v>
          </cell>
          <cell r="M592">
            <v>4174</v>
          </cell>
          <cell r="N592">
            <v>938</v>
          </cell>
        </row>
        <row r="593">
          <cell r="B593">
            <v>584</v>
          </cell>
          <cell r="C593" t="str">
            <v>483 - RISING TIDE Charter School - SANDWICH pupils</v>
          </cell>
          <cell r="D593">
            <v>483239261</v>
          </cell>
          <cell r="E593">
            <v>483</v>
          </cell>
          <cell r="F593">
            <v>239</v>
          </cell>
          <cell r="G593">
            <v>261</v>
          </cell>
          <cell r="H593">
            <v>1</v>
          </cell>
          <cell r="I593">
            <v>1.0349999999999999</v>
          </cell>
          <cell r="J593">
            <v>4</v>
          </cell>
          <cell r="K593">
            <v>164.5061678033145</v>
          </cell>
          <cell r="L593">
            <v>10487</v>
          </cell>
          <cell r="M593">
            <v>6765</v>
          </cell>
          <cell r="N593">
            <v>938</v>
          </cell>
        </row>
        <row r="594">
          <cell r="B594">
            <v>585</v>
          </cell>
          <cell r="C594" t="str">
            <v>483 - RISING TIDE Charter School - WAREHAM pupils</v>
          </cell>
          <cell r="D594">
            <v>483239310</v>
          </cell>
          <cell r="E594">
            <v>483</v>
          </cell>
          <cell r="F594">
            <v>239</v>
          </cell>
          <cell r="G594">
            <v>310</v>
          </cell>
          <cell r="H594">
            <v>1</v>
          </cell>
          <cell r="I594">
            <v>1.0349999999999999</v>
          </cell>
          <cell r="J594">
            <v>10</v>
          </cell>
          <cell r="K594">
            <v>116.06818576542943</v>
          </cell>
          <cell r="L594">
            <v>11681</v>
          </cell>
          <cell r="M594">
            <v>1877</v>
          </cell>
          <cell r="N594">
            <v>938</v>
          </cell>
        </row>
        <row r="595">
          <cell r="B595">
            <v>586</v>
          </cell>
          <cell r="C595" t="str">
            <v>483 - RISING TIDE Charter School - WEYMOUTH pupils</v>
          </cell>
          <cell r="D595">
            <v>483239336</v>
          </cell>
          <cell r="E595">
            <v>483</v>
          </cell>
          <cell r="F595">
            <v>239</v>
          </cell>
          <cell r="G595">
            <v>336</v>
          </cell>
          <cell r="H595">
            <v>1</v>
          </cell>
          <cell r="I595">
            <v>1.0349999999999999</v>
          </cell>
          <cell r="J595">
            <v>7</v>
          </cell>
          <cell r="K595">
            <v>123.39359790988928</v>
          </cell>
          <cell r="L595">
            <v>11076</v>
          </cell>
          <cell r="M595">
            <v>2591</v>
          </cell>
          <cell r="N595">
            <v>938</v>
          </cell>
        </row>
        <row r="596">
          <cell r="B596">
            <v>587</v>
          </cell>
          <cell r="C596" t="str">
            <v>483 - RISING TIDE Charter School - BRIDGEWATER RAYNHAM pupils</v>
          </cell>
          <cell r="D596">
            <v>483239625</v>
          </cell>
          <cell r="E596">
            <v>483</v>
          </cell>
          <cell r="F596">
            <v>239</v>
          </cell>
          <cell r="G596">
            <v>625</v>
          </cell>
          <cell r="H596">
            <v>1</v>
          </cell>
          <cell r="I596">
            <v>1.0349999999999999</v>
          </cell>
          <cell r="J596">
            <v>4</v>
          </cell>
          <cell r="K596">
            <v>115.14630399681367</v>
          </cell>
          <cell r="L596">
            <v>11076</v>
          </cell>
          <cell r="M596">
            <v>1678</v>
          </cell>
          <cell r="N596">
            <v>938</v>
          </cell>
        </row>
        <row r="597">
          <cell r="B597">
            <v>588</v>
          </cell>
          <cell r="C597" t="str">
            <v>483 - RISING TIDE Charter School - FREETOWN LAKEVILLE pupils</v>
          </cell>
          <cell r="D597">
            <v>483239665</v>
          </cell>
          <cell r="E597">
            <v>483</v>
          </cell>
          <cell r="F597">
            <v>239</v>
          </cell>
          <cell r="G597">
            <v>665</v>
          </cell>
          <cell r="H597">
            <v>1</v>
          </cell>
          <cell r="I597">
            <v>1.0349999999999999</v>
          </cell>
          <cell r="J597">
            <v>4</v>
          </cell>
          <cell r="K597">
            <v>117.694889120998</v>
          </cell>
          <cell r="L597">
            <v>12229</v>
          </cell>
          <cell r="M597">
            <v>2164</v>
          </cell>
          <cell r="N597">
            <v>938</v>
          </cell>
        </row>
        <row r="598">
          <cell r="B598">
            <v>589</v>
          </cell>
          <cell r="C598" t="str">
            <v>483 - RISING TIDE Charter School - OLD ROCHESTER pupils</v>
          </cell>
          <cell r="D598">
            <v>483239740</v>
          </cell>
          <cell r="E598">
            <v>483</v>
          </cell>
          <cell r="F598">
            <v>239</v>
          </cell>
          <cell r="G598">
            <v>740</v>
          </cell>
          <cell r="H598">
            <v>1</v>
          </cell>
          <cell r="I598">
            <v>1.0349999999999999</v>
          </cell>
          <cell r="J598">
            <v>3</v>
          </cell>
          <cell r="K598">
            <v>150.10430583581737</v>
          </cell>
          <cell r="L598">
            <v>10145</v>
          </cell>
          <cell r="M598">
            <v>5083</v>
          </cell>
          <cell r="N598">
            <v>938</v>
          </cell>
        </row>
        <row r="599">
          <cell r="B599">
            <v>590</v>
          </cell>
          <cell r="C599" t="str">
            <v>483 - RISING TIDE Charter School - SILVER LAKE pupils</v>
          </cell>
          <cell r="D599">
            <v>483239760</v>
          </cell>
          <cell r="E599">
            <v>483</v>
          </cell>
          <cell r="F599">
            <v>239</v>
          </cell>
          <cell r="G599">
            <v>760</v>
          </cell>
          <cell r="H599">
            <v>1</v>
          </cell>
          <cell r="I599">
            <v>1.0349999999999999</v>
          </cell>
          <cell r="J599">
            <v>4</v>
          </cell>
          <cell r="K599">
            <v>125.33243878489509</v>
          </cell>
          <cell r="L599">
            <v>11021</v>
          </cell>
          <cell r="M599">
            <v>2792</v>
          </cell>
          <cell r="N599">
            <v>938</v>
          </cell>
        </row>
        <row r="600">
          <cell r="B600">
            <v>591</v>
          </cell>
          <cell r="C600" t="str">
            <v>483 - RISING TIDE Charter School - WHITMAN HANSON pupils</v>
          </cell>
          <cell r="D600">
            <v>483239780</v>
          </cell>
          <cell r="E600">
            <v>483</v>
          </cell>
          <cell r="F600">
            <v>239</v>
          </cell>
          <cell r="G600">
            <v>780</v>
          </cell>
          <cell r="H600">
            <v>1</v>
          </cell>
          <cell r="I600">
            <v>1.0349999999999999</v>
          </cell>
          <cell r="J600">
            <v>5</v>
          </cell>
          <cell r="K600">
            <v>123.93980549938748</v>
          </cell>
          <cell r="L600">
            <v>15200</v>
          </cell>
          <cell r="M600">
            <v>3639</v>
          </cell>
          <cell r="N600">
            <v>938</v>
          </cell>
        </row>
        <row r="601">
          <cell r="B601">
            <v>592</v>
          </cell>
          <cell r="C601" t="str">
            <v>484 - ROXBURY PREPARATORY Charter School - AVON pupils</v>
          </cell>
          <cell r="D601">
            <v>484035018</v>
          </cell>
          <cell r="E601">
            <v>484</v>
          </cell>
          <cell r="F601">
            <v>35</v>
          </cell>
          <cell r="G601">
            <v>18</v>
          </cell>
          <cell r="H601">
            <v>1</v>
          </cell>
          <cell r="I601">
            <v>1.085</v>
          </cell>
          <cell r="J601">
            <v>8</v>
          </cell>
          <cell r="K601">
            <v>161.54728341861247</v>
          </cell>
          <cell r="L601">
            <v>9576</v>
          </cell>
          <cell r="M601">
            <v>5894</v>
          </cell>
          <cell r="N601">
            <v>938</v>
          </cell>
        </row>
        <row r="602">
          <cell r="B602">
            <v>593</v>
          </cell>
          <cell r="C602" t="str">
            <v>484 - ROXBURY PREPARATORY Charter School - BOSTON pupils</v>
          </cell>
          <cell r="D602">
            <v>484035035</v>
          </cell>
          <cell r="E602">
            <v>484</v>
          </cell>
          <cell r="F602">
            <v>35</v>
          </cell>
          <cell r="G602">
            <v>35</v>
          </cell>
          <cell r="H602">
            <v>1</v>
          </cell>
          <cell r="I602">
            <v>1.085</v>
          </cell>
          <cell r="J602">
            <v>10</v>
          </cell>
          <cell r="K602">
            <v>141.90171613356856</v>
          </cell>
          <cell r="L602">
            <v>14241</v>
          </cell>
          <cell r="M602">
            <v>5967</v>
          </cell>
          <cell r="N602">
            <v>938</v>
          </cell>
        </row>
        <row r="603">
          <cell r="B603">
            <v>594</v>
          </cell>
          <cell r="C603" t="str">
            <v>484 - ROXBURY PREPARATORY Charter School - BRAINTREE pupils</v>
          </cell>
          <cell r="D603">
            <v>484035040</v>
          </cell>
          <cell r="E603">
            <v>484</v>
          </cell>
          <cell r="F603">
            <v>35</v>
          </cell>
          <cell r="G603">
            <v>40</v>
          </cell>
          <cell r="H603">
            <v>1</v>
          </cell>
          <cell r="I603">
            <v>1.085</v>
          </cell>
          <cell r="J603">
            <v>4</v>
          </cell>
          <cell r="K603">
            <v>127.62087188825215</v>
          </cell>
          <cell r="L603">
            <v>16435</v>
          </cell>
          <cell r="M603">
            <v>4539</v>
          </cell>
          <cell r="N603">
            <v>938</v>
          </cell>
        </row>
        <row r="604">
          <cell r="B604">
            <v>595</v>
          </cell>
          <cell r="C604" t="str">
            <v>484 - ROXBURY PREPARATORY Charter School - BROCKTON pupils</v>
          </cell>
          <cell r="D604">
            <v>484035044</v>
          </cell>
          <cell r="E604">
            <v>484</v>
          </cell>
          <cell r="F604">
            <v>35</v>
          </cell>
          <cell r="G604">
            <v>44</v>
          </cell>
          <cell r="H604">
            <v>1</v>
          </cell>
          <cell r="I604">
            <v>1.085</v>
          </cell>
          <cell r="J604">
            <v>10</v>
          </cell>
          <cell r="K604">
            <v>100.85064365747138</v>
          </cell>
          <cell r="L604">
            <v>11971</v>
          </cell>
          <cell r="M604">
            <v>102</v>
          </cell>
          <cell r="N604">
            <v>938</v>
          </cell>
        </row>
        <row r="605">
          <cell r="B605">
            <v>596</v>
          </cell>
          <cell r="C605" t="str">
            <v>484 - ROXBURY PREPARATORY Charter School - BROOKLINE pupils</v>
          </cell>
          <cell r="D605">
            <v>484035046</v>
          </cell>
          <cell r="E605">
            <v>484</v>
          </cell>
          <cell r="F605">
            <v>35</v>
          </cell>
          <cell r="G605">
            <v>46</v>
          </cell>
          <cell r="H605">
            <v>1</v>
          </cell>
          <cell r="I605">
            <v>1.085</v>
          </cell>
          <cell r="J605">
            <v>2</v>
          </cell>
          <cell r="K605">
            <v>180.27602210510253</v>
          </cell>
          <cell r="L605">
            <v>13743</v>
          </cell>
          <cell r="M605">
            <v>11032</v>
          </cell>
          <cell r="N605">
            <v>938</v>
          </cell>
        </row>
        <row r="606">
          <cell r="B606">
            <v>597</v>
          </cell>
          <cell r="C606" t="str">
            <v>484 - ROXBURY PREPARATORY Charter School - CANTON pupils</v>
          </cell>
          <cell r="D606">
            <v>484035050</v>
          </cell>
          <cell r="E606">
            <v>484</v>
          </cell>
          <cell r="F606">
            <v>35</v>
          </cell>
          <cell r="G606">
            <v>50</v>
          </cell>
          <cell r="H606">
            <v>1</v>
          </cell>
          <cell r="I606">
            <v>1.085</v>
          </cell>
          <cell r="J606">
            <v>3</v>
          </cell>
          <cell r="K606">
            <v>151.8368778466388</v>
          </cell>
          <cell r="L606">
            <v>16390</v>
          </cell>
          <cell r="M606">
            <v>8496</v>
          </cell>
          <cell r="N606">
            <v>938</v>
          </cell>
        </row>
        <row r="607">
          <cell r="B607">
            <v>598</v>
          </cell>
          <cell r="C607" t="str">
            <v>484 - ROXBURY PREPARATORY Charter School - CHELSEA pupils</v>
          </cell>
          <cell r="D607">
            <v>484035057</v>
          </cell>
          <cell r="E607">
            <v>484</v>
          </cell>
          <cell r="F607">
            <v>35</v>
          </cell>
          <cell r="G607">
            <v>57</v>
          </cell>
          <cell r="H607">
            <v>1</v>
          </cell>
          <cell r="I607">
            <v>1.085</v>
          </cell>
          <cell r="J607">
            <v>10</v>
          </cell>
          <cell r="K607">
            <v>103.09680619936327</v>
          </cell>
          <cell r="L607">
            <v>9764</v>
          </cell>
          <cell r="M607">
            <v>302</v>
          </cell>
          <cell r="N607">
            <v>938</v>
          </cell>
        </row>
        <row r="608">
          <cell r="B608">
            <v>599</v>
          </cell>
          <cell r="C608" t="str">
            <v>484 - ROXBURY PREPARATORY Charter School - DEDHAM pupils</v>
          </cell>
          <cell r="D608">
            <v>484035073</v>
          </cell>
          <cell r="E608">
            <v>484</v>
          </cell>
          <cell r="F608">
            <v>35</v>
          </cell>
          <cell r="G608">
            <v>73</v>
          </cell>
          <cell r="H608">
            <v>1</v>
          </cell>
          <cell r="I608">
            <v>1.085</v>
          </cell>
          <cell r="J608">
            <v>5</v>
          </cell>
          <cell r="K608">
            <v>169.05490566781097</v>
          </cell>
          <cell r="L608">
            <v>13740</v>
          </cell>
          <cell r="M608">
            <v>9488</v>
          </cell>
          <cell r="N608">
            <v>938</v>
          </cell>
        </row>
        <row r="609">
          <cell r="B609">
            <v>600</v>
          </cell>
          <cell r="C609" t="str">
            <v>484 - ROXBURY PREPARATORY Charter School - EVERETT pupils</v>
          </cell>
          <cell r="D609">
            <v>484035093</v>
          </cell>
          <cell r="E609">
            <v>484</v>
          </cell>
          <cell r="F609">
            <v>35</v>
          </cell>
          <cell r="G609">
            <v>93</v>
          </cell>
          <cell r="H609">
            <v>1</v>
          </cell>
          <cell r="I609">
            <v>1.085</v>
          </cell>
          <cell r="J609">
            <v>10</v>
          </cell>
          <cell r="K609">
            <v>100.85272876801992</v>
          </cell>
          <cell r="L609">
            <v>14613</v>
          </cell>
          <cell r="M609">
            <v>125</v>
          </cell>
          <cell r="N609">
            <v>938</v>
          </cell>
        </row>
        <row r="610">
          <cell r="B610">
            <v>601</v>
          </cell>
          <cell r="C610" t="str">
            <v>484 - ROXBURY PREPARATORY Charter School - FALL RIVER pupils</v>
          </cell>
          <cell r="D610">
            <v>484035095</v>
          </cell>
          <cell r="E610">
            <v>484</v>
          </cell>
          <cell r="F610">
            <v>35</v>
          </cell>
          <cell r="G610">
            <v>95</v>
          </cell>
          <cell r="H610">
            <v>1</v>
          </cell>
          <cell r="I610">
            <v>1.085</v>
          </cell>
          <cell r="J610">
            <v>10</v>
          </cell>
          <cell r="K610">
            <v>100.69568642585112</v>
          </cell>
          <cell r="L610">
            <v>9576</v>
          </cell>
          <cell r="M610">
            <v>67</v>
          </cell>
          <cell r="N610">
            <v>938</v>
          </cell>
        </row>
        <row r="611">
          <cell r="B611">
            <v>602</v>
          </cell>
          <cell r="C611" t="str">
            <v>484 - ROXBURY PREPARATORY Charter School - FITCHBURG pupils</v>
          </cell>
          <cell r="D611">
            <v>484035097</v>
          </cell>
          <cell r="E611">
            <v>484</v>
          </cell>
          <cell r="F611">
            <v>35</v>
          </cell>
          <cell r="G611">
            <v>97</v>
          </cell>
          <cell r="H611">
            <v>1</v>
          </cell>
          <cell r="I611">
            <v>1.085</v>
          </cell>
          <cell r="J611">
            <v>10</v>
          </cell>
          <cell r="K611">
            <v>100.0335368081477</v>
          </cell>
          <cell r="L611">
            <v>11519</v>
          </cell>
          <cell r="M611">
            <v>4</v>
          </cell>
          <cell r="N611">
            <v>938</v>
          </cell>
        </row>
        <row r="612">
          <cell r="B612">
            <v>603</v>
          </cell>
          <cell r="C612" t="str">
            <v>484 - ROXBURY PREPARATORY Charter School - HOLBROOK pupils</v>
          </cell>
          <cell r="D612">
            <v>484035133</v>
          </cell>
          <cell r="E612">
            <v>484</v>
          </cell>
          <cell r="F612">
            <v>35</v>
          </cell>
          <cell r="G612">
            <v>133</v>
          </cell>
          <cell r="H612">
            <v>1</v>
          </cell>
          <cell r="I612">
            <v>1.085</v>
          </cell>
          <cell r="J612">
            <v>7</v>
          </cell>
          <cell r="K612">
            <v>117.41251061989459</v>
          </cell>
          <cell r="L612">
            <v>11563</v>
          </cell>
          <cell r="M612">
            <v>2013</v>
          </cell>
          <cell r="N612">
            <v>938</v>
          </cell>
        </row>
        <row r="613">
          <cell r="B613">
            <v>604</v>
          </cell>
          <cell r="C613" t="str">
            <v>484 - ROXBURY PREPARATORY Charter School - PLYMOUTH pupils</v>
          </cell>
          <cell r="D613">
            <v>484035239</v>
          </cell>
          <cell r="E613">
            <v>484</v>
          </cell>
          <cell r="F613">
            <v>35</v>
          </cell>
          <cell r="G613">
            <v>239</v>
          </cell>
          <cell r="H613">
            <v>1</v>
          </cell>
          <cell r="I613">
            <v>1.085</v>
          </cell>
          <cell r="J613">
            <v>5</v>
          </cell>
          <cell r="K613">
            <v>139.39474163435136</v>
          </cell>
          <cell r="L613">
            <v>13879</v>
          </cell>
          <cell r="M613">
            <v>5468</v>
          </cell>
          <cell r="N613">
            <v>938</v>
          </cell>
        </row>
        <row r="614">
          <cell r="B614">
            <v>605</v>
          </cell>
          <cell r="C614" t="str">
            <v>484 - ROXBURY PREPARATORY Charter School - QUINCY pupils</v>
          </cell>
          <cell r="D614">
            <v>484035243</v>
          </cell>
          <cell r="E614">
            <v>484</v>
          </cell>
          <cell r="F614">
            <v>35</v>
          </cell>
          <cell r="G614">
            <v>243</v>
          </cell>
          <cell r="H614">
            <v>1</v>
          </cell>
          <cell r="I614">
            <v>1.085</v>
          </cell>
          <cell r="J614">
            <v>8</v>
          </cell>
          <cell r="K614">
            <v>118.78400778668549</v>
          </cell>
          <cell r="L614">
            <v>11955</v>
          </cell>
          <cell r="M614">
            <v>2246</v>
          </cell>
          <cell r="N614">
            <v>938</v>
          </cell>
        </row>
        <row r="615">
          <cell r="B615">
            <v>606</v>
          </cell>
          <cell r="C615" t="str">
            <v>484 - ROXBURY PREPARATORY Charter School - RANDOLPH pupils</v>
          </cell>
          <cell r="D615">
            <v>484035244</v>
          </cell>
          <cell r="E615">
            <v>484</v>
          </cell>
          <cell r="F615">
            <v>35</v>
          </cell>
          <cell r="G615">
            <v>244</v>
          </cell>
          <cell r="H615">
            <v>1</v>
          </cell>
          <cell r="I615">
            <v>1.085</v>
          </cell>
          <cell r="J615">
            <v>9</v>
          </cell>
          <cell r="K615">
            <v>136.06003665175945</v>
          </cell>
          <cell r="L615">
            <v>11854</v>
          </cell>
          <cell r="M615">
            <v>4275</v>
          </cell>
          <cell r="N615">
            <v>938</v>
          </cell>
        </row>
        <row r="616">
          <cell r="B616">
            <v>607</v>
          </cell>
          <cell r="C616" t="str">
            <v>484 - ROXBURY PREPARATORY Charter School - STOUGHTON pupils</v>
          </cell>
          <cell r="D616">
            <v>484035285</v>
          </cell>
          <cell r="E616">
            <v>484</v>
          </cell>
          <cell r="F616">
            <v>35</v>
          </cell>
          <cell r="G616">
            <v>285</v>
          </cell>
          <cell r="H616">
            <v>1</v>
          </cell>
          <cell r="I616">
            <v>1.085</v>
          </cell>
          <cell r="J616">
            <v>7</v>
          </cell>
          <cell r="K616">
            <v>129.18456095255922</v>
          </cell>
          <cell r="L616">
            <v>12786</v>
          </cell>
          <cell r="M616">
            <v>3732</v>
          </cell>
          <cell r="N616">
            <v>938</v>
          </cell>
        </row>
        <row r="617">
          <cell r="B617">
            <v>608</v>
          </cell>
          <cell r="C617" t="str">
            <v>484 - ROXBURY PREPARATORY Charter School - WALPOLE pupils</v>
          </cell>
          <cell r="D617">
            <v>484035307</v>
          </cell>
          <cell r="E617">
            <v>484</v>
          </cell>
          <cell r="F617">
            <v>35</v>
          </cell>
          <cell r="G617">
            <v>307</v>
          </cell>
          <cell r="H617">
            <v>1</v>
          </cell>
          <cell r="I617">
            <v>1.085</v>
          </cell>
          <cell r="J617">
            <v>3</v>
          </cell>
          <cell r="K617">
            <v>143.49199699768931</v>
          </cell>
          <cell r="L617">
            <v>15731</v>
          </cell>
          <cell r="M617">
            <v>6842</v>
          </cell>
          <cell r="N617">
            <v>938</v>
          </cell>
        </row>
        <row r="618">
          <cell r="B618">
            <v>609</v>
          </cell>
          <cell r="C618" t="str">
            <v>485 - SALEM ACADEMY Charter School - DANVERS pupils</v>
          </cell>
          <cell r="D618">
            <v>485258071</v>
          </cell>
          <cell r="E618">
            <v>485</v>
          </cell>
          <cell r="F618">
            <v>258</v>
          </cell>
          <cell r="G618">
            <v>71</v>
          </cell>
          <cell r="H618">
            <v>1</v>
          </cell>
          <cell r="I618">
            <v>1</v>
          </cell>
          <cell r="J618">
            <v>4</v>
          </cell>
          <cell r="K618">
            <v>147.08496235840184</v>
          </cell>
          <cell r="L618">
            <v>10766</v>
          </cell>
          <cell r="M618">
            <v>5069</v>
          </cell>
          <cell r="N618">
            <v>938</v>
          </cell>
        </row>
        <row r="619">
          <cell r="B619">
            <v>610</v>
          </cell>
          <cell r="C619" t="str">
            <v>485 - SALEM ACADEMY Charter School - GLOUCESTER pupils</v>
          </cell>
          <cell r="D619">
            <v>485258107</v>
          </cell>
          <cell r="E619">
            <v>485</v>
          </cell>
          <cell r="F619">
            <v>258</v>
          </cell>
          <cell r="G619">
            <v>107</v>
          </cell>
          <cell r="H619">
            <v>1</v>
          </cell>
          <cell r="I619">
            <v>1</v>
          </cell>
          <cell r="J619">
            <v>9</v>
          </cell>
          <cell r="K619">
            <v>136.28306791196161</v>
          </cell>
          <cell r="L619">
            <v>10766</v>
          </cell>
          <cell r="M619">
            <v>3906</v>
          </cell>
          <cell r="N619">
            <v>938</v>
          </cell>
        </row>
        <row r="620">
          <cell r="B620">
            <v>611</v>
          </cell>
          <cell r="C620" t="str">
            <v>485 - SALEM ACADEMY Charter School - LYNN pupils</v>
          </cell>
          <cell r="D620">
            <v>485258163</v>
          </cell>
          <cell r="E620">
            <v>485</v>
          </cell>
          <cell r="F620">
            <v>258</v>
          </cell>
          <cell r="G620">
            <v>163</v>
          </cell>
          <cell r="H620">
            <v>1</v>
          </cell>
          <cell r="I620">
            <v>1</v>
          </cell>
          <cell r="J620">
            <v>10</v>
          </cell>
          <cell r="K620">
            <v>100.93846673040197</v>
          </cell>
          <cell r="L620">
            <v>12256</v>
          </cell>
          <cell r="M620">
            <v>115</v>
          </cell>
          <cell r="N620">
            <v>938</v>
          </cell>
        </row>
        <row r="621">
          <cell r="B621">
            <v>612</v>
          </cell>
          <cell r="C621" t="str">
            <v>485 - SALEM ACADEMY Charter School - MARBLEHEAD pupils</v>
          </cell>
          <cell r="D621">
            <v>485258168</v>
          </cell>
          <cell r="E621">
            <v>485</v>
          </cell>
          <cell r="F621">
            <v>258</v>
          </cell>
          <cell r="G621">
            <v>168</v>
          </cell>
          <cell r="H621">
            <v>1</v>
          </cell>
          <cell r="I621">
            <v>1</v>
          </cell>
          <cell r="J621">
            <v>2</v>
          </cell>
          <cell r="K621">
            <v>158.07719371599038</v>
          </cell>
          <cell r="L621">
            <v>10766</v>
          </cell>
          <cell r="M621">
            <v>6253</v>
          </cell>
          <cell r="N621">
            <v>938</v>
          </cell>
        </row>
        <row r="622">
          <cell r="B622">
            <v>613</v>
          </cell>
          <cell r="C622" t="str">
            <v>485 - SALEM ACADEMY Charter School - PEABODY pupils</v>
          </cell>
          <cell r="D622">
            <v>485258229</v>
          </cell>
          <cell r="E622">
            <v>485</v>
          </cell>
          <cell r="F622">
            <v>258</v>
          </cell>
          <cell r="G622">
            <v>229</v>
          </cell>
          <cell r="H622">
            <v>1</v>
          </cell>
          <cell r="I622">
            <v>1</v>
          </cell>
          <cell r="J622">
            <v>8</v>
          </cell>
          <cell r="K622">
            <v>104.35895945690008</v>
          </cell>
          <cell r="L622">
            <v>12009</v>
          </cell>
          <cell r="M622">
            <v>523</v>
          </cell>
          <cell r="N622">
            <v>938</v>
          </cell>
        </row>
        <row r="623">
          <cell r="B623">
            <v>614</v>
          </cell>
          <cell r="C623" t="str">
            <v>485 - SALEM ACADEMY Charter School - REVERE pupils</v>
          </cell>
          <cell r="D623">
            <v>485258248</v>
          </cell>
          <cell r="E623">
            <v>485</v>
          </cell>
          <cell r="F623">
            <v>258</v>
          </cell>
          <cell r="G623">
            <v>248</v>
          </cell>
          <cell r="H623">
            <v>1</v>
          </cell>
          <cell r="I623">
            <v>1</v>
          </cell>
          <cell r="J623">
            <v>10</v>
          </cell>
          <cell r="K623">
            <v>107.88571550587231</v>
          </cell>
          <cell r="L623">
            <v>9863</v>
          </cell>
          <cell r="M623">
            <v>778</v>
          </cell>
          <cell r="N623">
            <v>938</v>
          </cell>
        </row>
        <row r="624">
          <cell r="B624">
            <v>615</v>
          </cell>
          <cell r="C624" t="str">
            <v>485 - SALEM ACADEMY Charter School - SALEM pupils</v>
          </cell>
          <cell r="D624">
            <v>485258258</v>
          </cell>
          <cell r="E624">
            <v>485</v>
          </cell>
          <cell r="F624">
            <v>258</v>
          </cell>
          <cell r="G624">
            <v>258</v>
          </cell>
          <cell r="H624">
            <v>1</v>
          </cell>
          <cell r="I624">
            <v>1</v>
          </cell>
          <cell r="J624">
            <v>10</v>
          </cell>
          <cell r="K624">
            <v>129.42442979732627</v>
          </cell>
          <cell r="L624">
            <v>11934</v>
          </cell>
          <cell r="M624">
            <v>3512</v>
          </cell>
          <cell r="N624">
            <v>938</v>
          </cell>
        </row>
        <row r="625">
          <cell r="B625">
            <v>616</v>
          </cell>
          <cell r="C625" t="str">
            <v>485 - SALEM ACADEMY Charter School - SWAMPSCOTT pupils</v>
          </cell>
          <cell r="D625">
            <v>485258291</v>
          </cell>
          <cell r="E625">
            <v>485</v>
          </cell>
          <cell r="F625">
            <v>258</v>
          </cell>
          <cell r="G625">
            <v>291</v>
          </cell>
          <cell r="H625">
            <v>1</v>
          </cell>
          <cell r="I625">
            <v>1</v>
          </cell>
          <cell r="J625">
            <v>4</v>
          </cell>
          <cell r="K625">
            <v>149.02364572624015</v>
          </cell>
          <cell r="L625">
            <v>12802</v>
          </cell>
          <cell r="M625">
            <v>6276</v>
          </cell>
          <cell r="N625">
            <v>938</v>
          </cell>
        </row>
        <row r="626">
          <cell r="B626">
            <v>617</v>
          </cell>
          <cell r="C626" t="str">
            <v>485 - SALEM ACADEMY Charter School - WAKEFIELD pupils</v>
          </cell>
          <cell r="D626">
            <v>485258305</v>
          </cell>
          <cell r="E626">
            <v>485</v>
          </cell>
          <cell r="F626">
            <v>258</v>
          </cell>
          <cell r="G626">
            <v>305</v>
          </cell>
          <cell r="H626">
            <v>1</v>
          </cell>
          <cell r="I626">
            <v>1</v>
          </cell>
          <cell r="J626">
            <v>3</v>
          </cell>
          <cell r="K626">
            <v>140.22301486483062</v>
          </cell>
          <cell r="L626">
            <v>8960</v>
          </cell>
          <cell r="M626">
            <v>3604</v>
          </cell>
          <cell r="N626">
            <v>938</v>
          </cell>
        </row>
        <row r="627">
          <cell r="B627">
            <v>618</v>
          </cell>
          <cell r="C627" t="str">
            <v>486 - LEARNING FIRST Charter School - AUBURN pupils</v>
          </cell>
          <cell r="D627">
            <v>486348017</v>
          </cell>
          <cell r="E627">
            <v>486</v>
          </cell>
          <cell r="F627">
            <v>348</v>
          </cell>
          <cell r="G627">
            <v>17</v>
          </cell>
          <cell r="H627">
            <v>1</v>
          </cell>
          <cell r="I627">
            <v>1</v>
          </cell>
          <cell r="J627">
            <v>5</v>
          </cell>
          <cell r="K627">
            <v>124.86011194217261</v>
          </cell>
          <cell r="L627">
            <v>12515</v>
          </cell>
          <cell r="M627">
            <v>3111</v>
          </cell>
          <cell r="N627">
            <v>938</v>
          </cell>
        </row>
        <row r="628">
          <cell r="B628">
            <v>619</v>
          </cell>
          <cell r="C628" t="str">
            <v>486 - LEARNING FIRST Charter School - LEICESTER pupils</v>
          </cell>
          <cell r="D628">
            <v>486348151</v>
          </cell>
          <cell r="E628">
            <v>486</v>
          </cell>
          <cell r="F628">
            <v>348</v>
          </cell>
          <cell r="G628">
            <v>151</v>
          </cell>
          <cell r="H628">
            <v>1</v>
          </cell>
          <cell r="I628">
            <v>1</v>
          </cell>
          <cell r="J628">
            <v>7</v>
          </cell>
          <cell r="K628">
            <v>111.66625889328519</v>
          </cell>
          <cell r="L628">
            <v>12091</v>
          </cell>
          <cell r="M628">
            <v>1411</v>
          </cell>
          <cell r="N628">
            <v>938</v>
          </cell>
        </row>
        <row r="629">
          <cell r="B629">
            <v>620</v>
          </cell>
          <cell r="C629" t="str">
            <v>486 - LEARNING FIRST Charter School - MILLBURY pupils</v>
          </cell>
          <cell r="D629">
            <v>486348186</v>
          </cell>
          <cell r="E629">
            <v>486</v>
          </cell>
          <cell r="F629">
            <v>348</v>
          </cell>
          <cell r="G629">
            <v>186</v>
          </cell>
          <cell r="H629">
            <v>1</v>
          </cell>
          <cell r="I629">
            <v>1</v>
          </cell>
          <cell r="J629">
            <v>6</v>
          </cell>
          <cell r="K629">
            <v>136.09866122625127</v>
          </cell>
          <cell r="L629">
            <v>15781</v>
          </cell>
          <cell r="M629">
            <v>5697</v>
          </cell>
          <cell r="N629">
            <v>938</v>
          </cell>
        </row>
        <row r="630">
          <cell r="B630">
            <v>621</v>
          </cell>
          <cell r="C630" t="str">
            <v>486 - LEARNING FIRST Charter School - NORTHBRIDGE pupils</v>
          </cell>
          <cell r="D630">
            <v>486348214</v>
          </cell>
          <cell r="E630">
            <v>486</v>
          </cell>
          <cell r="F630">
            <v>348</v>
          </cell>
          <cell r="G630">
            <v>214</v>
          </cell>
          <cell r="H630">
            <v>1</v>
          </cell>
          <cell r="I630">
            <v>1</v>
          </cell>
          <cell r="J630">
            <v>7</v>
          </cell>
          <cell r="K630">
            <v>120.07176420143549</v>
          </cell>
          <cell r="L630">
            <v>9132</v>
          </cell>
          <cell r="M630">
            <v>1833</v>
          </cell>
          <cell r="N630">
            <v>938</v>
          </cell>
        </row>
        <row r="631">
          <cell r="B631">
            <v>622</v>
          </cell>
          <cell r="C631" t="str">
            <v>486 - LEARNING FIRST Charter School - OXFORD pupils</v>
          </cell>
          <cell r="D631">
            <v>486348226</v>
          </cell>
          <cell r="E631">
            <v>486</v>
          </cell>
          <cell r="F631">
            <v>348</v>
          </cell>
          <cell r="G631">
            <v>226</v>
          </cell>
          <cell r="H631">
            <v>1</v>
          </cell>
          <cell r="I631">
            <v>1</v>
          </cell>
          <cell r="J631">
            <v>8</v>
          </cell>
          <cell r="K631">
            <v>112.21798451623033</v>
          </cell>
          <cell r="L631">
            <v>10568</v>
          </cell>
          <cell r="M631">
            <v>1291</v>
          </cell>
          <cell r="N631">
            <v>938</v>
          </cell>
        </row>
        <row r="632">
          <cell r="B632">
            <v>623</v>
          </cell>
          <cell r="C632" t="str">
            <v>486 - LEARNING FIRST Charter School - SHREWSBURY pupils</v>
          </cell>
          <cell r="D632">
            <v>486348271</v>
          </cell>
          <cell r="E632">
            <v>486</v>
          </cell>
          <cell r="F632">
            <v>348</v>
          </cell>
          <cell r="G632">
            <v>271</v>
          </cell>
          <cell r="H632">
            <v>1</v>
          </cell>
          <cell r="I632">
            <v>1</v>
          </cell>
          <cell r="J632">
            <v>3</v>
          </cell>
          <cell r="K632">
            <v>123.11950600011592</v>
          </cell>
          <cell r="L632">
            <v>11792</v>
          </cell>
          <cell r="M632">
            <v>2726</v>
          </cell>
          <cell r="N632">
            <v>938</v>
          </cell>
        </row>
        <row r="633">
          <cell r="B633">
            <v>624</v>
          </cell>
          <cell r="C633" t="str">
            <v>486 - LEARNING FIRST Charter School - SOUTHBRIDGE pupils</v>
          </cell>
          <cell r="D633">
            <v>486348277</v>
          </cell>
          <cell r="E633">
            <v>486</v>
          </cell>
          <cell r="F633">
            <v>348</v>
          </cell>
          <cell r="G633">
            <v>277</v>
          </cell>
          <cell r="H633">
            <v>1</v>
          </cell>
          <cell r="I633">
            <v>1</v>
          </cell>
          <cell r="J633">
            <v>10</v>
          </cell>
          <cell r="K633">
            <v>109.62008403806314</v>
          </cell>
          <cell r="L633">
            <v>13641</v>
          </cell>
          <cell r="M633">
            <v>1312</v>
          </cell>
          <cell r="N633">
            <v>938</v>
          </cell>
        </row>
        <row r="634">
          <cell r="B634">
            <v>625</v>
          </cell>
          <cell r="C634" t="str">
            <v>486 - LEARNING FIRST Charter School - WEBSTER pupils</v>
          </cell>
          <cell r="D634">
            <v>486348316</v>
          </cell>
          <cell r="E634">
            <v>486</v>
          </cell>
          <cell r="F634">
            <v>348</v>
          </cell>
          <cell r="G634">
            <v>316</v>
          </cell>
          <cell r="H634">
            <v>1</v>
          </cell>
          <cell r="I634">
            <v>1</v>
          </cell>
          <cell r="J634">
            <v>10</v>
          </cell>
          <cell r="K634">
            <v>107.55105864915137</v>
          </cell>
          <cell r="L634">
            <v>13641</v>
          </cell>
          <cell r="M634">
            <v>1030</v>
          </cell>
          <cell r="N634">
            <v>938</v>
          </cell>
        </row>
        <row r="635">
          <cell r="B635">
            <v>626</v>
          </cell>
          <cell r="C635" t="str">
            <v>486 - LEARNING FIRST Charter School - WORCESTER pupils</v>
          </cell>
          <cell r="D635">
            <v>486348348</v>
          </cell>
          <cell r="E635">
            <v>486</v>
          </cell>
          <cell r="F635">
            <v>348</v>
          </cell>
          <cell r="G635">
            <v>348</v>
          </cell>
          <cell r="H635">
            <v>1</v>
          </cell>
          <cell r="I635">
            <v>1</v>
          </cell>
          <cell r="J635">
            <v>10</v>
          </cell>
          <cell r="K635">
            <v>101.93874973802124</v>
          </cell>
          <cell r="L635">
            <v>13079</v>
          </cell>
          <cell r="M635">
            <v>254</v>
          </cell>
          <cell r="N635">
            <v>938</v>
          </cell>
        </row>
        <row r="636">
          <cell r="B636">
            <v>627</v>
          </cell>
          <cell r="C636" t="str">
            <v>486 - LEARNING FIRST Charter School - QUABBIN pupils</v>
          </cell>
          <cell r="D636">
            <v>486348753</v>
          </cell>
          <cell r="E636">
            <v>486</v>
          </cell>
          <cell r="F636">
            <v>348</v>
          </cell>
          <cell r="G636">
            <v>753</v>
          </cell>
          <cell r="H636">
            <v>1</v>
          </cell>
          <cell r="I636">
            <v>1</v>
          </cell>
          <cell r="J636">
            <v>6</v>
          </cell>
          <cell r="K636">
            <v>141.30833904183208</v>
          </cell>
          <cell r="L636">
            <v>9305</v>
          </cell>
          <cell r="M636">
            <v>3844</v>
          </cell>
          <cell r="N636">
            <v>938</v>
          </cell>
        </row>
        <row r="637">
          <cell r="B637">
            <v>628</v>
          </cell>
          <cell r="C637" t="str">
            <v>486 - LEARNING FIRST Charter School - SPENCER EAST BROOKFIELD pupils</v>
          </cell>
          <cell r="D637">
            <v>486348767</v>
          </cell>
          <cell r="E637">
            <v>486</v>
          </cell>
          <cell r="F637">
            <v>348</v>
          </cell>
          <cell r="G637">
            <v>767</v>
          </cell>
          <cell r="H637">
            <v>1</v>
          </cell>
          <cell r="I637">
            <v>1</v>
          </cell>
          <cell r="J637">
            <v>9</v>
          </cell>
          <cell r="K637">
            <v>124.4445129654588</v>
          </cell>
          <cell r="L637">
            <v>12912</v>
          </cell>
          <cell r="M637">
            <v>3156</v>
          </cell>
          <cell r="N637">
            <v>938</v>
          </cell>
        </row>
        <row r="638">
          <cell r="B638">
            <v>629</v>
          </cell>
          <cell r="C638" t="str">
            <v>486 - LEARNING FIRST Charter School - WACHUSETT pupils</v>
          </cell>
          <cell r="D638">
            <v>486348775</v>
          </cell>
          <cell r="E638">
            <v>486</v>
          </cell>
          <cell r="F638">
            <v>348</v>
          </cell>
          <cell r="G638">
            <v>775</v>
          </cell>
          <cell r="H638">
            <v>1</v>
          </cell>
          <cell r="I638">
            <v>1</v>
          </cell>
          <cell r="J638">
            <v>3</v>
          </cell>
          <cell r="K638">
            <v>123.75473103368968</v>
          </cell>
          <cell r="L638">
            <v>9305</v>
          </cell>
          <cell r="M638">
            <v>2210</v>
          </cell>
          <cell r="N638">
            <v>938</v>
          </cell>
        </row>
        <row r="639">
          <cell r="B639">
            <v>630</v>
          </cell>
          <cell r="C639" t="str">
            <v>487 - PROSPECT HILL ACADEMY Charter School - CAMBRIDGE Campus - BILLERICA pupils</v>
          </cell>
          <cell r="D639">
            <v>487049031</v>
          </cell>
          <cell r="E639">
            <v>487</v>
          </cell>
          <cell r="F639">
            <v>49</v>
          </cell>
          <cell r="G639">
            <v>31</v>
          </cell>
          <cell r="H639">
            <v>2</v>
          </cell>
          <cell r="I639">
            <v>1.1080000000000001</v>
          </cell>
          <cell r="J639">
            <v>4</v>
          </cell>
          <cell r="K639">
            <v>149.38341839263231</v>
          </cell>
          <cell r="L639">
            <v>10733</v>
          </cell>
          <cell r="M639">
            <v>5300</v>
          </cell>
          <cell r="N639">
            <v>938</v>
          </cell>
        </row>
        <row r="640">
          <cell r="B640">
            <v>631</v>
          </cell>
          <cell r="C640" t="str">
            <v>487 - PROSPECT HILL ACADEMY Charter School - CAMBRIDGE Campus - BOSTON pupils</v>
          </cell>
          <cell r="D640">
            <v>487049035</v>
          </cell>
          <cell r="E640">
            <v>487</v>
          </cell>
          <cell r="F640">
            <v>49</v>
          </cell>
          <cell r="G640">
            <v>35</v>
          </cell>
          <cell r="H640">
            <v>2</v>
          </cell>
          <cell r="I640">
            <v>1.1080000000000001</v>
          </cell>
          <cell r="J640">
            <v>10</v>
          </cell>
          <cell r="K640">
            <v>141.90171613356856</v>
          </cell>
          <cell r="L640">
            <v>14098</v>
          </cell>
          <cell r="M640">
            <v>5907</v>
          </cell>
          <cell r="N640">
            <v>938</v>
          </cell>
        </row>
        <row r="641">
          <cell r="B641">
            <v>632</v>
          </cell>
          <cell r="C641" t="str">
            <v>487 - PROSPECT HILL ACADEMY Charter School - CAMBRIDGE Campus - BROCKTON pupils</v>
          </cell>
          <cell r="D641">
            <v>487049044</v>
          </cell>
          <cell r="E641">
            <v>487</v>
          </cell>
          <cell r="F641">
            <v>49</v>
          </cell>
          <cell r="G641">
            <v>44</v>
          </cell>
          <cell r="H641">
            <v>2</v>
          </cell>
          <cell r="I641">
            <v>1.1080000000000001</v>
          </cell>
          <cell r="J641">
            <v>10</v>
          </cell>
          <cell r="K641">
            <v>100.85064365747138</v>
          </cell>
          <cell r="L641">
            <v>9743</v>
          </cell>
          <cell r="M641">
            <v>83</v>
          </cell>
          <cell r="N641">
            <v>938</v>
          </cell>
        </row>
        <row r="642">
          <cell r="B642">
            <v>633</v>
          </cell>
          <cell r="C642" t="str">
            <v>487 - PROSPECT HILL ACADEMY Charter School - CAMBRIDGE Campus - BROOKLINE pupils</v>
          </cell>
          <cell r="D642">
            <v>487049046</v>
          </cell>
          <cell r="E642">
            <v>487</v>
          </cell>
          <cell r="F642">
            <v>49</v>
          </cell>
          <cell r="G642">
            <v>46</v>
          </cell>
          <cell r="H642">
            <v>2</v>
          </cell>
          <cell r="I642">
            <v>1.1080000000000001</v>
          </cell>
          <cell r="J642">
            <v>2</v>
          </cell>
          <cell r="K642">
            <v>180.27602210510253</v>
          </cell>
          <cell r="L642">
            <v>13989</v>
          </cell>
          <cell r="M642">
            <v>11230</v>
          </cell>
          <cell r="N642">
            <v>938</v>
          </cell>
        </row>
        <row r="643">
          <cell r="B643">
            <v>634</v>
          </cell>
          <cell r="C643" t="str">
            <v>487 - PROSPECT HILL ACADEMY Charter School - CAMBRIDGE Campus - BURLINGTON pupils</v>
          </cell>
          <cell r="D643">
            <v>487049048</v>
          </cell>
          <cell r="E643">
            <v>487</v>
          </cell>
          <cell r="F643">
            <v>49</v>
          </cell>
          <cell r="G643">
            <v>48</v>
          </cell>
          <cell r="H643">
            <v>2</v>
          </cell>
          <cell r="I643">
            <v>1.1080000000000001</v>
          </cell>
          <cell r="J643">
            <v>3</v>
          </cell>
          <cell r="K643">
            <v>183.64772681526637</v>
          </cell>
          <cell r="L643">
            <v>9743</v>
          </cell>
          <cell r="M643">
            <v>8150</v>
          </cell>
          <cell r="N643">
            <v>938</v>
          </cell>
        </row>
        <row r="644">
          <cell r="B644">
            <v>635</v>
          </cell>
          <cell r="C644" t="str">
            <v>487 - PROSPECT HILL ACADEMY Charter School - CAMBRIDGE Campus - CAMBRIDGE pupils</v>
          </cell>
          <cell r="D644">
            <v>487049049</v>
          </cell>
          <cell r="E644">
            <v>487</v>
          </cell>
          <cell r="F644">
            <v>49</v>
          </cell>
          <cell r="G644">
            <v>49</v>
          </cell>
          <cell r="H644">
            <v>2</v>
          </cell>
          <cell r="I644">
            <v>1.1080000000000001</v>
          </cell>
          <cell r="J644">
            <v>7</v>
          </cell>
          <cell r="K644">
            <v>225.93542537992869</v>
          </cell>
          <cell r="L644">
            <v>14092</v>
          </cell>
          <cell r="M644">
            <v>17747</v>
          </cell>
          <cell r="N644">
            <v>938</v>
          </cell>
        </row>
        <row r="645">
          <cell r="B645">
            <v>636</v>
          </cell>
          <cell r="C645" t="str">
            <v>487 - PROSPECT HILL ACADEMY Charter School - CAMBRIDGE Campus - CHELSEA pupils</v>
          </cell>
          <cell r="D645">
            <v>487049057</v>
          </cell>
          <cell r="E645">
            <v>487</v>
          </cell>
          <cell r="F645">
            <v>49</v>
          </cell>
          <cell r="G645">
            <v>57</v>
          </cell>
          <cell r="H645">
            <v>2</v>
          </cell>
          <cell r="I645">
            <v>1.1080000000000001</v>
          </cell>
          <cell r="J645">
            <v>10</v>
          </cell>
          <cell r="K645">
            <v>103.09680619936327</v>
          </cell>
          <cell r="L645">
            <v>12511</v>
          </cell>
          <cell r="M645">
            <v>387</v>
          </cell>
          <cell r="N645">
            <v>938</v>
          </cell>
        </row>
        <row r="646">
          <cell r="B646">
            <v>637</v>
          </cell>
          <cell r="C646" t="str">
            <v>487 - PROSPECT HILL ACADEMY Charter School - CAMBRIDGE Campus - EVERETT pupils</v>
          </cell>
          <cell r="D646">
            <v>487049093</v>
          </cell>
          <cell r="E646">
            <v>487</v>
          </cell>
          <cell r="F646">
            <v>49</v>
          </cell>
          <cell r="G646">
            <v>93</v>
          </cell>
          <cell r="H646">
            <v>2</v>
          </cell>
          <cell r="I646">
            <v>1.1080000000000001</v>
          </cell>
          <cell r="J646">
            <v>10</v>
          </cell>
          <cell r="K646">
            <v>100.85272876801992</v>
          </cell>
          <cell r="L646">
            <v>12099</v>
          </cell>
          <cell r="M646">
            <v>103</v>
          </cell>
          <cell r="N646">
            <v>938</v>
          </cell>
        </row>
        <row r="647">
          <cell r="B647">
            <v>638</v>
          </cell>
          <cell r="C647" t="str">
            <v>487 - PROSPECT HILL ACADEMY Charter School - CAMBRIDGE Campus - FALL RIVER pupils</v>
          </cell>
          <cell r="D647">
            <v>487049095</v>
          </cell>
          <cell r="E647">
            <v>487</v>
          </cell>
          <cell r="F647">
            <v>49</v>
          </cell>
          <cell r="G647">
            <v>95</v>
          </cell>
          <cell r="H647">
            <v>2</v>
          </cell>
          <cell r="I647">
            <v>1.1080000000000001</v>
          </cell>
          <cell r="J647">
            <v>10</v>
          </cell>
          <cell r="K647">
            <v>100.69568642585112</v>
          </cell>
          <cell r="L647">
            <v>14875</v>
          </cell>
          <cell r="M647">
            <v>103</v>
          </cell>
          <cell r="N647">
            <v>938</v>
          </cell>
        </row>
        <row r="648">
          <cell r="B648">
            <v>639</v>
          </cell>
          <cell r="C648" t="str">
            <v>487 - PROSPECT HILL ACADEMY Charter School - CAMBRIDGE Campus - HAVERHILL pupils</v>
          </cell>
          <cell r="D648">
            <v>487049128</v>
          </cell>
          <cell r="E648">
            <v>487</v>
          </cell>
          <cell r="F648">
            <v>49</v>
          </cell>
          <cell r="G648">
            <v>128</v>
          </cell>
          <cell r="H648">
            <v>2</v>
          </cell>
          <cell r="I648">
            <v>1.1080000000000001</v>
          </cell>
          <cell r="J648">
            <v>9</v>
          </cell>
          <cell r="K648">
            <v>105.75584027831783</v>
          </cell>
          <cell r="L648">
            <v>11723</v>
          </cell>
          <cell r="M648">
            <v>675</v>
          </cell>
          <cell r="N648">
            <v>938</v>
          </cell>
        </row>
        <row r="649">
          <cell r="B649">
            <v>640</v>
          </cell>
          <cell r="C649" t="str">
            <v>487 - PROSPECT HILL ACADEMY Charter School - CAMBRIDGE Campus - LAWRENCE pupils</v>
          </cell>
          <cell r="D649">
            <v>487049149</v>
          </cell>
          <cell r="E649">
            <v>487</v>
          </cell>
          <cell r="F649">
            <v>49</v>
          </cell>
          <cell r="G649">
            <v>149</v>
          </cell>
          <cell r="H649">
            <v>2</v>
          </cell>
          <cell r="I649">
            <v>1.1080000000000001</v>
          </cell>
          <cell r="J649">
            <v>10</v>
          </cell>
          <cell r="K649">
            <v>103.66573933885712</v>
          </cell>
          <cell r="L649">
            <v>11723</v>
          </cell>
          <cell r="M649">
            <v>430</v>
          </cell>
          <cell r="N649">
            <v>938</v>
          </cell>
        </row>
        <row r="650">
          <cell r="B650">
            <v>641</v>
          </cell>
          <cell r="C650" t="str">
            <v>487 - PROSPECT HILL ACADEMY Charter School - CAMBRIDGE Campus - LEOMINSTER pupils</v>
          </cell>
          <cell r="D650">
            <v>487049153</v>
          </cell>
          <cell r="E650">
            <v>487</v>
          </cell>
          <cell r="F650">
            <v>49</v>
          </cell>
          <cell r="G650">
            <v>153</v>
          </cell>
          <cell r="H650">
            <v>2</v>
          </cell>
          <cell r="I650">
            <v>1.1080000000000001</v>
          </cell>
          <cell r="J650">
            <v>9</v>
          </cell>
          <cell r="K650">
            <v>100</v>
          </cell>
          <cell r="L650">
            <v>11723</v>
          </cell>
          <cell r="M650">
            <v>0</v>
          </cell>
          <cell r="N650">
            <v>938</v>
          </cell>
        </row>
        <row r="651">
          <cell r="B651">
            <v>642</v>
          </cell>
          <cell r="C651" t="str">
            <v>487 - PROSPECT HILL ACADEMY Charter School - CAMBRIDGE Campus - LYNN pupils</v>
          </cell>
          <cell r="D651">
            <v>487049163</v>
          </cell>
          <cell r="E651">
            <v>487</v>
          </cell>
          <cell r="F651">
            <v>49</v>
          </cell>
          <cell r="G651">
            <v>163</v>
          </cell>
          <cell r="H651">
            <v>2</v>
          </cell>
          <cell r="I651">
            <v>1.1080000000000001</v>
          </cell>
          <cell r="J651">
            <v>10</v>
          </cell>
          <cell r="K651">
            <v>100.93846673040197</v>
          </cell>
          <cell r="L651">
            <v>13980</v>
          </cell>
          <cell r="M651">
            <v>131</v>
          </cell>
          <cell r="N651">
            <v>938</v>
          </cell>
        </row>
        <row r="652">
          <cell r="B652">
            <v>643</v>
          </cell>
          <cell r="C652" t="str">
            <v>487 - PROSPECT HILL ACADEMY Charter School - CAMBRIDGE Campus - MALDEN pupils</v>
          </cell>
          <cell r="D652">
            <v>487049165</v>
          </cell>
          <cell r="E652">
            <v>487</v>
          </cell>
          <cell r="F652">
            <v>49</v>
          </cell>
          <cell r="G652">
            <v>165</v>
          </cell>
          <cell r="H652">
            <v>2</v>
          </cell>
          <cell r="I652">
            <v>1.1080000000000001</v>
          </cell>
          <cell r="J652">
            <v>9</v>
          </cell>
          <cell r="K652">
            <v>103.0461910253487</v>
          </cell>
          <cell r="L652">
            <v>12590</v>
          </cell>
          <cell r="M652">
            <v>384</v>
          </cell>
          <cell r="N652">
            <v>938</v>
          </cell>
        </row>
        <row r="653">
          <cell r="B653">
            <v>644</v>
          </cell>
          <cell r="C653" t="str">
            <v>487 - PROSPECT HILL ACADEMY Charter School - CAMBRIDGE Campus - MEDFORD pupils</v>
          </cell>
          <cell r="D653">
            <v>487049176</v>
          </cell>
          <cell r="E653">
            <v>487</v>
          </cell>
          <cell r="F653">
            <v>49</v>
          </cell>
          <cell r="G653">
            <v>176</v>
          </cell>
          <cell r="H653">
            <v>2</v>
          </cell>
          <cell r="I653">
            <v>1.1080000000000001</v>
          </cell>
          <cell r="J653">
            <v>7</v>
          </cell>
          <cell r="K653">
            <v>149.27758144558248</v>
          </cell>
          <cell r="L653">
            <v>13645</v>
          </cell>
          <cell r="M653">
            <v>6724</v>
          </cell>
          <cell r="N653">
            <v>938</v>
          </cell>
        </row>
        <row r="654">
          <cell r="B654">
            <v>645</v>
          </cell>
          <cell r="C654" t="str">
            <v>487 - PROSPECT HILL ACADEMY Charter School - CAMBRIDGE Campus - MELROSE pupils</v>
          </cell>
          <cell r="D654">
            <v>487049178</v>
          </cell>
          <cell r="E654">
            <v>487</v>
          </cell>
          <cell r="F654">
            <v>49</v>
          </cell>
          <cell r="G654">
            <v>178</v>
          </cell>
          <cell r="H654">
            <v>2</v>
          </cell>
          <cell r="I654">
            <v>1.1080000000000001</v>
          </cell>
          <cell r="J654">
            <v>2</v>
          </cell>
          <cell r="K654">
            <v>116.80648846924117</v>
          </cell>
          <cell r="L654">
            <v>12478</v>
          </cell>
          <cell r="M654">
            <v>2097</v>
          </cell>
          <cell r="N654">
            <v>938</v>
          </cell>
        </row>
        <row r="655">
          <cell r="B655">
            <v>646</v>
          </cell>
          <cell r="C655" t="str">
            <v>487 - PROSPECT HILL ACADEMY Charter School - CAMBRIDGE Campus - METHUEN pupils</v>
          </cell>
          <cell r="D655">
            <v>487049181</v>
          </cell>
          <cell r="E655">
            <v>487</v>
          </cell>
          <cell r="F655">
            <v>49</v>
          </cell>
          <cell r="G655">
            <v>181</v>
          </cell>
          <cell r="H655">
            <v>2</v>
          </cell>
          <cell r="I655">
            <v>1.1080000000000001</v>
          </cell>
          <cell r="J655">
            <v>9</v>
          </cell>
          <cell r="K655">
            <v>101.82776748642635</v>
          </cell>
          <cell r="L655">
            <v>12253</v>
          </cell>
          <cell r="M655">
            <v>224</v>
          </cell>
          <cell r="N655">
            <v>938</v>
          </cell>
        </row>
        <row r="656">
          <cell r="B656">
            <v>647</v>
          </cell>
          <cell r="C656" t="str">
            <v>487 - PROSPECT HILL ACADEMY Charter School - CAMBRIDGE Campus - NORTH ANDOVER pupils</v>
          </cell>
          <cell r="D656">
            <v>487049211</v>
          </cell>
          <cell r="E656">
            <v>487</v>
          </cell>
          <cell r="F656">
            <v>49</v>
          </cell>
          <cell r="G656">
            <v>211</v>
          </cell>
          <cell r="H656">
            <v>2</v>
          </cell>
          <cell r="I656">
            <v>1.1080000000000001</v>
          </cell>
          <cell r="J656">
            <v>4</v>
          </cell>
          <cell r="K656">
            <v>122.72452722148228</v>
          </cell>
          <cell r="L656">
            <v>16062</v>
          </cell>
          <cell r="M656">
            <v>3650</v>
          </cell>
          <cell r="N656">
            <v>938</v>
          </cell>
        </row>
        <row r="657">
          <cell r="B657">
            <v>648</v>
          </cell>
          <cell r="C657" t="str">
            <v>487 - PROSPECT HILL ACADEMY Charter School - CAMBRIDGE Campus - PEABODY pupils</v>
          </cell>
          <cell r="D657">
            <v>487049229</v>
          </cell>
          <cell r="E657">
            <v>487</v>
          </cell>
          <cell r="F657">
            <v>49</v>
          </cell>
          <cell r="G657">
            <v>229</v>
          </cell>
          <cell r="H657">
            <v>2</v>
          </cell>
          <cell r="I657">
            <v>1.1080000000000001</v>
          </cell>
          <cell r="J657">
            <v>8</v>
          </cell>
          <cell r="K657">
            <v>104.35895945690008</v>
          </cell>
          <cell r="L657">
            <v>9743</v>
          </cell>
          <cell r="M657">
            <v>425</v>
          </cell>
          <cell r="N657">
            <v>938</v>
          </cell>
        </row>
        <row r="658">
          <cell r="B658">
            <v>649</v>
          </cell>
          <cell r="C658" t="str">
            <v>487 - PROSPECT HILL ACADEMY Charter School - CAMBRIDGE Campus - QUINCY pupils</v>
          </cell>
          <cell r="D658">
            <v>487049243</v>
          </cell>
          <cell r="E658">
            <v>487</v>
          </cell>
          <cell r="F658">
            <v>49</v>
          </cell>
          <cell r="G658">
            <v>243</v>
          </cell>
          <cell r="H658">
            <v>2</v>
          </cell>
          <cell r="I658">
            <v>1.1080000000000001</v>
          </cell>
          <cell r="J658">
            <v>8</v>
          </cell>
          <cell r="K658">
            <v>118.78400778668549</v>
          </cell>
          <cell r="L658">
            <v>16633</v>
          </cell>
          <cell r="M658">
            <v>3124</v>
          </cell>
          <cell r="N658">
            <v>938</v>
          </cell>
        </row>
        <row r="659">
          <cell r="B659">
            <v>650</v>
          </cell>
          <cell r="C659" t="str">
            <v>487 - PROSPECT HILL ACADEMY Charter School - CAMBRIDGE Campus - RANDOLPH pupils</v>
          </cell>
          <cell r="D659">
            <v>487049244</v>
          </cell>
          <cell r="E659">
            <v>487</v>
          </cell>
          <cell r="F659">
            <v>49</v>
          </cell>
          <cell r="G659">
            <v>244</v>
          </cell>
          <cell r="H659">
            <v>2</v>
          </cell>
          <cell r="I659">
            <v>1.1080000000000001</v>
          </cell>
          <cell r="J659">
            <v>9</v>
          </cell>
          <cell r="K659">
            <v>136.06003665175945</v>
          </cell>
          <cell r="L659">
            <v>13009</v>
          </cell>
          <cell r="M659">
            <v>4691</v>
          </cell>
          <cell r="N659">
            <v>938</v>
          </cell>
        </row>
        <row r="660">
          <cell r="B660">
            <v>651</v>
          </cell>
          <cell r="C660" t="str">
            <v>487 - PROSPECT HILL ACADEMY Charter School - CAMBRIDGE Campus - READING pupils</v>
          </cell>
          <cell r="D660">
            <v>487049246</v>
          </cell>
          <cell r="E660">
            <v>487</v>
          </cell>
          <cell r="F660">
            <v>49</v>
          </cell>
          <cell r="G660">
            <v>246</v>
          </cell>
          <cell r="H660">
            <v>2</v>
          </cell>
          <cell r="I660">
            <v>1.1080000000000001</v>
          </cell>
          <cell r="J660">
            <v>2</v>
          </cell>
          <cell r="K660">
            <v>136.7148803583728</v>
          </cell>
          <cell r="L660">
            <v>15969</v>
          </cell>
          <cell r="M660">
            <v>5863</v>
          </cell>
          <cell r="N660">
            <v>938</v>
          </cell>
        </row>
        <row r="661">
          <cell r="B661">
            <v>652</v>
          </cell>
          <cell r="C661" t="str">
            <v>487 - PROSPECT HILL ACADEMY Charter School - CAMBRIDGE Campus - REVERE pupils</v>
          </cell>
          <cell r="D661">
            <v>487049248</v>
          </cell>
          <cell r="E661">
            <v>487</v>
          </cell>
          <cell r="F661">
            <v>49</v>
          </cell>
          <cell r="G661">
            <v>248</v>
          </cell>
          <cell r="H661">
            <v>2</v>
          </cell>
          <cell r="I661">
            <v>1.1080000000000001</v>
          </cell>
          <cell r="J661">
            <v>10</v>
          </cell>
          <cell r="K661">
            <v>107.88571550587231</v>
          </cell>
          <cell r="L661">
            <v>14274</v>
          </cell>
          <cell r="M661">
            <v>1126</v>
          </cell>
          <cell r="N661">
            <v>938</v>
          </cell>
        </row>
        <row r="662">
          <cell r="B662">
            <v>653</v>
          </cell>
          <cell r="C662" t="str">
            <v>487 - PROSPECT HILL ACADEMY Charter School - CAMBRIDGE Campus - SAUGUS pupils</v>
          </cell>
          <cell r="D662">
            <v>487049262</v>
          </cell>
          <cell r="E662">
            <v>487</v>
          </cell>
          <cell r="F662">
            <v>49</v>
          </cell>
          <cell r="G662">
            <v>262</v>
          </cell>
          <cell r="H662">
            <v>2</v>
          </cell>
          <cell r="I662">
            <v>1.1080000000000001</v>
          </cell>
          <cell r="J662">
            <v>8</v>
          </cell>
          <cell r="K662">
            <v>134.9032063685782</v>
          </cell>
          <cell r="L662">
            <v>13571</v>
          </cell>
          <cell r="M662">
            <v>4737</v>
          </cell>
          <cell r="N662">
            <v>938</v>
          </cell>
        </row>
        <row r="663">
          <cell r="B663">
            <v>654</v>
          </cell>
          <cell r="C663" t="str">
            <v>487 - PROSPECT HILL ACADEMY Charter School - CAMBRIDGE Campus - SOMERVILLE pupils</v>
          </cell>
          <cell r="D663">
            <v>487049274</v>
          </cell>
          <cell r="E663">
            <v>487</v>
          </cell>
          <cell r="F663">
            <v>49</v>
          </cell>
          <cell r="G663">
            <v>274</v>
          </cell>
          <cell r="H663">
            <v>2</v>
          </cell>
          <cell r="I663">
            <v>1.1080000000000001</v>
          </cell>
          <cell r="J663">
            <v>9</v>
          </cell>
          <cell r="K663">
            <v>141.12336268887952</v>
          </cell>
          <cell r="L663">
            <v>13649</v>
          </cell>
          <cell r="M663">
            <v>5613</v>
          </cell>
          <cell r="N663">
            <v>938</v>
          </cell>
        </row>
        <row r="664">
          <cell r="B664">
            <v>655</v>
          </cell>
          <cell r="C664" t="str">
            <v>487 - PROSPECT HILL ACADEMY Charter School - CAMBRIDGE Campus - STOUGHTON pupils</v>
          </cell>
          <cell r="D664">
            <v>487049285</v>
          </cell>
          <cell r="E664">
            <v>487</v>
          </cell>
          <cell r="F664">
            <v>49</v>
          </cell>
          <cell r="G664">
            <v>285</v>
          </cell>
          <cell r="H664">
            <v>2</v>
          </cell>
          <cell r="I664">
            <v>1.1080000000000001</v>
          </cell>
          <cell r="J664">
            <v>7</v>
          </cell>
          <cell r="K664">
            <v>129.18456095255922</v>
          </cell>
          <cell r="L664">
            <v>9743</v>
          </cell>
          <cell r="M664">
            <v>2843</v>
          </cell>
          <cell r="N664">
            <v>938</v>
          </cell>
        </row>
        <row r="665">
          <cell r="B665">
            <v>656</v>
          </cell>
          <cell r="C665" t="str">
            <v>487 - PROSPECT HILL ACADEMY Charter School - CAMBRIDGE Campus - WALTHAM pupils</v>
          </cell>
          <cell r="D665">
            <v>487049308</v>
          </cell>
          <cell r="E665">
            <v>487</v>
          </cell>
          <cell r="F665">
            <v>49</v>
          </cell>
          <cell r="G665">
            <v>308</v>
          </cell>
          <cell r="H665">
            <v>2</v>
          </cell>
          <cell r="I665">
            <v>1.1080000000000001</v>
          </cell>
          <cell r="J665">
            <v>9</v>
          </cell>
          <cell r="K665">
            <v>145.765954460182</v>
          </cell>
          <cell r="L665">
            <v>12077</v>
          </cell>
          <cell r="M665">
            <v>5527</v>
          </cell>
          <cell r="N665">
            <v>938</v>
          </cell>
        </row>
        <row r="666">
          <cell r="B666">
            <v>657</v>
          </cell>
          <cell r="C666" t="str">
            <v>487 - PROSPECT HILL ACADEMY Charter School - CAMBRIDGE Campus - WATERTOWN pupils</v>
          </cell>
          <cell r="D666">
            <v>487049314</v>
          </cell>
          <cell r="E666">
            <v>487</v>
          </cell>
          <cell r="F666">
            <v>49</v>
          </cell>
          <cell r="G666">
            <v>314</v>
          </cell>
          <cell r="H666">
            <v>2</v>
          </cell>
          <cell r="I666">
            <v>1.1080000000000001</v>
          </cell>
          <cell r="J666">
            <v>7</v>
          </cell>
          <cell r="K666">
            <v>175.07784009632681</v>
          </cell>
          <cell r="L666">
            <v>11723</v>
          </cell>
          <cell r="M666">
            <v>8801</v>
          </cell>
          <cell r="N666">
            <v>938</v>
          </cell>
        </row>
        <row r="667">
          <cell r="B667">
            <v>658</v>
          </cell>
          <cell r="C667" t="str">
            <v>487 - PROSPECT HILL ACADEMY Charter School - CAMBRIDGE Campus - WOBURN pupils</v>
          </cell>
          <cell r="D667">
            <v>487049347</v>
          </cell>
          <cell r="E667">
            <v>487</v>
          </cell>
          <cell r="F667">
            <v>49</v>
          </cell>
          <cell r="G667">
            <v>347</v>
          </cell>
          <cell r="H667">
            <v>2</v>
          </cell>
          <cell r="I667">
            <v>1.1080000000000001</v>
          </cell>
          <cell r="J667">
            <v>7</v>
          </cell>
          <cell r="K667">
            <v>145.26389419035129</v>
          </cell>
          <cell r="L667">
            <v>13810</v>
          </cell>
          <cell r="M667">
            <v>6251</v>
          </cell>
          <cell r="N667">
            <v>938</v>
          </cell>
        </row>
        <row r="668">
          <cell r="B668">
            <v>659</v>
          </cell>
          <cell r="C668" t="str">
            <v>487 - PROSPECT HILL ACADEMY Charter School - SOMERVILLE Campus - ARLINGTON pupils</v>
          </cell>
          <cell r="D668">
            <v>487274010</v>
          </cell>
          <cell r="E668">
            <v>487</v>
          </cell>
          <cell r="F668">
            <v>274</v>
          </cell>
          <cell r="G668">
            <v>10</v>
          </cell>
          <cell r="H668">
            <v>2</v>
          </cell>
          <cell r="I668">
            <v>1.0509999999999999</v>
          </cell>
          <cell r="J668">
            <v>2</v>
          </cell>
          <cell r="K668">
            <v>137.41114964821622</v>
          </cell>
          <cell r="L668">
            <v>11002</v>
          </cell>
          <cell r="M668">
            <v>4116</v>
          </cell>
          <cell r="N668">
            <v>938</v>
          </cell>
        </row>
        <row r="669">
          <cell r="B669">
            <v>660</v>
          </cell>
          <cell r="C669" t="str">
            <v>487 - PROSPECT HILL ACADEMY Charter School - SOMERVILLE Campus - BILLERICA pupils</v>
          </cell>
          <cell r="D669">
            <v>487274031</v>
          </cell>
          <cell r="E669">
            <v>487</v>
          </cell>
          <cell r="F669">
            <v>274</v>
          </cell>
          <cell r="G669">
            <v>31</v>
          </cell>
          <cell r="H669">
            <v>2</v>
          </cell>
          <cell r="I669">
            <v>1.0509999999999999</v>
          </cell>
          <cell r="J669">
            <v>4</v>
          </cell>
          <cell r="K669">
            <v>149.38341839263231</v>
          </cell>
          <cell r="L669">
            <v>9677</v>
          </cell>
          <cell r="M669">
            <v>4779</v>
          </cell>
          <cell r="N669">
            <v>938</v>
          </cell>
        </row>
        <row r="670">
          <cell r="B670">
            <v>661</v>
          </cell>
          <cell r="C670" t="str">
            <v>487 - PROSPECT HILL ACADEMY Charter School - SOMERVILLE Campus - BOSTON pupils</v>
          </cell>
          <cell r="D670">
            <v>487274035</v>
          </cell>
          <cell r="E670">
            <v>487</v>
          </cell>
          <cell r="F670">
            <v>274</v>
          </cell>
          <cell r="G670">
            <v>35</v>
          </cell>
          <cell r="H670">
            <v>2</v>
          </cell>
          <cell r="I670">
            <v>1.0509999999999999</v>
          </cell>
          <cell r="J670">
            <v>10</v>
          </cell>
          <cell r="K670">
            <v>141.90171613356856</v>
          </cell>
          <cell r="L670">
            <v>12892</v>
          </cell>
          <cell r="M670">
            <v>5402</v>
          </cell>
          <cell r="N670">
            <v>938</v>
          </cell>
        </row>
        <row r="671">
          <cell r="B671">
            <v>662</v>
          </cell>
          <cell r="C671" t="str">
            <v>487 - PROSPECT HILL ACADEMY Charter School - SOMERVILLE Campus - BURLINGTON pupils</v>
          </cell>
          <cell r="D671">
            <v>487274048</v>
          </cell>
          <cell r="E671">
            <v>487</v>
          </cell>
          <cell r="F671">
            <v>274</v>
          </cell>
          <cell r="G671">
            <v>48</v>
          </cell>
          <cell r="H671">
            <v>2</v>
          </cell>
          <cell r="I671">
            <v>1.0509999999999999</v>
          </cell>
          <cell r="J671">
            <v>3</v>
          </cell>
          <cell r="K671">
            <v>183.64772681526637</v>
          </cell>
          <cell r="L671">
            <v>9693</v>
          </cell>
          <cell r="M671">
            <v>8108</v>
          </cell>
          <cell r="N671">
            <v>938</v>
          </cell>
        </row>
        <row r="672">
          <cell r="B672">
            <v>663</v>
          </cell>
          <cell r="C672" t="str">
            <v>487 - PROSPECT HILL ACADEMY Charter School - SOMERVILLE Campus - CAMBRIDGE pupils</v>
          </cell>
          <cell r="D672">
            <v>487274049</v>
          </cell>
          <cell r="E672">
            <v>487</v>
          </cell>
          <cell r="F672">
            <v>274</v>
          </cell>
          <cell r="G672">
            <v>49</v>
          </cell>
          <cell r="H672">
            <v>2</v>
          </cell>
          <cell r="I672">
            <v>1.0509999999999999</v>
          </cell>
          <cell r="J672">
            <v>7</v>
          </cell>
          <cell r="K672">
            <v>225.93542537992869</v>
          </cell>
          <cell r="L672">
            <v>13323</v>
          </cell>
          <cell r="M672">
            <v>16778</v>
          </cell>
          <cell r="N672">
            <v>938</v>
          </cell>
        </row>
        <row r="673">
          <cell r="B673">
            <v>664</v>
          </cell>
          <cell r="C673" t="str">
            <v>487 - PROSPECT HILL ACADEMY Charter School - SOMERVILLE Campus - CHELSEA pupils</v>
          </cell>
          <cell r="D673">
            <v>487274057</v>
          </cell>
          <cell r="E673">
            <v>487</v>
          </cell>
          <cell r="F673">
            <v>274</v>
          </cell>
          <cell r="G673">
            <v>57</v>
          </cell>
          <cell r="H673">
            <v>2</v>
          </cell>
          <cell r="I673">
            <v>1.0509999999999999</v>
          </cell>
          <cell r="J673">
            <v>10</v>
          </cell>
          <cell r="K673">
            <v>103.09680619936327</v>
          </cell>
          <cell r="L673">
            <v>12334</v>
          </cell>
          <cell r="M673">
            <v>382</v>
          </cell>
          <cell r="N673">
            <v>938</v>
          </cell>
        </row>
        <row r="674">
          <cell r="B674">
            <v>665</v>
          </cell>
          <cell r="C674" t="str">
            <v>487 - PROSPECT HILL ACADEMY Charter School - SOMERVILLE Campus - DANVERS pupils</v>
          </cell>
          <cell r="D674">
            <v>487274071</v>
          </cell>
          <cell r="E674">
            <v>487</v>
          </cell>
          <cell r="F674">
            <v>274</v>
          </cell>
          <cell r="G674">
            <v>71</v>
          </cell>
          <cell r="H674">
            <v>2</v>
          </cell>
          <cell r="I674">
            <v>1.0509999999999999</v>
          </cell>
          <cell r="J674">
            <v>4</v>
          </cell>
          <cell r="K674">
            <v>147.08496235840184</v>
          </cell>
          <cell r="L674">
            <v>9693</v>
          </cell>
          <cell r="M674">
            <v>4564</v>
          </cell>
          <cell r="N674">
            <v>938</v>
          </cell>
        </row>
        <row r="675">
          <cell r="B675">
            <v>666</v>
          </cell>
          <cell r="C675" t="str">
            <v>487 - PROSPECT HILL ACADEMY Charter School - SOMERVILLE Campus - EVERETT pupils</v>
          </cell>
          <cell r="D675">
            <v>487274093</v>
          </cell>
          <cell r="E675">
            <v>487</v>
          </cell>
          <cell r="F675">
            <v>274</v>
          </cell>
          <cell r="G675">
            <v>93</v>
          </cell>
          <cell r="H675">
            <v>2</v>
          </cell>
          <cell r="I675">
            <v>1.0509999999999999</v>
          </cell>
          <cell r="J675">
            <v>10</v>
          </cell>
          <cell r="K675">
            <v>100.85272876801992</v>
          </cell>
          <cell r="L675">
            <v>12788</v>
          </cell>
          <cell r="M675">
            <v>109</v>
          </cell>
          <cell r="N675">
            <v>938</v>
          </cell>
        </row>
        <row r="676">
          <cell r="B676">
            <v>667</v>
          </cell>
          <cell r="C676" t="str">
            <v>487 - PROSPECT HILL ACADEMY Charter School - SOMERVILLE Campus - FALL RIVER pupils</v>
          </cell>
          <cell r="D676">
            <v>487274095</v>
          </cell>
          <cell r="E676">
            <v>487</v>
          </cell>
          <cell r="F676">
            <v>274</v>
          </cell>
          <cell r="G676">
            <v>95</v>
          </cell>
          <cell r="H676">
            <v>2</v>
          </cell>
          <cell r="I676">
            <v>1.0509999999999999</v>
          </cell>
          <cell r="J676">
            <v>10</v>
          </cell>
          <cell r="K676">
            <v>100.69568642585112</v>
          </cell>
          <cell r="L676">
            <v>15747</v>
          </cell>
          <cell r="M676">
            <v>110</v>
          </cell>
          <cell r="N676">
            <v>938</v>
          </cell>
        </row>
        <row r="677">
          <cell r="B677">
            <v>668</v>
          </cell>
          <cell r="C677" t="str">
            <v>487 - PROSPECT HILL ACADEMY Charter School - SOMERVILLE Campus - GARDNER pupils</v>
          </cell>
          <cell r="D677">
            <v>487274103</v>
          </cell>
          <cell r="E677">
            <v>487</v>
          </cell>
          <cell r="F677">
            <v>274</v>
          </cell>
          <cell r="G677">
            <v>103</v>
          </cell>
          <cell r="H677">
            <v>2</v>
          </cell>
          <cell r="I677">
            <v>1.0509999999999999</v>
          </cell>
          <cell r="J677">
            <v>10</v>
          </cell>
          <cell r="K677">
            <v>101.93767884152348</v>
          </cell>
          <cell r="L677">
            <v>9693</v>
          </cell>
          <cell r="M677">
            <v>188</v>
          </cell>
          <cell r="N677">
            <v>938</v>
          </cell>
        </row>
        <row r="678">
          <cell r="B678">
            <v>669</v>
          </cell>
          <cell r="C678" t="str">
            <v>487 - PROSPECT HILL ACADEMY Charter School - SOMERVILLE Campus - LAWRENCE pupils</v>
          </cell>
          <cell r="D678">
            <v>487274149</v>
          </cell>
          <cell r="E678">
            <v>487</v>
          </cell>
          <cell r="F678">
            <v>274</v>
          </cell>
          <cell r="G678">
            <v>149</v>
          </cell>
          <cell r="H678">
            <v>2</v>
          </cell>
          <cell r="I678">
            <v>1.0509999999999999</v>
          </cell>
          <cell r="J678">
            <v>10</v>
          </cell>
          <cell r="K678">
            <v>103.66573933885712</v>
          </cell>
          <cell r="L678">
            <v>11959</v>
          </cell>
          <cell r="M678">
            <v>438</v>
          </cell>
          <cell r="N678">
            <v>938</v>
          </cell>
        </row>
        <row r="679">
          <cell r="B679">
            <v>670</v>
          </cell>
          <cell r="C679" t="str">
            <v>487 - PROSPECT HILL ACADEMY Charter School - SOMERVILLE Campus - LYNN pupils</v>
          </cell>
          <cell r="D679">
            <v>487274163</v>
          </cell>
          <cell r="E679">
            <v>487</v>
          </cell>
          <cell r="F679">
            <v>274</v>
          </cell>
          <cell r="G679">
            <v>163</v>
          </cell>
          <cell r="H679">
            <v>2</v>
          </cell>
          <cell r="I679">
            <v>1.0509999999999999</v>
          </cell>
          <cell r="J679">
            <v>10</v>
          </cell>
          <cell r="K679">
            <v>100.93846673040197</v>
          </cell>
          <cell r="L679">
            <v>11698</v>
          </cell>
          <cell r="M679">
            <v>110</v>
          </cell>
          <cell r="N679">
            <v>938</v>
          </cell>
        </row>
        <row r="680">
          <cell r="B680">
            <v>671</v>
          </cell>
          <cell r="C680" t="str">
            <v>487 - PROSPECT HILL ACADEMY Charter School - SOMERVILLE Campus - MALDEN pupils</v>
          </cell>
          <cell r="D680">
            <v>487274165</v>
          </cell>
          <cell r="E680">
            <v>487</v>
          </cell>
          <cell r="F680">
            <v>274</v>
          </cell>
          <cell r="G680">
            <v>165</v>
          </cell>
          <cell r="H680">
            <v>2</v>
          </cell>
          <cell r="I680">
            <v>1.0509999999999999</v>
          </cell>
          <cell r="J680">
            <v>9</v>
          </cell>
          <cell r="K680">
            <v>103.0461910253487</v>
          </cell>
          <cell r="L680">
            <v>12181</v>
          </cell>
          <cell r="M680">
            <v>371</v>
          </cell>
          <cell r="N680">
            <v>938</v>
          </cell>
        </row>
        <row r="681">
          <cell r="B681">
            <v>672</v>
          </cell>
          <cell r="C681" t="str">
            <v>487 - PROSPECT HILL ACADEMY Charter School - SOMERVILLE Campus - MAYNARD pupils</v>
          </cell>
          <cell r="D681">
            <v>487274174</v>
          </cell>
          <cell r="E681">
            <v>487</v>
          </cell>
          <cell r="F681">
            <v>274</v>
          </cell>
          <cell r="G681">
            <v>174</v>
          </cell>
          <cell r="H681">
            <v>2</v>
          </cell>
          <cell r="I681">
            <v>1.0509999999999999</v>
          </cell>
          <cell r="J681">
            <v>4</v>
          </cell>
          <cell r="K681">
            <v>164.22607839728656</v>
          </cell>
          <cell r="L681">
            <v>13831</v>
          </cell>
          <cell r="M681">
            <v>8883</v>
          </cell>
          <cell r="N681">
            <v>938</v>
          </cell>
        </row>
        <row r="682">
          <cell r="B682">
            <v>673</v>
          </cell>
          <cell r="C682" t="str">
            <v>487 - PROSPECT HILL ACADEMY Charter School - SOMERVILLE Campus - MEDFORD pupils</v>
          </cell>
          <cell r="D682">
            <v>487274176</v>
          </cell>
          <cell r="E682">
            <v>487</v>
          </cell>
          <cell r="F682">
            <v>274</v>
          </cell>
          <cell r="G682">
            <v>176</v>
          </cell>
          <cell r="H682">
            <v>2</v>
          </cell>
          <cell r="I682">
            <v>1.0509999999999999</v>
          </cell>
          <cell r="J682">
            <v>7</v>
          </cell>
          <cell r="K682">
            <v>149.27758144558248</v>
          </cell>
          <cell r="L682">
            <v>13244</v>
          </cell>
          <cell r="M682">
            <v>6526</v>
          </cell>
          <cell r="N682">
            <v>938</v>
          </cell>
        </row>
        <row r="683">
          <cell r="B683">
            <v>674</v>
          </cell>
          <cell r="C683" t="str">
            <v>487 - PROSPECT HILL ACADEMY Charter School - SOMERVILLE Campus - MELROSE pupils</v>
          </cell>
          <cell r="D683">
            <v>487274178</v>
          </cell>
          <cell r="E683">
            <v>487</v>
          </cell>
          <cell r="F683">
            <v>274</v>
          </cell>
          <cell r="G683">
            <v>178</v>
          </cell>
          <cell r="H683">
            <v>2</v>
          </cell>
          <cell r="I683">
            <v>1.0509999999999999</v>
          </cell>
          <cell r="J683">
            <v>2</v>
          </cell>
          <cell r="K683">
            <v>116.80648846924117</v>
          </cell>
          <cell r="L683">
            <v>13742</v>
          </cell>
          <cell r="M683">
            <v>2310</v>
          </cell>
          <cell r="N683">
            <v>938</v>
          </cell>
        </row>
        <row r="684">
          <cell r="B684">
            <v>675</v>
          </cell>
          <cell r="C684" t="str">
            <v>487 - PROSPECT HILL ACADEMY Charter School - SOMERVILLE Campus - METHUEN pupils</v>
          </cell>
          <cell r="D684">
            <v>487274181</v>
          </cell>
          <cell r="E684">
            <v>487</v>
          </cell>
          <cell r="F684">
            <v>274</v>
          </cell>
          <cell r="G684">
            <v>181</v>
          </cell>
          <cell r="H684">
            <v>2</v>
          </cell>
          <cell r="I684">
            <v>1.0509999999999999</v>
          </cell>
          <cell r="J684">
            <v>9</v>
          </cell>
          <cell r="K684">
            <v>101.82776748642635</v>
          </cell>
          <cell r="L684">
            <v>12764</v>
          </cell>
          <cell r="M684">
            <v>233</v>
          </cell>
          <cell r="N684">
            <v>938</v>
          </cell>
        </row>
        <row r="685">
          <cell r="B685">
            <v>676</v>
          </cell>
          <cell r="C685" t="str">
            <v>487 - PROSPECT HILL ACADEMY Charter School - SOMERVILLE Campus - MIDDLEBOROUGH pupils</v>
          </cell>
          <cell r="D685">
            <v>487274182</v>
          </cell>
          <cell r="E685">
            <v>487</v>
          </cell>
          <cell r="F685">
            <v>274</v>
          </cell>
          <cell r="G685">
            <v>182</v>
          </cell>
          <cell r="H685">
            <v>2</v>
          </cell>
          <cell r="I685">
            <v>1.0509999999999999</v>
          </cell>
          <cell r="J685">
            <v>7</v>
          </cell>
          <cell r="K685">
            <v>123.85518207028919</v>
          </cell>
          <cell r="L685">
            <v>9693</v>
          </cell>
          <cell r="M685">
            <v>2312</v>
          </cell>
          <cell r="N685">
            <v>938</v>
          </cell>
        </row>
        <row r="686">
          <cell r="B686">
            <v>677</v>
          </cell>
          <cell r="C686" t="str">
            <v>487 - PROSPECT HILL ACADEMY Charter School - SOMERVILLE Campus - NORWOOD pupils</v>
          </cell>
          <cell r="D686">
            <v>487274220</v>
          </cell>
          <cell r="E686">
            <v>487</v>
          </cell>
          <cell r="F686">
            <v>274</v>
          </cell>
          <cell r="G686">
            <v>220</v>
          </cell>
          <cell r="H686">
            <v>2</v>
          </cell>
          <cell r="I686">
            <v>1.0509999999999999</v>
          </cell>
          <cell r="J686">
            <v>6</v>
          </cell>
          <cell r="K686">
            <v>144.46245061962139</v>
          </cell>
          <cell r="L686">
            <v>14162</v>
          </cell>
          <cell r="M686">
            <v>6297</v>
          </cell>
          <cell r="N686">
            <v>938</v>
          </cell>
        </row>
        <row r="687">
          <cell r="B687">
            <v>678</v>
          </cell>
          <cell r="C687" t="str">
            <v>487 - PROSPECT HILL ACADEMY Charter School - SOMERVILLE Campus - PEABODY pupils</v>
          </cell>
          <cell r="D687">
            <v>487274229</v>
          </cell>
          <cell r="E687">
            <v>487</v>
          </cell>
          <cell r="F687">
            <v>274</v>
          </cell>
          <cell r="G687">
            <v>229</v>
          </cell>
          <cell r="H687">
            <v>2</v>
          </cell>
          <cell r="I687">
            <v>1.0509999999999999</v>
          </cell>
          <cell r="J687">
            <v>8</v>
          </cell>
          <cell r="K687">
            <v>104.35895945690008</v>
          </cell>
          <cell r="L687">
            <v>11307</v>
          </cell>
          <cell r="M687">
            <v>493</v>
          </cell>
          <cell r="N687">
            <v>938</v>
          </cell>
        </row>
        <row r="688">
          <cell r="B688">
            <v>679</v>
          </cell>
          <cell r="C688" t="str">
            <v>487 - PROSPECT HILL ACADEMY Charter School - SOMERVILLE Campus - QUINCY pupils</v>
          </cell>
          <cell r="D688">
            <v>487274243</v>
          </cell>
          <cell r="E688">
            <v>487</v>
          </cell>
          <cell r="F688">
            <v>274</v>
          </cell>
          <cell r="G688">
            <v>243</v>
          </cell>
          <cell r="H688">
            <v>2</v>
          </cell>
          <cell r="I688">
            <v>1.0509999999999999</v>
          </cell>
          <cell r="J688">
            <v>8</v>
          </cell>
          <cell r="K688">
            <v>118.78400778668549</v>
          </cell>
          <cell r="L688">
            <v>11254</v>
          </cell>
          <cell r="M688">
            <v>2114</v>
          </cell>
          <cell r="N688">
            <v>938</v>
          </cell>
        </row>
        <row r="689">
          <cell r="B689">
            <v>680</v>
          </cell>
          <cell r="C689" t="str">
            <v>487 - PROSPECT HILL ACADEMY Charter School - SOMERVILLE Campus - RANDOLPH pupils</v>
          </cell>
          <cell r="D689">
            <v>487274244</v>
          </cell>
          <cell r="E689">
            <v>487</v>
          </cell>
          <cell r="F689">
            <v>274</v>
          </cell>
          <cell r="G689">
            <v>244</v>
          </cell>
          <cell r="H689">
            <v>2</v>
          </cell>
          <cell r="I689">
            <v>1.0509999999999999</v>
          </cell>
          <cell r="J689">
            <v>9</v>
          </cell>
          <cell r="K689">
            <v>136.06003665175945</v>
          </cell>
          <cell r="L689">
            <v>9512</v>
          </cell>
          <cell r="M689">
            <v>3430</v>
          </cell>
          <cell r="N689">
            <v>938</v>
          </cell>
        </row>
        <row r="690">
          <cell r="B690">
            <v>681</v>
          </cell>
          <cell r="C690" t="str">
            <v>487 - PROSPECT HILL ACADEMY Charter School - SOMERVILLE Campus - REVERE pupils</v>
          </cell>
          <cell r="D690">
            <v>487274248</v>
          </cell>
          <cell r="E690">
            <v>487</v>
          </cell>
          <cell r="F690">
            <v>274</v>
          </cell>
          <cell r="G690">
            <v>248</v>
          </cell>
          <cell r="H690">
            <v>2</v>
          </cell>
          <cell r="I690">
            <v>1.0509999999999999</v>
          </cell>
          <cell r="J690">
            <v>10</v>
          </cell>
          <cell r="K690">
            <v>107.88571550587231</v>
          </cell>
          <cell r="L690">
            <v>12458</v>
          </cell>
          <cell r="M690">
            <v>982</v>
          </cell>
          <cell r="N690">
            <v>938</v>
          </cell>
        </row>
        <row r="691">
          <cell r="B691">
            <v>682</v>
          </cell>
          <cell r="C691" t="str">
            <v>487 - PROSPECT HILL ACADEMY Charter School - SOMERVILLE Campus - SALEM pupils</v>
          </cell>
          <cell r="D691">
            <v>487274258</v>
          </cell>
          <cell r="E691">
            <v>487</v>
          </cell>
          <cell r="F691">
            <v>274</v>
          </cell>
          <cell r="G691">
            <v>258</v>
          </cell>
          <cell r="H691">
            <v>2</v>
          </cell>
          <cell r="I691">
            <v>1.0509999999999999</v>
          </cell>
          <cell r="J691">
            <v>10</v>
          </cell>
          <cell r="K691">
            <v>129.42442979732627</v>
          </cell>
          <cell r="L691">
            <v>14587</v>
          </cell>
          <cell r="M691">
            <v>4292</v>
          </cell>
          <cell r="N691">
            <v>938</v>
          </cell>
        </row>
        <row r="692">
          <cell r="B692">
            <v>683</v>
          </cell>
          <cell r="C692" t="str">
            <v>487 - PROSPECT HILL ACADEMY Charter School - SOMERVILLE Campus - SAUGUS pupils</v>
          </cell>
          <cell r="D692">
            <v>487274262</v>
          </cell>
          <cell r="E692">
            <v>487</v>
          </cell>
          <cell r="F692">
            <v>274</v>
          </cell>
          <cell r="G692">
            <v>262</v>
          </cell>
          <cell r="H692">
            <v>2</v>
          </cell>
          <cell r="I692">
            <v>1.0509999999999999</v>
          </cell>
          <cell r="J692">
            <v>8</v>
          </cell>
          <cell r="K692">
            <v>134.9032063685782</v>
          </cell>
          <cell r="L692">
            <v>12542</v>
          </cell>
          <cell r="M692">
            <v>4378</v>
          </cell>
          <cell r="N692">
            <v>938</v>
          </cell>
        </row>
        <row r="693">
          <cell r="B693">
            <v>684</v>
          </cell>
          <cell r="C693" t="str">
            <v>487 - PROSPECT HILL ACADEMY Charter School - SOMERVILLE Campus - SOMERVILLE pupils</v>
          </cell>
          <cell r="D693">
            <v>487274274</v>
          </cell>
          <cell r="E693">
            <v>487</v>
          </cell>
          <cell r="F693">
            <v>274</v>
          </cell>
          <cell r="G693">
            <v>274</v>
          </cell>
          <cell r="H693">
            <v>2</v>
          </cell>
          <cell r="I693">
            <v>1.0509999999999999</v>
          </cell>
          <cell r="J693">
            <v>9</v>
          </cell>
          <cell r="K693">
            <v>141.12336268887952</v>
          </cell>
          <cell r="L693">
            <v>13134</v>
          </cell>
          <cell r="M693">
            <v>5401</v>
          </cell>
          <cell r="N693">
            <v>938</v>
          </cell>
        </row>
        <row r="694">
          <cell r="B694">
            <v>685</v>
          </cell>
          <cell r="C694" t="str">
            <v>487 - PROSPECT HILL ACADEMY Charter School - SOMERVILLE Campus - STONEHAM pupils</v>
          </cell>
          <cell r="D694">
            <v>487274284</v>
          </cell>
          <cell r="E694">
            <v>487</v>
          </cell>
          <cell r="F694">
            <v>274</v>
          </cell>
          <cell r="G694">
            <v>284</v>
          </cell>
          <cell r="H694">
            <v>2</v>
          </cell>
          <cell r="I694">
            <v>1.0509999999999999</v>
          </cell>
          <cell r="J694">
            <v>4</v>
          </cell>
          <cell r="K694">
            <v>139.78829107729177</v>
          </cell>
          <cell r="L694">
            <v>10728</v>
          </cell>
          <cell r="M694">
            <v>4268</v>
          </cell>
          <cell r="N694">
            <v>938</v>
          </cell>
        </row>
        <row r="695">
          <cell r="B695">
            <v>686</v>
          </cell>
          <cell r="C695" t="str">
            <v>487 - PROSPECT HILL ACADEMY Charter School - SOMERVILLE Campus - STOUGHTON pupils</v>
          </cell>
          <cell r="D695">
            <v>487274285</v>
          </cell>
          <cell r="E695">
            <v>487</v>
          </cell>
          <cell r="F695">
            <v>274</v>
          </cell>
          <cell r="G695">
            <v>285</v>
          </cell>
          <cell r="H695">
            <v>2</v>
          </cell>
          <cell r="I695">
            <v>1.0509999999999999</v>
          </cell>
          <cell r="J695">
            <v>7</v>
          </cell>
          <cell r="K695">
            <v>129.18456095255922</v>
          </cell>
          <cell r="L695">
            <v>9330</v>
          </cell>
          <cell r="M695">
            <v>2723</v>
          </cell>
          <cell r="N695">
            <v>938</v>
          </cell>
        </row>
        <row r="696">
          <cell r="B696">
            <v>687</v>
          </cell>
          <cell r="C696" t="str">
            <v>487 - PROSPECT HILL ACADEMY Charter School - SOMERVILLE Campus - WALTHAM pupils</v>
          </cell>
          <cell r="D696">
            <v>487274308</v>
          </cell>
          <cell r="E696">
            <v>487</v>
          </cell>
          <cell r="F696">
            <v>274</v>
          </cell>
          <cell r="G696">
            <v>308</v>
          </cell>
          <cell r="H696">
            <v>2</v>
          </cell>
          <cell r="I696">
            <v>1.0509999999999999</v>
          </cell>
          <cell r="J696">
            <v>9</v>
          </cell>
          <cell r="K696">
            <v>145.765954460182</v>
          </cell>
          <cell r="L696">
            <v>13863</v>
          </cell>
          <cell r="M696">
            <v>6345</v>
          </cell>
          <cell r="N696">
            <v>938</v>
          </cell>
        </row>
        <row r="697">
          <cell r="B697">
            <v>688</v>
          </cell>
          <cell r="C697" t="str">
            <v>487 - PROSPECT HILL ACADEMY Charter School - SOMERVILLE Campus - WINCHESTER pupils</v>
          </cell>
          <cell r="D697">
            <v>487274344</v>
          </cell>
          <cell r="E697">
            <v>487</v>
          </cell>
          <cell r="F697">
            <v>274</v>
          </cell>
          <cell r="G697">
            <v>344</v>
          </cell>
          <cell r="H697">
            <v>2</v>
          </cell>
          <cell r="I697">
            <v>1.0509999999999999</v>
          </cell>
          <cell r="J697">
            <v>1</v>
          </cell>
          <cell r="K697">
            <v>134.00777804939585</v>
          </cell>
          <cell r="L697">
            <v>13698</v>
          </cell>
          <cell r="M697">
            <v>4658</v>
          </cell>
          <cell r="N697">
            <v>938</v>
          </cell>
        </row>
        <row r="698">
          <cell r="B698">
            <v>689</v>
          </cell>
          <cell r="C698" t="str">
            <v>487 - PROSPECT HILL ACADEMY Charter School - SOMERVILLE Campus - WINTHROP pupils</v>
          </cell>
          <cell r="D698">
            <v>487274346</v>
          </cell>
          <cell r="E698">
            <v>487</v>
          </cell>
          <cell r="F698">
            <v>274</v>
          </cell>
          <cell r="G698">
            <v>346</v>
          </cell>
          <cell r="H698">
            <v>2</v>
          </cell>
          <cell r="I698">
            <v>1.0509999999999999</v>
          </cell>
          <cell r="J698">
            <v>7</v>
          </cell>
          <cell r="K698">
            <v>114.67650834785171</v>
          </cell>
          <cell r="L698">
            <v>12064</v>
          </cell>
          <cell r="M698">
            <v>1771</v>
          </cell>
          <cell r="N698">
            <v>938</v>
          </cell>
        </row>
        <row r="699">
          <cell r="B699">
            <v>690</v>
          </cell>
          <cell r="C699" t="str">
            <v>487 - PROSPECT HILL ACADEMY Charter School - SOMERVILLE Campus - WOBURN pupils</v>
          </cell>
          <cell r="D699">
            <v>487274347</v>
          </cell>
          <cell r="E699">
            <v>487</v>
          </cell>
          <cell r="F699">
            <v>274</v>
          </cell>
          <cell r="G699">
            <v>347</v>
          </cell>
          <cell r="H699">
            <v>2</v>
          </cell>
          <cell r="I699">
            <v>1.0509999999999999</v>
          </cell>
          <cell r="J699">
            <v>7</v>
          </cell>
          <cell r="K699">
            <v>145.26389419035129</v>
          </cell>
          <cell r="L699">
            <v>11030</v>
          </cell>
          <cell r="M699">
            <v>4993</v>
          </cell>
          <cell r="N699">
            <v>938</v>
          </cell>
        </row>
        <row r="700">
          <cell r="B700">
            <v>691</v>
          </cell>
          <cell r="C700" t="str">
            <v>488 - SOUTH SHORE Charter School - ABINGTON pupils</v>
          </cell>
          <cell r="D700">
            <v>488219001</v>
          </cell>
          <cell r="E700">
            <v>488</v>
          </cell>
          <cell r="F700">
            <v>219</v>
          </cell>
          <cell r="G700">
            <v>1</v>
          </cell>
          <cell r="H700">
            <v>1</v>
          </cell>
          <cell r="I700">
            <v>1.054</v>
          </cell>
          <cell r="J700">
            <v>6</v>
          </cell>
          <cell r="K700">
            <v>117.68823772851866</v>
          </cell>
          <cell r="L700">
            <v>11011</v>
          </cell>
          <cell r="M700">
            <v>1948</v>
          </cell>
          <cell r="N700">
            <v>938</v>
          </cell>
        </row>
        <row r="701">
          <cell r="B701">
            <v>692</v>
          </cell>
          <cell r="C701" t="str">
            <v>488 - SOUTH SHORE Charter School - ATTLEBORO pupils</v>
          </cell>
          <cell r="D701">
            <v>488219016</v>
          </cell>
          <cell r="E701">
            <v>488</v>
          </cell>
          <cell r="F701">
            <v>219</v>
          </cell>
          <cell r="G701">
            <v>16</v>
          </cell>
          <cell r="H701">
            <v>1</v>
          </cell>
          <cell r="I701">
            <v>1.054</v>
          </cell>
          <cell r="J701">
            <v>7</v>
          </cell>
          <cell r="K701">
            <v>104.79071446686457</v>
          </cell>
          <cell r="L701">
            <v>14885</v>
          </cell>
          <cell r="M701">
            <v>713</v>
          </cell>
          <cell r="N701">
            <v>938</v>
          </cell>
        </row>
        <row r="702">
          <cell r="B702">
            <v>693</v>
          </cell>
          <cell r="C702" t="str">
            <v>488 - SOUTH SHORE Charter School - AVON pupils</v>
          </cell>
          <cell r="D702">
            <v>488219018</v>
          </cell>
          <cell r="E702">
            <v>488</v>
          </cell>
          <cell r="F702">
            <v>219</v>
          </cell>
          <cell r="G702">
            <v>18</v>
          </cell>
          <cell r="H702">
            <v>1</v>
          </cell>
          <cell r="I702">
            <v>1.054</v>
          </cell>
          <cell r="J702">
            <v>8</v>
          </cell>
          <cell r="K702">
            <v>161.54728341861247</v>
          </cell>
          <cell r="L702">
            <v>16010</v>
          </cell>
          <cell r="M702">
            <v>9854</v>
          </cell>
          <cell r="N702">
            <v>938</v>
          </cell>
        </row>
        <row r="703">
          <cell r="B703">
            <v>694</v>
          </cell>
          <cell r="C703" t="str">
            <v>488 - SOUTH SHORE Charter School - BOSTON pupils</v>
          </cell>
          <cell r="D703">
            <v>488219035</v>
          </cell>
          <cell r="E703">
            <v>488</v>
          </cell>
          <cell r="F703">
            <v>219</v>
          </cell>
          <cell r="G703">
            <v>35</v>
          </cell>
          <cell r="H703">
            <v>1</v>
          </cell>
          <cell r="I703">
            <v>1.054</v>
          </cell>
          <cell r="J703">
            <v>10</v>
          </cell>
          <cell r="K703">
            <v>141.90171613356856</v>
          </cell>
          <cell r="L703">
            <v>14258</v>
          </cell>
          <cell r="M703">
            <v>5974</v>
          </cell>
          <cell r="N703">
            <v>938</v>
          </cell>
        </row>
        <row r="704">
          <cell r="B704">
            <v>695</v>
          </cell>
          <cell r="C704" t="str">
            <v>488 - SOUTH SHORE Charter School - BRAINTREE pupils</v>
          </cell>
          <cell r="D704">
            <v>488219040</v>
          </cell>
          <cell r="E704">
            <v>488</v>
          </cell>
          <cell r="F704">
            <v>219</v>
          </cell>
          <cell r="G704">
            <v>40</v>
          </cell>
          <cell r="H704">
            <v>1</v>
          </cell>
          <cell r="I704">
            <v>1.054</v>
          </cell>
          <cell r="J704">
            <v>4</v>
          </cell>
          <cell r="K704">
            <v>127.62087188825215</v>
          </cell>
          <cell r="L704">
            <v>13080</v>
          </cell>
          <cell r="M704">
            <v>3613</v>
          </cell>
          <cell r="N704">
            <v>938</v>
          </cell>
        </row>
        <row r="705">
          <cell r="B705">
            <v>696</v>
          </cell>
          <cell r="C705" t="str">
            <v>488 - SOUTH SHORE Charter School - BROCKTON pupils</v>
          </cell>
          <cell r="D705">
            <v>488219044</v>
          </cell>
          <cell r="E705">
            <v>488</v>
          </cell>
          <cell r="F705">
            <v>219</v>
          </cell>
          <cell r="G705">
            <v>44</v>
          </cell>
          <cell r="H705">
            <v>1</v>
          </cell>
          <cell r="I705">
            <v>1.054</v>
          </cell>
          <cell r="J705">
            <v>10</v>
          </cell>
          <cell r="K705">
            <v>100.85064365747138</v>
          </cell>
          <cell r="L705">
            <v>12895</v>
          </cell>
          <cell r="M705">
            <v>110</v>
          </cell>
          <cell r="N705">
            <v>938</v>
          </cell>
        </row>
        <row r="706">
          <cell r="B706">
            <v>697</v>
          </cell>
          <cell r="C706" t="str">
            <v>488 - SOUTH SHORE Charter School - COHASSET pupils</v>
          </cell>
          <cell r="D706">
            <v>488219065</v>
          </cell>
          <cell r="E706">
            <v>488</v>
          </cell>
          <cell r="F706">
            <v>219</v>
          </cell>
          <cell r="G706">
            <v>65</v>
          </cell>
          <cell r="H706">
            <v>1</v>
          </cell>
          <cell r="I706">
            <v>1.054</v>
          </cell>
          <cell r="J706">
            <v>1</v>
          </cell>
          <cell r="K706">
            <v>164.74377146980274</v>
          </cell>
          <cell r="L706">
            <v>12395</v>
          </cell>
          <cell r="M706">
            <v>8025</v>
          </cell>
          <cell r="N706">
            <v>938</v>
          </cell>
        </row>
        <row r="707">
          <cell r="B707">
            <v>698</v>
          </cell>
          <cell r="C707" t="str">
            <v>488 - SOUTH SHORE Charter School - DUXBURY pupils</v>
          </cell>
          <cell r="D707">
            <v>488219082</v>
          </cell>
          <cell r="E707">
            <v>488</v>
          </cell>
          <cell r="F707">
            <v>219</v>
          </cell>
          <cell r="G707">
            <v>82</v>
          </cell>
          <cell r="H707">
            <v>1</v>
          </cell>
          <cell r="I707">
            <v>1.054</v>
          </cell>
          <cell r="J707">
            <v>1</v>
          </cell>
          <cell r="K707">
            <v>142.00721203670855</v>
          </cell>
          <cell r="L707">
            <v>10226</v>
          </cell>
          <cell r="M707">
            <v>4296</v>
          </cell>
          <cell r="N707">
            <v>938</v>
          </cell>
        </row>
        <row r="708">
          <cell r="B708">
            <v>699</v>
          </cell>
          <cell r="C708" t="str">
            <v>488 - SOUTH SHORE Charter School - EAST BRIDGEWATER pupils</v>
          </cell>
          <cell r="D708">
            <v>488219083</v>
          </cell>
          <cell r="E708">
            <v>488</v>
          </cell>
          <cell r="F708">
            <v>219</v>
          </cell>
          <cell r="G708">
            <v>83</v>
          </cell>
          <cell r="H708">
            <v>1</v>
          </cell>
          <cell r="I708">
            <v>1.054</v>
          </cell>
          <cell r="J708">
            <v>5</v>
          </cell>
          <cell r="K708">
            <v>117.52176231946936</v>
          </cell>
          <cell r="L708">
            <v>11079</v>
          </cell>
          <cell r="M708">
            <v>1941</v>
          </cell>
          <cell r="N708">
            <v>938</v>
          </cell>
        </row>
        <row r="709">
          <cell r="B709">
            <v>700</v>
          </cell>
          <cell r="C709" t="str">
            <v>488 - SOUTH SHORE Charter School - HALIFAX pupils</v>
          </cell>
          <cell r="D709">
            <v>488219118</v>
          </cell>
          <cell r="E709">
            <v>488</v>
          </cell>
          <cell r="F709">
            <v>219</v>
          </cell>
          <cell r="G709">
            <v>118</v>
          </cell>
          <cell r="H709">
            <v>1</v>
          </cell>
          <cell r="I709">
            <v>1.054</v>
          </cell>
          <cell r="J709">
            <v>5</v>
          </cell>
          <cell r="K709">
            <v>121.2055455894828</v>
          </cell>
          <cell r="L709">
            <v>9716</v>
          </cell>
          <cell r="M709">
            <v>2060</v>
          </cell>
          <cell r="N709">
            <v>938</v>
          </cell>
        </row>
        <row r="710">
          <cell r="B710">
            <v>701</v>
          </cell>
          <cell r="C710" t="str">
            <v>488 - SOUTH SHORE Charter School - HANOVER pupils</v>
          </cell>
          <cell r="D710">
            <v>488219122</v>
          </cell>
          <cell r="E710">
            <v>488</v>
          </cell>
          <cell r="F710">
            <v>219</v>
          </cell>
          <cell r="G710">
            <v>122</v>
          </cell>
          <cell r="H710">
            <v>1</v>
          </cell>
          <cell r="I710">
            <v>1.054</v>
          </cell>
          <cell r="J710">
            <v>2</v>
          </cell>
          <cell r="K710">
            <v>128.67865259917448</v>
          </cell>
          <cell r="L710">
            <v>11502</v>
          </cell>
          <cell r="M710">
            <v>3299</v>
          </cell>
          <cell r="N710">
            <v>938</v>
          </cell>
        </row>
        <row r="711">
          <cell r="B711">
            <v>702</v>
          </cell>
          <cell r="C711" t="str">
            <v>488 - SOUTH SHORE Charter School - HINGHAM pupils</v>
          </cell>
          <cell r="D711">
            <v>488219131</v>
          </cell>
          <cell r="E711">
            <v>488</v>
          </cell>
          <cell r="F711">
            <v>219</v>
          </cell>
          <cell r="G711">
            <v>131</v>
          </cell>
          <cell r="H711">
            <v>1</v>
          </cell>
          <cell r="I711">
            <v>1.054</v>
          </cell>
          <cell r="J711">
            <v>1</v>
          </cell>
          <cell r="K711">
            <v>132.53873218587344</v>
          </cell>
          <cell r="L711">
            <v>11471</v>
          </cell>
          <cell r="M711">
            <v>3733</v>
          </cell>
          <cell r="N711">
            <v>938</v>
          </cell>
        </row>
        <row r="712">
          <cell r="B712">
            <v>703</v>
          </cell>
          <cell r="C712" t="str">
            <v>488 - SOUTH SHORE Charter School - HOLBROOK pupils</v>
          </cell>
          <cell r="D712">
            <v>488219133</v>
          </cell>
          <cell r="E712">
            <v>488</v>
          </cell>
          <cell r="F712">
            <v>219</v>
          </cell>
          <cell r="G712">
            <v>133</v>
          </cell>
          <cell r="H712">
            <v>1</v>
          </cell>
          <cell r="I712">
            <v>1.054</v>
          </cell>
          <cell r="J712">
            <v>7</v>
          </cell>
          <cell r="K712">
            <v>117.41251061989459</v>
          </cell>
          <cell r="L712">
            <v>11952</v>
          </cell>
          <cell r="M712">
            <v>2081</v>
          </cell>
          <cell r="N712">
            <v>938</v>
          </cell>
        </row>
        <row r="713">
          <cell r="B713">
            <v>704</v>
          </cell>
          <cell r="C713" t="str">
            <v>488 - SOUTH SHORE Charter School - HULL pupils</v>
          </cell>
          <cell r="D713">
            <v>488219142</v>
          </cell>
          <cell r="E713">
            <v>488</v>
          </cell>
          <cell r="F713">
            <v>219</v>
          </cell>
          <cell r="G713">
            <v>142</v>
          </cell>
          <cell r="H713">
            <v>1</v>
          </cell>
          <cell r="I713">
            <v>1.054</v>
          </cell>
          <cell r="J713">
            <v>7</v>
          </cell>
          <cell r="K713">
            <v>179.32590474549335</v>
          </cell>
          <cell r="L713">
            <v>10575</v>
          </cell>
          <cell r="M713">
            <v>8389</v>
          </cell>
          <cell r="N713">
            <v>938</v>
          </cell>
        </row>
        <row r="714">
          <cell r="B714">
            <v>705</v>
          </cell>
          <cell r="C714" t="str">
            <v>488 - SOUTH SHORE Charter School - KINGSTON pupils</v>
          </cell>
          <cell r="D714">
            <v>488219145</v>
          </cell>
          <cell r="E714">
            <v>488</v>
          </cell>
          <cell r="F714">
            <v>219</v>
          </cell>
          <cell r="G714">
            <v>145</v>
          </cell>
          <cell r="H714">
            <v>1</v>
          </cell>
          <cell r="I714">
            <v>1.054</v>
          </cell>
          <cell r="J714">
            <v>4</v>
          </cell>
          <cell r="K714">
            <v>121.80246172702324</v>
          </cell>
          <cell r="L714">
            <v>10309</v>
          </cell>
          <cell r="M714">
            <v>2248</v>
          </cell>
          <cell r="N714">
            <v>938</v>
          </cell>
        </row>
        <row r="715">
          <cell r="B715">
            <v>706</v>
          </cell>
          <cell r="C715" t="str">
            <v>488 - SOUTH SHORE Charter School - MARSHFIELD pupils</v>
          </cell>
          <cell r="D715">
            <v>488219171</v>
          </cell>
          <cell r="E715">
            <v>488</v>
          </cell>
          <cell r="F715">
            <v>219</v>
          </cell>
          <cell r="G715">
            <v>171</v>
          </cell>
          <cell r="H715">
            <v>1</v>
          </cell>
          <cell r="I715">
            <v>1.054</v>
          </cell>
          <cell r="J715">
            <v>3</v>
          </cell>
          <cell r="K715">
            <v>129.5926932824656</v>
          </cell>
          <cell r="L715">
            <v>11682</v>
          </cell>
          <cell r="M715">
            <v>3457</v>
          </cell>
          <cell r="N715">
            <v>938</v>
          </cell>
        </row>
        <row r="716">
          <cell r="B716">
            <v>707</v>
          </cell>
          <cell r="C716" t="str">
            <v>488 - SOUTH SHORE Charter School - NORWELL pupils</v>
          </cell>
          <cell r="D716">
            <v>488219219</v>
          </cell>
          <cell r="E716">
            <v>488</v>
          </cell>
          <cell r="F716">
            <v>219</v>
          </cell>
          <cell r="G716">
            <v>219</v>
          </cell>
          <cell r="H716">
            <v>1</v>
          </cell>
          <cell r="I716">
            <v>1.054</v>
          </cell>
          <cell r="J716">
            <v>1</v>
          </cell>
          <cell r="K716">
            <v>145.70413496273989</v>
          </cell>
          <cell r="L716">
            <v>11508</v>
          </cell>
          <cell r="M716">
            <v>5260</v>
          </cell>
          <cell r="N716">
            <v>938</v>
          </cell>
        </row>
        <row r="717">
          <cell r="B717">
            <v>708</v>
          </cell>
          <cell r="C717" t="str">
            <v>488 - SOUTH SHORE Charter School - PEMBROKE pupils</v>
          </cell>
          <cell r="D717">
            <v>488219231</v>
          </cell>
          <cell r="E717">
            <v>488</v>
          </cell>
          <cell r="F717">
            <v>219</v>
          </cell>
          <cell r="G717">
            <v>231</v>
          </cell>
          <cell r="H717">
            <v>1</v>
          </cell>
          <cell r="I717">
            <v>1.054</v>
          </cell>
          <cell r="J717">
            <v>3</v>
          </cell>
          <cell r="K717">
            <v>126.32314163033493</v>
          </cell>
          <cell r="L717">
            <v>11442</v>
          </cell>
          <cell r="M717">
            <v>3012</v>
          </cell>
          <cell r="N717">
            <v>938</v>
          </cell>
        </row>
        <row r="718">
          <cell r="B718">
            <v>709</v>
          </cell>
          <cell r="C718" t="str">
            <v>488 - SOUTH SHORE Charter School - PLYMOUTH pupils</v>
          </cell>
          <cell r="D718">
            <v>488219239</v>
          </cell>
          <cell r="E718">
            <v>488</v>
          </cell>
          <cell r="F718">
            <v>219</v>
          </cell>
          <cell r="G718">
            <v>239</v>
          </cell>
          <cell r="H718">
            <v>1</v>
          </cell>
          <cell r="I718">
            <v>1.054</v>
          </cell>
          <cell r="J718">
            <v>5</v>
          </cell>
          <cell r="K718">
            <v>139.39474163435136</v>
          </cell>
          <cell r="L718">
            <v>10755</v>
          </cell>
          <cell r="M718">
            <v>4237</v>
          </cell>
          <cell r="N718">
            <v>938</v>
          </cell>
        </row>
        <row r="719">
          <cell r="B719">
            <v>710</v>
          </cell>
          <cell r="C719" t="str">
            <v>488 - SOUTH SHORE Charter School - QUINCY pupils</v>
          </cell>
          <cell r="D719">
            <v>488219243</v>
          </cell>
          <cell r="E719">
            <v>488</v>
          </cell>
          <cell r="F719">
            <v>219</v>
          </cell>
          <cell r="G719">
            <v>243</v>
          </cell>
          <cell r="H719">
            <v>1</v>
          </cell>
          <cell r="I719">
            <v>1.054</v>
          </cell>
          <cell r="J719">
            <v>8</v>
          </cell>
          <cell r="K719">
            <v>118.78400778668549</v>
          </cell>
          <cell r="L719">
            <v>11339</v>
          </cell>
          <cell r="M719">
            <v>2130</v>
          </cell>
          <cell r="N719">
            <v>938</v>
          </cell>
        </row>
        <row r="720">
          <cell r="B720">
            <v>711</v>
          </cell>
          <cell r="C720" t="str">
            <v>488 - SOUTH SHORE Charter School - RANDOLPH pupils</v>
          </cell>
          <cell r="D720">
            <v>488219244</v>
          </cell>
          <cell r="E720">
            <v>488</v>
          </cell>
          <cell r="F720">
            <v>219</v>
          </cell>
          <cell r="G720">
            <v>244</v>
          </cell>
          <cell r="H720">
            <v>1</v>
          </cell>
          <cell r="I720">
            <v>1.054</v>
          </cell>
          <cell r="J720">
            <v>9</v>
          </cell>
          <cell r="K720">
            <v>136.06003665175945</v>
          </cell>
          <cell r="L720">
            <v>12211</v>
          </cell>
          <cell r="M720">
            <v>4403</v>
          </cell>
          <cell r="N720">
            <v>938</v>
          </cell>
        </row>
        <row r="721">
          <cell r="B721">
            <v>712</v>
          </cell>
          <cell r="C721" t="str">
            <v>488 - SOUTH SHORE Charter School - ROCKLAND pupils</v>
          </cell>
          <cell r="D721">
            <v>488219251</v>
          </cell>
          <cell r="E721">
            <v>488</v>
          </cell>
          <cell r="F721">
            <v>219</v>
          </cell>
          <cell r="G721">
            <v>251</v>
          </cell>
          <cell r="H721">
            <v>1</v>
          </cell>
          <cell r="I721">
            <v>1.054</v>
          </cell>
          <cell r="J721">
            <v>8</v>
          </cell>
          <cell r="K721">
            <v>120.14447033268503</v>
          </cell>
          <cell r="L721">
            <v>11432</v>
          </cell>
          <cell r="M721">
            <v>2303</v>
          </cell>
          <cell r="N721">
            <v>938</v>
          </cell>
        </row>
        <row r="722">
          <cell r="B722">
            <v>713</v>
          </cell>
          <cell r="C722" t="str">
            <v>488 - SOUTH SHORE Charter School - SCITUATE pupils</v>
          </cell>
          <cell r="D722">
            <v>488219264</v>
          </cell>
          <cell r="E722">
            <v>488</v>
          </cell>
          <cell r="F722">
            <v>219</v>
          </cell>
          <cell r="G722">
            <v>264</v>
          </cell>
          <cell r="H722">
            <v>1</v>
          </cell>
          <cell r="I722">
            <v>1.054</v>
          </cell>
          <cell r="J722">
            <v>2</v>
          </cell>
          <cell r="K722">
            <v>141.59806916863573</v>
          </cell>
          <cell r="L722">
            <v>10520</v>
          </cell>
          <cell r="M722">
            <v>4376</v>
          </cell>
          <cell r="N722">
            <v>938</v>
          </cell>
        </row>
        <row r="723">
          <cell r="B723">
            <v>714</v>
          </cell>
          <cell r="C723" t="str">
            <v>488 - SOUTH SHORE Charter School - STOUGHTON pupils</v>
          </cell>
          <cell r="D723">
            <v>488219285</v>
          </cell>
          <cell r="E723">
            <v>488</v>
          </cell>
          <cell r="F723">
            <v>219</v>
          </cell>
          <cell r="G723">
            <v>285</v>
          </cell>
          <cell r="H723">
            <v>1</v>
          </cell>
          <cell r="I723">
            <v>1.054</v>
          </cell>
          <cell r="J723">
            <v>7</v>
          </cell>
          <cell r="K723">
            <v>129.18456095255922</v>
          </cell>
          <cell r="L723">
            <v>13938</v>
          </cell>
          <cell r="M723">
            <v>4068</v>
          </cell>
          <cell r="N723">
            <v>938</v>
          </cell>
        </row>
        <row r="724">
          <cell r="B724">
            <v>715</v>
          </cell>
          <cell r="C724" t="str">
            <v>488 - SOUTH SHORE Charter School - TAUNTON pupils</v>
          </cell>
          <cell r="D724">
            <v>488219293</v>
          </cell>
          <cell r="E724">
            <v>488</v>
          </cell>
          <cell r="F724">
            <v>219</v>
          </cell>
          <cell r="G724">
            <v>293</v>
          </cell>
          <cell r="H724">
            <v>1</v>
          </cell>
          <cell r="I724">
            <v>1.054</v>
          </cell>
          <cell r="J724">
            <v>9</v>
          </cell>
          <cell r="K724">
            <v>104.78303737392662</v>
          </cell>
          <cell r="L724">
            <v>14904</v>
          </cell>
          <cell r="M724">
            <v>713</v>
          </cell>
          <cell r="N724">
            <v>938</v>
          </cell>
        </row>
        <row r="725">
          <cell r="B725">
            <v>716</v>
          </cell>
          <cell r="C725" t="str">
            <v>488 - SOUTH SHORE Charter School - WEYMOUTH pupils</v>
          </cell>
          <cell r="D725">
            <v>488219336</v>
          </cell>
          <cell r="E725">
            <v>488</v>
          </cell>
          <cell r="F725">
            <v>219</v>
          </cell>
          <cell r="G725">
            <v>336</v>
          </cell>
          <cell r="H725">
            <v>1</v>
          </cell>
          <cell r="I725">
            <v>1.054</v>
          </cell>
          <cell r="J725">
            <v>7</v>
          </cell>
          <cell r="K725">
            <v>123.39359790988928</v>
          </cell>
          <cell r="L725">
            <v>11124</v>
          </cell>
          <cell r="M725">
            <v>2602</v>
          </cell>
          <cell r="N725">
            <v>938</v>
          </cell>
        </row>
        <row r="726">
          <cell r="B726">
            <v>717</v>
          </cell>
          <cell r="C726" t="str">
            <v>488 - SOUTH SHORE Charter School - BRIDGEWATER RAYNHAM pupils</v>
          </cell>
          <cell r="D726">
            <v>488219625</v>
          </cell>
          <cell r="E726">
            <v>488</v>
          </cell>
          <cell r="F726">
            <v>219</v>
          </cell>
          <cell r="G726">
            <v>625</v>
          </cell>
          <cell r="H726">
            <v>1</v>
          </cell>
          <cell r="I726">
            <v>1.054</v>
          </cell>
          <cell r="J726">
            <v>4</v>
          </cell>
          <cell r="K726">
            <v>115.14630399681367</v>
          </cell>
          <cell r="L726">
            <v>11011</v>
          </cell>
          <cell r="M726">
            <v>1668</v>
          </cell>
          <cell r="N726">
            <v>938</v>
          </cell>
        </row>
        <row r="727">
          <cell r="B727">
            <v>718</v>
          </cell>
          <cell r="C727" t="str">
            <v>488 - SOUTH SHORE Charter School - SILVER LAKE pupils</v>
          </cell>
          <cell r="D727">
            <v>488219760</v>
          </cell>
          <cell r="E727">
            <v>488</v>
          </cell>
          <cell r="F727">
            <v>219</v>
          </cell>
          <cell r="G727">
            <v>760</v>
          </cell>
          <cell r="H727">
            <v>1</v>
          </cell>
          <cell r="I727">
            <v>1.054</v>
          </cell>
          <cell r="J727">
            <v>4</v>
          </cell>
          <cell r="K727">
            <v>125.33243878489509</v>
          </cell>
          <cell r="L727">
            <v>10771</v>
          </cell>
          <cell r="M727">
            <v>2729</v>
          </cell>
          <cell r="N727">
            <v>938</v>
          </cell>
        </row>
        <row r="728">
          <cell r="B728">
            <v>719</v>
          </cell>
          <cell r="C728" t="str">
            <v>488 - SOUTH SHORE Charter School - WHITMAN HANSON pupils</v>
          </cell>
          <cell r="D728">
            <v>488219780</v>
          </cell>
          <cell r="E728">
            <v>488</v>
          </cell>
          <cell r="F728">
            <v>219</v>
          </cell>
          <cell r="G728">
            <v>780</v>
          </cell>
          <cell r="H728">
            <v>1</v>
          </cell>
          <cell r="I728">
            <v>1.054</v>
          </cell>
          <cell r="J728">
            <v>5</v>
          </cell>
          <cell r="K728">
            <v>123.93980549938748</v>
          </cell>
          <cell r="L728">
            <v>10974</v>
          </cell>
          <cell r="M728">
            <v>2627</v>
          </cell>
          <cell r="N728">
            <v>938</v>
          </cell>
        </row>
        <row r="729">
          <cell r="B729">
            <v>720</v>
          </cell>
          <cell r="C729" t="str">
            <v>489 - STURGIS Charter School - BARNSTABLE pupils</v>
          </cell>
          <cell r="D729">
            <v>489020020</v>
          </cell>
          <cell r="E729">
            <v>489</v>
          </cell>
          <cell r="F729">
            <v>20</v>
          </cell>
          <cell r="G729">
            <v>20</v>
          </cell>
          <cell r="H729">
            <v>1</v>
          </cell>
          <cell r="I729">
            <v>1</v>
          </cell>
          <cell r="J729">
            <v>9</v>
          </cell>
          <cell r="K729">
            <v>127.95450103549805</v>
          </cell>
          <cell r="L729">
            <v>11828</v>
          </cell>
          <cell r="M729">
            <v>3306</v>
          </cell>
          <cell r="N729">
            <v>938</v>
          </cell>
        </row>
        <row r="730">
          <cell r="B730">
            <v>721</v>
          </cell>
          <cell r="C730" t="str">
            <v>489 - STURGIS Charter School - BOURNE pupils</v>
          </cell>
          <cell r="D730">
            <v>489020036</v>
          </cell>
          <cell r="E730">
            <v>489</v>
          </cell>
          <cell r="F730">
            <v>20</v>
          </cell>
          <cell r="G730">
            <v>36</v>
          </cell>
          <cell r="H730">
            <v>1</v>
          </cell>
          <cell r="I730">
            <v>1</v>
          </cell>
          <cell r="J730">
            <v>6</v>
          </cell>
          <cell r="K730">
            <v>136.12168981549394</v>
          </cell>
          <cell r="L730">
            <v>11461</v>
          </cell>
          <cell r="M730">
            <v>4140</v>
          </cell>
          <cell r="N730">
            <v>938</v>
          </cell>
        </row>
        <row r="731">
          <cell r="B731">
            <v>722</v>
          </cell>
          <cell r="C731" t="str">
            <v>489 - STURGIS Charter School - CARVER pupils</v>
          </cell>
          <cell r="D731">
            <v>489020052</v>
          </cell>
          <cell r="E731">
            <v>489</v>
          </cell>
          <cell r="F731">
            <v>20</v>
          </cell>
          <cell r="G731">
            <v>52</v>
          </cell>
          <cell r="H731">
            <v>1</v>
          </cell>
          <cell r="I731">
            <v>1</v>
          </cell>
          <cell r="J731">
            <v>5</v>
          </cell>
          <cell r="K731">
            <v>129.62411996877518</v>
          </cell>
          <cell r="L731">
            <v>11565</v>
          </cell>
          <cell r="M731">
            <v>3426</v>
          </cell>
          <cell r="N731">
            <v>938</v>
          </cell>
        </row>
        <row r="732">
          <cell r="B732">
            <v>723</v>
          </cell>
          <cell r="C732" t="str">
            <v>489 - STURGIS Charter School - FALMOUTH pupils</v>
          </cell>
          <cell r="D732">
            <v>489020096</v>
          </cell>
          <cell r="E732">
            <v>489</v>
          </cell>
          <cell r="F732">
            <v>20</v>
          </cell>
          <cell r="G732">
            <v>96</v>
          </cell>
          <cell r="H732">
            <v>1</v>
          </cell>
          <cell r="I732">
            <v>1</v>
          </cell>
          <cell r="J732">
            <v>7</v>
          </cell>
          <cell r="K732">
            <v>156.92544665456012</v>
          </cell>
          <cell r="L732">
            <v>11615</v>
          </cell>
          <cell r="M732">
            <v>6612</v>
          </cell>
          <cell r="N732">
            <v>938</v>
          </cell>
        </row>
        <row r="733">
          <cell r="B733">
            <v>724</v>
          </cell>
          <cell r="C733" t="str">
            <v>489 - STURGIS Charter School - MASHPEE pupils</v>
          </cell>
          <cell r="D733">
            <v>489020172</v>
          </cell>
          <cell r="E733">
            <v>489</v>
          </cell>
          <cell r="F733">
            <v>20</v>
          </cell>
          <cell r="G733">
            <v>172</v>
          </cell>
          <cell r="H733">
            <v>1</v>
          </cell>
          <cell r="I733">
            <v>1</v>
          </cell>
          <cell r="J733">
            <v>7</v>
          </cell>
          <cell r="K733">
            <v>167.35772739749723</v>
          </cell>
          <cell r="L733">
            <v>11138</v>
          </cell>
          <cell r="M733">
            <v>7502</v>
          </cell>
          <cell r="N733">
            <v>938</v>
          </cell>
        </row>
        <row r="734">
          <cell r="B734">
            <v>725</v>
          </cell>
          <cell r="C734" t="str">
            <v>489 - STURGIS Charter School - NEW BEDFORD pupils</v>
          </cell>
          <cell r="D734">
            <v>489020201</v>
          </cell>
          <cell r="E734">
            <v>489</v>
          </cell>
          <cell r="F734">
            <v>20</v>
          </cell>
          <cell r="G734">
            <v>201</v>
          </cell>
          <cell r="H734">
            <v>1</v>
          </cell>
          <cell r="I734">
            <v>1</v>
          </cell>
          <cell r="J734">
            <v>10</v>
          </cell>
          <cell r="K734">
            <v>103.47942396346836</v>
          </cell>
          <cell r="L734">
            <v>15446</v>
          </cell>
          <cell r="M734">
            <v>537</v>
          </cell>
          <cell r="N734">
            <v>938</v>
          </cell>
        </row>
        <row r="735">
          <cell r="B735">
            <v>726</v>
          </cell>
          <cell r="C735" t="str">
            <v>489 - STURGIS Charter School - PLYMOUTH pupils</v>
          </cell>
          <cell r="D735">
            <v>489020239</v>
          </cell>
          <cell r="E735">
            <v>489</v>
          </cell>
          <cell r="F735">
            <v>20</v>
          </cell>
          <cell r="G735">
            <v>239</v>
          </cell>
          <cell r="H735">
            <v>1</v>
          </cell>
          <cell r="I735">
            <v>1</v>
          </cell>
          <cell r="J735">
            <v>5</v>
          </cell>
          <cell r="K735">
            <v>139.39474163435136</v>
          </cell>
          <cell r="L735">
            <v>11159</v>
          </cell>
          <cell r="M735">
            <v>4396</v>
          </cell>
          <cell r="N735">
            <v>938</v>
          </cell>
        </row>
        <row r="736">
          <cell r="B736">
            <v>727</v>
          </cell>
          <cell r="C736" t="str">
            <v>489 - STURGIS Charter School - PROVINCETOWN pupils</v>
          </cell>
          <cell r="D736">
            <v>489020242</v>
          </cell>
          <cell r="E736">
            <v>489</v>
          </cell>
          <cell r="F736">
            <v>20</v>
          </cell>
          <cell r="G736">
            <v>242</v>
          </cell>
          <cell r="H736">
            <v>1</v>
          </cell>
          <cell r="I736">
            <v>1</v>
          </cell>
          <cell r="J736">
            <v>9</v>
          </cell>
          <cell r="K736">
            <v>407.81337953905563</v>
          </cell>
          <cell r="L736">
            <v>15345</v>
          </cell>
          <cell r="M736">
            <v>47234</v>
          </cell>
          <cell r="N736">
            <v>938</v>
          </cell>
        </row>
        <row r="737">
          <cell r="B737">
            <v>728</v>
          </cell>
          <cell r="C737" t="str">
            <v>489 - STURGIS Charter School - SANDWICH pupils</v>
          </cell>
          <cell r="D737">
            <v>489020261</v>
          </cell>
          <cell r="E737">
            <v>489</v>
          </cell>
          <cell r="F737">
            <v>20</v>
          </cell>
          <cell r="G737">
            <v>261</v>
          </cell>
          <cell r="H737">
            <v>1</v>
          </cell>
          <cell r="I737">
            <v>1</v>
          </cell>
          <cell r="J737">
            <v>4</v>
          </cell>
          <cell r="K737">
            <v>164.5061678033145</v>
          </cell>
          <cell r="L737">
            <v>11104</v>
          </cell>
          <cell r="M737">
            <v>7163</v>
          </cell>
          <cell r="N737">
            <v>938</v>
          </cell>
        </row>
        <row r="738">
          <cell r="B738">
            <v>729</v>
          </cell>
          <cell r="C738" t="str">
            <v>489 - STURGIS Charter School - TRURO pupils</v>
          </cell>
          <cell r="D738">
            <v>489020300</v>
          </cell>
          <cell r="E738">
            <v>489</v>
          </cell>
          <cell r="F738">
            <v>20</v>
          </cell>
          <cell r="G738">
            <v>300</v>
          </cell>
          <cell r="H738">
            <v>1</v>
          </cell>
          <cell r="I738">
            <v>1</v>
          </cell>
          <cell r="J738">
            <v>8</v>
          </cell>
          <cell r="K738">
            <v>279.57869192867548</v>
          </cell>
          <cell r="L738">
            <v>12258</v>
          </cell>
          <cell r="M738">
            <v>22013</v>
          </cell>
          <cell r="N738">
            <v>938</v>
          </cell>
        </row>
        <row r="739">
          <cell r="B739">
            <v>730</v>
          </cell>
          <cell r="C739" t="str">
            <v>489 - STURGIS Charter School - WAREHAM pupils</v>
          </cell>
          <cell r="D739">
            <v>489020310</v>
          </cell>
          <cell r="E739">
            <v>489</v>
          </cell>
          <cell r="F739">
            <v>20</v>
          </cell>
          <cell r="G739">
            <v>310</v>
          </cell>
          <cell r="H739">
            <v>1</v>
          </cell>
          <cell r="I739">
            <v>1</v>
          </cell>
          <cell r="J739">
            <v>10</v>
          </cell>
          <cell r="K739">
            <v>116.06818576542943</v>
          </cell>
          <cell r="L739">
            <v>11041</v>
          </cell>
          <cell r="M739">
            <v>1774</v>
          </cell>
          <cell r="N739">
            <v>938</v>
          </cell>
        </row>
        <row r="740">
          <cell r="B740">
            <v>731</v>
          </cell>
          <cell r="C740" t="str">
            <v>489 - STURGIS Charter School - DENNIS YARMOUTH pupils</v>
          </cell>
          <cell r="D740">
            <v>489020645</v>
          </cell>
          <cell r="E740">
            <v>489</v>
          </cell>
          <cell r="F740">
            <v>20</v>
          </cell>
          <cell r="G740">
            <v>645</v>
          </cell>
          <cell r="H740">
            <v>1</v>
          </cell>
          <cell r="I740">
            <v>1</v>
          </cell>
          <cell r="J740">
            <v>9</v>
          </cell>
          <cell r="K740">
            <v>140.7199473739804</v>
          </cell>
          <cell r="L740">
            <v>11987</v>
          </cell>
          <cell r="M740">
            <v>4881</v>
          </cell>
          <cell r="N740">
            <v>938</v>
          </cell>
        </row>
        <row r="741">
          <cell r="B741">
            <v>732</v>
          </cell>
          <cell r="C741" t="str">
            <v>489 - STURGIS Charter School - NAUSET pupils</v>
          </cell>
          <cell r="D741">
            <v>489020660</v>
          </cell>
          <cell r="E741">
            <v>489</v>
          </cell>
          <cell r="F741">
            <v>20</v>
          </cell>
          <cell r="G741">
            <v>660</v>
          </cell>
          <cell r="H741">
            <v>1</v>
          </cell>
          <cell r="I741">
            <v>1</v>
          </cell>
          <cell r="J741">
            <v>5</v>
          </cell>
          <cell r="K741">
            <v>188.90343304469866</v>
          </cell>
          <cell r="L741">
            <v>11381</v>
          </cell>
          <cell r="M741">
            <v>10118</v>
          </cell>
          <cell r="N741">
            <v>938</v>
          </cell>
        </row>
        <row r="742">
          <cell r="B742">
            <v>733</v>
          </cell>
          <cell r="C742" t="str">
            <v>489 - STURGIS Charter School - MONOMOY pupils</v>
          </cell>
          <cell r="D742">
            <v>489020712</v>
          </cell>
          <cell r="E742">
            <v>489</v>
          </cell>
          <cell r="F742">
            <v>20</v>
          </cell>
          <cell r="G742">
            <v>712</v>
          </cell>
          <cell r="H742">
            <v>1</v>
          </cell>
          <cell r="I742">
            <v>1</v>
          </cell>
          <cell r="J742">
            <v>7</v>
          </cell>
          <cell r="K742">
            <v>171.92650908322355</v>
          </cell>
          <cell r="L742">
            <v>11538</v>
          </cell>
          <cell r="M742">
            <v>8299</v>
          </cell>
          <cell r="N742">
            <v>938</v>
          </cell>
        </row>
        <row r="743">
          <cell r="B743">
            <v>734</v>
          </cell>
          <cell r="C743" t="str">
            <v>491 - ATLANTIS Charter School - DARTMOUTH pupils</v>
          </cell>
          <cell r="D743">
            <v>491095072</v>
          </cell>
          <cell r="E743">
            <v>491</v>
          </cell>
          <cell r="F743">
            <v>95</v>
          </cell>
          <cell r="G743">
            <v>72</v>
          </cell>
          <cell r="H743">
            <v>1</v>
          </cell>
          <cell r="I743">
            <v>1</v>
          </cell>
          <cell r="J743">
            <v>5</v>
          </cell>
          <cell r="K743">
            <v>126.17343067123774</v>
          </cell>
          <cell r="L743">
            <v>13379</v>
          </cell>
          <cell r="M743">
            <v>3502</v>
          </cell>
          <cell r="N743">
            <v>938</v>
          </cell>
        </row>
        <row r="744">
          <cell r="B744">
            <v>735</v>
          </cell>
          <cell r="C744" t="str">
            <v>491 - ATLANTIS Charter School - FAIRHAVEN pupils</v>
          </cell>
          <cell r="D744">
            <v>491095094</v>
          </cell>
          <cell r="E744">
            <v>491</v>
          </cell>
          <cell r="F744">
            <v>95</v>
          </cell>
          <cell r="G744">
            <v>94</v>
          </cell>
          <cell r="H744">
            <v>1</v>
          </cell>
          <cell r="I744">
            <v>1</v>
          </cell>
          <cell r="J744">
            <v>7</v>
          </cell>
          <cell r="K744">
            <v>107.17451399009403</v>
          </cell>
          <cell r="L744">
            <v>9132</v>
          </cell>
          <cell r="M744">
            <v>655</v>
          </cell>
          <cell r="N744">
            <v>938</v>
          </cell>
        </row>
        <row r="745">
          <cell r="B745">
            <v>736</v>
          </cell>
          <cell r="C745" t="str">
            <v>491 - ATLANTIS Charter School - FALL RIVER pupils</v>
          </cell>
          <cell r="D745">
            <v>491095095</v>
          </cell>
          <cell r="E745">
            <v>491</v>
          </cell>
          <cell r="F745">
            <v>95</v>
          </cell>
          <cell r="G745">
            <v>95</v>
          </cell>
          <cell r="H745">
            <v>1</v>
          </cell>
          <cell r="I745">
            <v>1</v>
          </cell>
          <cell r="J745">
            <v>10</v>
          </cell>
          <cell r="K745">
            <v>100.69568642585112</v>
          </cell>
          <cell r="L745">
            <v>12272</v>
          </cell>
          <cell r="M745">
            <v>85</v>
          </cell>
          <cell r="N745">
            <v>938</v>
          </cell>
        </row>
        <row r="746">
          <cell r="B746">
            <v>737</v>
          </cell>
          <cell r="C746" t="str">
            <v>491 - ATLANTIS Charter School - MILFORD pupils</v>
          </cell>
          <cell r="D746">
            <v>491095185</v>
          </cell>
          <cell r="E746">
            <v>491</v>
          </cell>
          <cell r="F746">
            <v>95</v>
          </cell>
          <cell r="G746">
            <v>185</v>
          </cell>
          <cell r="H746">
            <v>1</v>
          </cell>
          <cell r="I746">
            <v>1</v>
          </cell>
          <cell r="J746">
            <v>9</v>
          </cell>
          <cell r="K746">
            <v>112.64289812753647</v>
          </cell>
          <cell r="L746">
            <v>13539</v>
          </cell>
          <cell r="M746">
            <v>1712</v>
          </cell>
          <cell r="N746">
            <v>938</v>
          </cell>
        </row>
        <row r="747">
          <cell r="B747">
            <v>738</v>
          </cell>
          <cell r="C747" t="str">
            <v>491 - ATLANTIS Charter School - NEW BEDFORD pupils</v>
          </cell>
          <cell r="D747">
            <v>491095201</v>
          </cell>
          <cell r="E747">
            <v>491</v>
          </cell>
          <cell r="F747">
            <v>95</v>
          </cell>
          <cell r="G747">
            <v>201</v>
          </cell>
          <cell r="H747">
            <v>1</v>
          </cell>
          <cell r="I747">
            <v>1</v>
          </cell>
          <cell r="J747">
            <v>10</v>
          </cell>
          <cell r="K747">
            <v>103.47942396346836</v>
          </cell>
          <cell r="L747">
            <v>13176</v>
          </cell>
          <cell r="M747">
            <v>458</v>
          </cell>
          <cell r="N747">
            <v>938</v>
          </cell>
        </row>
        <row r="748">
          <cell r="B748">
            <v>739</v>
          </cell>
          <cell r="C748" t="str">
            <v>491 - ATLANTIS Charter School - NORTON pupils</v>
          </cell>
          <cell r="D748">
            <v>491095218</v>
          </cell>
          <cell r="E748">
            <v>491</v>
          </cell>
          <cell r="F748">
            <v>95</v>
          </cell>
          <cell r="G748">
            <v>218</v>
          </cell>
          <cell r="H748">
            <v>1</v>
          </cell>
          <cell r="I748">
            <v>1</v>
          </cell>
          <cell r="J748">
            <v>5</v>
          </cell>
          <cell r="K748">
            <v>136.18740579533494</v>
          </cell>
          <cell r="L748">
            <v>14278</v>
          </cell>
          <cell r="M748">
            <v>5167</v>
          </cell>
          <cell r="N748">
            <v>938</v>
          </cell>
        </row>
        <row r="749">
          <cell r="B749">
            <v>740</v>
          </cell>
          <cell r="C749" t="str">
            <v>491 - ATLANTIS Charter School - SOMERSET pupils</v>
          </cell>
          <cell r="D749">
            <v>491095273</v>
          </cell>
          <cell r="E749">
            <v>491</v>
          </cell>
          <cell r="F749">
            <v>95</v>
          </cell>
          <cell r="G749">
            <v>273</v>
          </cell>
          <cell r="H749">
            <v>1</v>
          </cell>
          <cell r="I749">
            <v>1</v>
          </cell>
          <cell r="J749">
            <v>5</v>
          </cell>
          <cell r="K749">
            <v>135.94227141816796</v>
          </cell>
          <cell r="L749">
            <v>9255</v>
          </cell>
          <cell r="M749">
            <v>3326</v>
          </cell>
          <cell r="N749">
            <v>938</v>
          </cell>
        </row>
        <row r="750">
          <cell r="B750">
            <v>741</v>
          </cell>
          <cell r="C750" t="str">
            <v>491 - ATLANTIS Charter School - SWANSEA pupils</v>
          </cell>
          <cell r="D750">
            <v>491095292</v>
          </cell>
          <cell r="E750">
            <v>491</v>
          </cell>
          <cell r="F750">
            <v>95</v>
          </cell>
          <cell r="G750">
            <v>292</v>
          </cell>
          <cell r="H750">
            <v>1</v>
          </cell>
          <cell r="I750">
            <v>1</v>
          </cell>
          <cell r="J750">
            <v>5</v>
          </cell>
          <cell r="K750">
            <v>117.38470585977367</v>
          </cell>
          <cell r="L750">
            <v>10266</v>
          </cell>
          <cell r="M750">
            <v>1785</v>
          </cell>
          <cell r="N750">
            <v>938</v>
          </cell>
        </row>
        <row r="751">
          <cell r="B751">
            <v>742</v>
          </cell>
          <cell r="C751" t="str">
            <v>491 - ATLANTIS Charter School - TAUNTON pupils</v>
          </cell>
          <cell r="D751">
            <v>491095293</v>
          </cell>
          <cell r="E751">
            <v>491</v>
          </cell>
          <cell r="F751">
            <v>95</v>
          </cell>
          <cell r="G751">
            <v>293</v>
          </cell>
          <cell r="H751">
            <v>1</v>
          </cell>
          <cell r="I751">
            <v>1</v>
          </cell>
          <cell r="J751">
            <v>9</v>
          </cell>
          <cell r="K751">
            <v>104.78303737392662</v>
          </cell>
          <cell r="L751">
            <v>13539</v>
          </cell>
          <cell r="M751">
            <v>648</v>
          </cell>
          <cell r="N751">
            <v>938</v>
          </cell>
        </row>
        <row r="752">
          <cell r="B752">
            <v>743</v>
          </cell>
          <cell r="C752" t="str">
            <v>491 - ATLANTIS Charter School - WESTPORT pupils</v>
          </cell>
          <cell r="D752">
            <v>491095331</v>
          </cell>
          <cell r="E752">
            <v>491</v>
          </cell>
          <cell r="F752">
            <v>95</v>
          </cell>
          <cell r="G752">
            <v>331</v>
          </cell>
          <cell r="H752">
            <v>1</v>
          </cell>
          <cell r="I752">
            <v>1</v>
          </cell>
          <cell r="J752">
            <v>6</v>
          </cell>
          <cell r="K752">
            <v>131.20944817357795</v>
          </cell>
          <cell r="L752">
            <v>10785</v>
          </cell>
          <cell r="M752">
            <v>3366</v>
          </cell>
          <cell r="N752">
            <v>938</v>
          </cell>
        </row>
        <row r="753">
          <cell r="B753">
            <v>744</v>
          </cell>
          <cell r="C753" t="str">
            <v>491 - ATLANTIS Charter School - DIGHTON REHOBOTH pupils</v>
          </cell>
          <cell r="D753">
            <v>491095650</v>
          </cell>
          <cell r="E753">
            <v>491</v>
          </cell>
          <cell r="F753">
            <v>95</v>
          </cell>
          <cell r="G753">
            <v>650</v>
          </cell>
          <cell r="H753">
            <v>1</v>
          </cell>
          <cell r="I753">
            <v>1</v>
          </cell>
          <cell r="J753">
            <v>4</v>
          </cell>
          <cell r="K753">
            <v>127.71852744976874</v>
          </cell>
          <cell r="L753">
            <v>10334</v>
          </cell>
          <cell r="M753">
            <v>2864</v>
          </cell>
          <cell r="N753">
            <v>938</v>
          </cell>
        </row>
        <row r="754">
          <cell r="B754">
            <v>745</v>
          </cell>
          <cell r="C754" t="str">
            <v>491 - ATLANTIS Charter School - FREETOWN LAKEVILLE pupils</v>
          </cell>
          <cell r="D754">
            <v>491095665</v>
          </cell>
          <cell r="E754">
            <v>491</v>
          </cell>
          <cell r="F754">
            <v>95</v>
          </cell>
          <cell r="G754">
            <v>665</v>
          </cell>
          <cell r="H754">
            <v>1</v>
          </cell>
          <cell r="I754">
            <v>1</v>
          </cell>
          <cell r="J754">
            <v>4</v>
          </cell>
          <cell r="K754">
            <v>117.694889120998</v>
          </cell>
          <cell r="L754">
            <v>11283</v>
          </cell>
          <cell r="M754">
            <v>1997</v>
          </cell>
          <cell r="N754">
            <v>938</v>
          </cell>
        </row>
        <row r="755">
          <cell r="B755">
            <v>746</v>
          </cell>
          <cell r="C755" t="str">
            <v>491 - ATLANTIS Charter School - SOMERSET BERKLEY pupils</v>
          </cell>
          <cell r="D755">
            <v>491095763</v>
          </cell>
          <cell r="E755">
            <v>491</v>
          </cell>
          <cell r="F755">
            <v>95</v>
          </cell>
          <cell r="G755">
            <v>763</v>
          </cell>
          <cell r="H755">
            <v>1</v>
          </cell>
          <cell r="I755">
            <v>1</v>
          </cell>
          <cell r="J755">
            <v>4</v>
          </cell>
          <cell r="K755">
            <v>122.43451627577345</v>
          </cell>
          <cell r="L755">
            <v>10766</v>
          </cell>
          <cell r="M755">
            <v>2415</v>
          </cell>
          <cell r="N755">
            <v>938</v>
          </cell>
        </row>
        <row r="756">
          <cell r="B756">
            <v>747</v>
          </cell>
          <cell r="C756" t="str">
            <v>492 - MARTIN LUTHER KING JR CS OF EXCELLENCE Charter School - AGAWAM pupils</v>
          </cell>
          <cell r="D756">
            <v>492281005</v>
          </cell>
          <cell r="E756">
            <v>492</v>
          </cell>
          <cell r="F756">
            <v>281</v>
          </cell>
          <cell r="G756">
            <v>5</v>
          </cell>
          <cell r="H756">
            <v>1</v>
          </cell>
          <cell r="I756">
            <v>1</v>
          </cell>
          <cell r="J756">
            <v>7</v>
          </cell>
          <cell r="K756">
            <v>146.70072156563387</v>
          </cell>
          <cell r="L756">
            <v>16001</v>
          </cell>
          <cell r="M756">
            <v>7473</v>
          </cell>
          <cell r="N756">
            <v>938</v>
          </cell>
        </row>
        <row r="757">
          <cell r="B757">
            <v>748</v>
          </cell>
          <cell r="C757" t="str">
            <v>492 - MARTIN LUTHER KING JR CS OF EXCELLENCE Charter School - HOLYOKE pupils</v>
          </cell>
          <cell r="D757">
            <v>492281137</v>
          </cell>
          <cell r="E757">
            <v>492</v>
          </cell>
          <cell r="F757">
            <v>281</v>
          </cell>
          <cell r="G757">
            <v>137</v>
          </cell>
          <cell r="H757">
            <v>1</v>
          </cell>
          <cell r="I757">
            <v>1</v>
          </cell>
          <cell r="J757">
            <v>10</v>
          </cell>
          <cell r="K757">
            <v>100</v>
          </cell>
          <cell r="L757">
            <v>13985</v>
          </cell>
          <cell r="M757">
            <v>0</v>
          </cell>
          <cell r="N757">
            <v>938</v>
          </cell>
        </row>
        <row r="758">
          <cell r="B758">
            <v>749</v>
          </cell>
          <cell r="C758" t="str">
            <v>492 - MARTIN LUTHER KING JR CS OF EXCELLENCE Charter School - SPRINGFIELD pupils</v>
          </cell>
          <cell r="D758">
            <v>492281281</v>
          </cell>
          <cell r="E758">
            <v>492</v>
          </cell>
          <cell r="F758">
            <v>281</v>
          </cell>
          <cell r="G758">
            <v>281</v>
          </cell>
          <cell r="H758">
            <v>1</v>
          </cell>
          <cell r="I758">
            <v>1</v>
          </cell>
          <cell r="J758">
            <v>10</v>
          </cell>
          <cell r="K758">
            <v>104.50636338467625</v>
          </cell>
          <cell r="L758">
            <v>13631</v>
          </cell>
          <cell r="M758">
            <v>614</v>
          </cell>
          <cell r="N758">
            <v>938</v>
          </cell>
        </row>
        <row r="759">
          <cell r="B759">
            <v>750</v>
          </cell>
          <cell r="C759" t="str">
            <v>493 - PHOENIX ACADEMY CHELSEA Charter School - BOSTON pupils</v>
          </cell>
          <cell r="D759">
            <v>493057035</v>
          </cell>
          <cell r="E759">
            <v>493</v>
          </cell>
          <cell r="F759">
            <v>57</v>
          </cell>
          <cell r="G759">
            <v>35</v>
          </cell>
          <cell r="H759">
            <v>1</v>
          </cell>
          <cell r="I759">
            <v>1.038</v>
          </cell>
          <cell r="J759">
            <v>10</v>
          </cell>
          <cell r="K759">
            <v>141.90171613356856</v>
          </cell>
          <cell r="L759">
            <v>15747</v>
          </cell>
          <cell r="M759">
            <v>6598</v>
          </cell>
          <cell r="N759">
            <v>938</v>
          </cell>
        </row>
        <row r="760">
          <cell r="B760">
            <v>751</v>
          </cell>
          <cell r="C760" t="str">
            <v>493 - PHOENIX ACADEMY CHELSEA Charter School - CHELSEA pupils</v>
          </cell>
          <cell r="D760">
            <v>493057057</v>
          </cell>
          <cell r="E760">
            <v>493</v>
          </cell>
          <cell r="F760">
            <v>57</v>
          </cell>
          <cell r="G760">
            <v>57</v>
          </cell>
          <cell r="H760">
            <v>1</v>
          </cell>
          <cell r="I760">
            <v>1.038</v>
          </cell>
          <cell r="J760">
            <v>10</v>
          </cell>
          <cell r="K760">
            <v>103.09680619936327</v>
          </cell>
          <cell r="L760">
            <v>15653</v>
          </cell>
          <cell r="M760">
            <v>485</v>
          </cell>
          <cell r="N760">
            <v>938</v>
          </cell>
        </row>
        <row r="761">
          <cell r="B761">
            <v>752</v>
          </cell>
          <cell r="C761" t="str">
            <v>493 - PHOENIX ACADEMY CHELSEA Charter School - EVERETT pupils</v>
          </cell>
          <cell r="D761">
            <v>493057093</v>
          </cell>
          <cell r="E761">
            <v>493</v>
          </cell>
          <cell r="F761">
            <v>57</v>
          </cell>
          <cell r="G761">
            <v>93</v>
          </cell>
          <cell r="H761">
            <v>1</v>
          </cell>
          <cell r="I761">
            <v>1.038</v>
          </cell>
          <cell r="J761">
            <v>10</v>
          </cell>
          <cell r="K761">
            <v>100.85272876801992</v>
          </cell>
          <cell r="L761">
            <v>15658</v>
          </cell>
          <cell r="M761">
            <v>134</v>
          </cell>
          <cell r="N761">
            <v>938</v>
          </cell>
        </row>
        <row r="762">
          <cell r="B762">
            <v>753</v>
          </cell>
          <cell r="C762" t="str">
            <v>493 - PHOENIX ACADEMY CHELSEA Charter School - LYNN pupils</v>
          </cell>
          <cell r="D762">
            <v>493057163</v>
          </cell>
          <cell r="E762">
            <v>493</v>
          </cell>
          <cell r="F762">
            <v>57</v>
          </cell>
          <cell r="G762">
            <v>163</v>
          </cell>
          <cell r="H762">
            <v>1</v>
          </cell>
          <cell r="I762">
            <v>1.038</v>
          </cell>
          <cell r="J762">
            <v>10</v>
          </cell>
          <cell r="K762">
            <v>100.93846673040197</v>
          </cell>
          <cell r="L762">
            <v>15859</v>
          </cell>
          <cell r="M762">
            <v>149</v>
          </cell>
          <cell r="N762">
            <v>938</v>
          </cell>
        </row>
        <row r="763">
          <cell r="B763">
            <v>754</v>
          </cell>
          <cell r="C763" t="str">
            <v>493 - PHOENIX ACADEMY CHELSEA Charter School - MALDEN pupils</v>
          </cell>
          <cell r="D763">
            <v>493057165</v>
          </cell>
          <cell r="E763">
            <v>493</v>
          </cell>
          <cell r="F763">
            <v>57</v>
          </cell>
          <cell r="G763">
            <v>165</v>
          </cell>
          <cell r="H763">
            <v>1</v>
          </cell>
          <cell r="I763">
            <v>1.038</v>
          </cell>
          <cell r="J763">
            <v>9</v>
          </cell>
          <cell r="K763">
            <v>103.0461910253487</v>
          </cell>
          <cell r="L763">
            <v>14334</v>
          </cell>
          <cell r="M763">
            <v>437</v>
          </cell>
          <cell r="N763">
            <v>938</v>
          </cell>
        </row>
        <row r="764">
          <cell r="B764">
            <v>755</v>
          </cell>
          <cell r="C764" t="str">
            <v>493 - PHOENIX ACADEMY CHELSEA Charter School - MEDFORD pupils</v>
          </cell>
          <cell r="D764">
            <v>493057176</v>
          </cell>
          <cell r="E764">
            <v>493</v>
          </cell>
          <cell r="F764">
            <v>57</v>
          </cell>
          <cell r="G764">
            <v>176</v>
          </cell>
          <cell r="H764">
            <v>1</v>
          </cell>
          <cell r="I764">
            <v>1.038</v>
          </cell>
          <cell r="J764">
            <v>7</v>
          </cell>
          <cell r="K764">
            <v>149.27758144558248</v>
          </cell>
          <cell r="L764">
            <v>16931</v>
          </cell>
          <cell r="M764">
            <v>8343</v>
          </cell>
          <cell r="N764">
            <v>938</v>
          </cell>
        </row>
        <row r="765">
          <cell r="B765">
            <v>756</v>
          </cell>
          <cell r="C765" t="str">
            <v>493 - PHOENIX ACADEMY CHELSEA Charter School - PEABODY pupils</v>
          </cell>
          <cell r="D765">
            <v>493057229</v>
          </cell>
          <cell r="E765">
            <v>493</v>
          </cell>
          <cell r="F765">
            <v>57</v>
          </cell>
          <cell r="G765">
            <v>229</v>
          </cell>
          <cell r="H765">
            <v>1</v>
          </cell>
          <cell r="I765">
            <v>1.038</v>
          </cell>
          <cell r="J765">
            <v>8</v>
          </cell>
          <cell r="K765">
            <v>104.35895945690008</v>
          </cell>
          <cell r="L765">
            <v>15732</v>
          </cell>
          <cell r="M765">
            <v>686</v>
          </cell>
          <cell r="N765">
            <v>938</v>
          </cell>
        </row>
        <row r="766">
          <cell r="B766">
            <v>757</v>
          </cell>
          <cell r="C766" t="str">
            <v>493 - PHOENIX ACADEMY CHELSEA Charter School - REVERE pupils</v>
          </cell>
          <cell r="D766">
            <v>493057248</v>
          </cell>
          <cell r="E766">
            <v>493</v>
          </cell>
          <cell r="F766">
            <v>57</v>
          </cell>
          <cell r="G766">
            <v>248</v>
          </cell>
          <cell r="H766">
            <v>1</v>
          </cell>
          <cell r="I766">
            <v>1.038</v>
          </cell>
          <cell r="J766">
            <v>10</v>
          </cell>
          <cell r="K766">
            <v>107.88571550587231</v>
          </cell>
          <cell r="L766">
            <v>16631</v>
          </cell>
          <cell r="M766">
            <v>1311</v>
          </cell>
          <cell r="N766">
            <v>938</v>
          </cell>
        </row>
        <row r="767">
          <cell r="B767">
            <v>758</v>
          </cell>
          <cell r="C767" t="str">
            <v>493 - PHOENIX ACADEMY CHELSEA Charter School - SAUGUS pupils</v>
          </cell>
          <cell r="D767">
            <v>493057262</v>
          </cell>
          <cell r="E767">
            <v>493</v>
          </cell>
          <cell r="F767">
            <v>57</v>
          </cell>
          <cell r="G767">
            <v>262</v>
          </cell>
          <cell r="H767">
            <v>1</v>
          </cell>
          <cell r="I767">
            <v>1.038</v>
          </cell>
          <cell r="J767">
            <v>8</v>
          </cell>
          <cell r="K767">
            <v>134.9032063685782</v>
          </cell>
          <cell r="L767">
            <v>14841</v>
          </cell>
          <cell r="M767">
            <v>5180</v>
          </cell>
          <cell r="N767">
            <v>938</v>
          </cell>
        </row>
        <row r="768">
          <cell r="B768">
            <v>759</v>
          </cell>
          <cell r="C768" t="str">
            <v>493 - PHOENIX ACADEMY CHELSEA Charter School - SOMERVILLE pupils</v>
          </cell>
          <cell r="D768">
            <v>493057274</v>
          </cell>
          <cell r="E768">
            <v>493</v>
          </cell>
          <cell r="F768">
            <v>57</v>
          </cell>
          <cell r="G768">
            <v>274</v>
          </cell>
          <cell r="H768">
            <v>1</v>
          </cell>
          <cell r="I768">
            <v>1.038</v>
          </cell>
          <cell r="J768">
            <v>9</v>
          </cell>
          <cell r="K768">
            <v>141.12336268887952</v>
          </cell>
          <cell r="L768">
            <v>14448</v>
          </cell>
          <cell r="M768">
            <v>5942</v>
          </cell>
          <cell r="N768">
            <v>938</v>
          </cell>
        </row>
        <row r="769">
          <cell r="B769">
            <v>760</v>
          </cell>
          <cell r="C769" t="str">
            <v>494 - PIONEER CS OF SCIENCE Charter School - BOSTON pupils</v>
          </cell>
          <cell r="D769">
            <v>494093035</v>
          </cell>
          <cell r="E769">
            <v>494</v>
          </cell>
          <cell r="F769">
            <v>93</v>
          </cell>
          <cell r="G769">
            <v>35</v>
          </cell>
          <cell r="H769">
            <v>1</v>
          </cell>
          <cell r="I769">
            <v>1.0449999999999999</v>
          </cell>
          <cell r="J769">
            <v>10</v>
          </cell>
          <cell r="K769">
            <v>141.90171613356856</v>
          </cell>
          <cell r="L769">
            <v>15016</v>
          </cell>
          <cell r="M769">
            <v>6292</v>
          </cell>
          <cell r="N769">
            <v>938</v>
          </cell>
        </row>
        <row r="770">
          <cell r="B770">
            <v>761</v>
          </cell>
          <cell r="C770" t="str">
            <v>494 - PIONEER CS OF SCIENCE Charter School - CAMBRIDGE pupils</v>
          </cell>
          <cell r="D770">
            <v>494093049</v>
          </cell>
          <cell r="E770">
            <v>494</v>
          </cell>
          <cell r="F770">
            <v>93</v>
          </cell>
          <cell r="G770">
            <v>49</v>
          </cell>
          <cell r="H770">
            <v>1</v>
          </cell>
          <cell r="I770">
            <v>1.0449999999999999</v>
          </cell>
          <cell r="J770">
            <v>7</v>
          </cell>
          <cell r="K770">
            <v>225.93542537992869</v>
          </cell>
          <cell r="L770">
            <v>13838</v>
          </cell>
          <cell r="M770">
            <v>17427</v>
          </cell>
          <cell r="N770">
            <v>938</v>
          </cell>
        </row>
        <row r="771">
          <cell r="B771">
            <v>762</v>
          </cell>
          <cell r="C771" t="str">
            <v>494 - PIONEER CS OF SCIENCE Charter School - CHELMSFORD pupils</v>
          </cell>
          <cell r="D771">
            <v>494093056</v>
          </cell>
          <cell r="E771">
            <v>494</v>
          </cell>
          <cell r="F771">
            <v>93</v>
          </cell>
          <cell r="G771">
            <v>56</v>
          </cell>
          <cell r="H771">
            <v>1</v>
          </cell>
          <cell r="I771">
            <v>1.0449999999999999</v>
          </cell>
          <cell r="J771">
            <v>3</v>
          </cell>
          <cell r="K771">
            <v>135.47614821273481</v>
          </cell>
          <cell r="L771">
            <v>10406</v>
          </cell>
          <cell r="M771">
            <v>3692</v>
          </cell>
          <cell r="N771">
            <v>938</v>
          </cell>
        </row>
        <row r="772">
          <cell r="B772">
            <v>763</v>
          </cell>
          <cell r="C772" t="str">
            <v>494 - PIONEER CS OF SCIENCE Charter School - CHELSEA pupils</v>
          </cell>
          <cell r="D772">
            <v>494093057</v>
          </cell>
          <cell r="E772">
            <v>494</v>
          </cell>
          <cell r="F772">
            <v>93</v>
          </cell>
          <cell r="G772">
            <v>57</v>
          </cell>
          <cell r="H772">
            <v>1</v>
          </cell>
          <cell r="I772">
            <v>1.0449999999999999</v>
          </cell>
          <cell r="J772">
            <v>10</v>
          </cell>
          <cell r="K772">
            <v>103.09680619936327</v>
          </cell>
          <cell r="L772">
            <v>13084</v>
          </cell>
          <cell r="M772">
            <v>405</v>
          </cell>
          <cell r="N772">
            <v>938</v>
          </cell>
        </row>
        <row r="773">
          <cell r="B773">
            <v>764</v>
          </cell>
          <cell r="C773" t="str">
            <v>494 - PIONEER CS OF SCIENCE Charter School - DANVERS pupils</v>
          </cell>
          <cell r="D773">
            <v>494093071</v>
          </cell>
          <cell r="E773">
            <v>494</v>
          </cell>
          <cell r="F773">
            <v>93</v>
          </cell>
          <cell r="G773">
            <v>71</v>
          </cell>
          <cell r="H773">
            <v>1</v>
          </cell>
          <cell r="I773">
            <v>1.0449999999999999</v>
          </cell>
          <cell r="J773">
            <v>4</v>
          </cell>
          <cell r="K773">
            <v>147.08496235840184</v>
          </cell>
          <cell r="L773">
            <v>12057</v>
          </cell>
          <cell r="M773">
            <v>5677</v>
          </cell>
          <cell r="N773">
            <v>938</v>
          </cell>
        </row>
        <row r="774">
          <cell r="B774">
            <v>765</v>
          </cell>
          <cell r="C774" t="str">
            <v>494 - PIONEER CS OF SCIENCE Charter School - EVERETT pupils</v>
          </cell>
          <cell r="D774">
            <v>494093093</v>
          </cell>
          <cell r="E774">
            <v>494</v>
          </cell>
          <cell r="F774">
            <v>93</v>
          </cell>
          <cell r="G774">
            <v>93</v>
          </cell>
          <cell r="H774">
            <v>1</v>
          </cell>
          <cell r="I774">
            <v>1.0449999999999999</v>
          </cell>
          <cell r="J774">
            <v>10</v>
          </cell>
          <cell r="K774">
            <v>100.85272876801992</v>
          </cell>
          <cell r="L774">
            <v>12607</v>
          </cell>
          <cell r="M774">
            <v>108</v>
          </cell>
          <cell r="N774">
            <v>938</v>
          </cell>
        </row>
        <row r="775">
          <cell r="B775">
            <v>766</v>
          </cell>
          <cell r="C775" t="str">
            <v>494 - PIONEER CS OF SCIENCE Charter School - HAVERHILL pupils</v>
          </cell>
          <cell r="D775">
            <v>494093128</v>
          </cell>
          <cell r="E775">
            <v>494</v>
          </cell>
          <cell r="F775">
            <v>93</v>
          </cell>
          <cell r="G775">
            <v>128</v>
          </cell>
          <cell r="H775">
            <v>1</v>
          </cell>
          <cell r="I775">
            <v>1.0449999999999999</v>
          </cell>
          <cell r="J775">
            <v>9</v>
          </cell>
          <cell r="K775">
            <v>105.75584027831783</v>
          </cell>
          <cell r="L775">
            <v>9648</v>
          </cell>
          <cell r="M775">
            <v>555</v>
          </cell>
          <cell r="N775">
            <v>938</v>
          </cell>
        </row>
        <row r="776">
          <cell r="B776">
            <v>767</v>
          </cell>
          <cell r="C776" t="str">
            <v>494 - PIONEER CS OF SCIENCE Charter School - HOLBROOK pupils</v>
          </cell>
          <cell r="D776">
            <v>494093133</v>
          </cell>
          <cell r="E776">
            <v>494</v>
          </cell>
          <cell r="F776">
            <v>93</v>
          </cell>
          <cell r="G776">
            <v>133</v>
          </cell>
          <cell r="H776">
            <v>1</v>
          </cell>
          <cell r="I776">
            <v>1.0449999999999999</v>
          </cell>
          <cell r="J776">
            <v>7</v>
          </cell>
          <cell r="K776">
            <v>117.41251061989459</v>
          </cell>
          <cell r="L776">
            <v>12057</v>
          </cell>
          <cell r="M776">
            <v>2099</v>
          </cell>
          <cell r="N776">
            <v>938</v>
          </cell>
        </row>
        <row r="777">
          <cell r="B777">
            <v>768</v>
          </cell>
          <cell r="C777" t="str">
            <v>494 - PIONEER CS OF SCIENCE Charter School - LAWRENCE pupils</v>
          </cell>
          <cell r="D777">
            <v>494093149</v>
          </cell>
          <cell r="E777">
            <v>494</v>
          </cell>
          <cell r="F777">
            <v>93</v>
          </cell>
          <cell r="G777">
            <v>149</v>
          </cell>
          <cell r="H777">
            <v>1</v>
          </cell>
          <cell r="I777">
            <v>1.0449999999999999</v>
          </cell>
          <cell r="J777">
            <v>10</v>
          </cell>
          <cell r="K777">
            <v>103.66573933885712</v>
          </cell>
          <cell r="L777">
            <v>9648</v>
          </cell>
          <cell r="M777">
            <v>354</v>
          </cell>
          <cell r="N777">
            <v>938</v>
          </cell>
        </row>
        <row r="778">
          <cell r="B778">
            <v>769</v>
          </cell>
          <cell r="C778" t="str">
            <v>494 - PIONEER CS OF SCIENCE Charter School - LYNN pupils</v>
          </cell>
          <cell r="D778">
            <v>494093163</v>
          </cell>
          <cell r="E778">
            <v>494</v>
          </cell>
          <cell r="F778">
            <v>93</v>
          </cell>
          <cell r="G778">
            <v>163</v>
          </cell>
          <cell r="H778">
            <v>1</v>
          </cell>
          <cell r="I778">
            <v>1.0449999999999999</v>
          </cell>
          <cell r="J778">
            <v>10</v>
          </cell>
          <cell r="K778">
            <v>100.93846673040197</v>
          </cell>
          <cell r="L778">
            <v>12162</v>
          </cell>
          <cell r="M778">
            <v>114</v>
          </cell>
          <cell r="N778">
            <v>938</v>
          </cell>
        </row>
        <row r="779">
          <cell r="B779">
            <v>770</v>
          </cell>
          <cell r="C779" t="str">
            <v>494 - PIONEER CS OF SCIENCE Charter School - MALDEN pupils</v>
          </cell>
          <cell r="D779">
            <v>494093165</v>
          </cell>
          <cell r="E779">
            <v>494</v>
          </cell>
          <cell r="F779">
            <v>93</v>
          </cell>
          <cell r="G779">
            <v>165</v>
          </cell>
          <cell r="H779">
            <v>1</v>
          </cell>
          <cell r="I779">
            <v>1.0449999999999999</v>
          </cell>
          <cell r="J779">
            <v>9</v>
          </cell>
          <cell r="K779">
            <v>103.0461910253487</v>
          </cell>
          <cell r="L779">
            <v>13209</v>
          </cell>
          <cell r="M779">
            <v>402</v>
          </cell>
          <cell r="N779">
            <v>938</v>
          </cell>
        </row>
        <row r="780">
          <cell r="B780">
            <v>771</v>
          </cell>
          <cell r="C780" t="str">
            <v>494 - PIONEER CS OF SCIENCE Charter School - MEDFORD pupils</v>
          </cell>
          <cell r="D780">
            <v>494093176</v>
          </cell>
          <cell r="E780">
            <v>494</v>
          </cell>
          <cell r="F780">
            <v>93</v>
          </cell>
          <cell r="G780">
            <v>176</v>
          </cell>
          <cell r="H780">
            <v>1</v>
          </cell>
          <cell r="I780">
            <v>1.0449999999999999</v>
          </cell>
          <cell r="J780">
            <v>7</v>
          </cell>
          <cell r="K780">
            <v>149.27758144558248</v>
          </cell>
          <cell r="L780">
            <v>14189</v>
          </cell>
          <cell r="M780">
            <v>6992</v>
          </cell>
          <cell r="N780">
            <v>938</v>
          </cell>
        </row>
        <row r="781">
          <cell r="B781">
            <v>772</v>
          </cell>
          <cell r="C781" t="str">
            <v>494 - PIONEER CS OF SCIENCE Charter School - MELROSE pupils</v>
          </cell>
          <cell r="D781">
            <v>494093178</v>
          </cell>
          <cell r="E781">
            <v>494</v>
          </cell>
          <cell r="F781">
            <v>93</v>
          </cell>
          <cell r="G781">
            <v>178</v>
          </cell>
          <cell r="H781">
            <v>1</v>
          </cell>
          <cell r="I781">
            <v>1.0449999999999999</v>
          </cell>
          <cell r="J781">
            <v>2</v>
          </cell>
          <cell r="K781">
            <v>116.80648846924117</v>
          </cell>
          <cell r="L781">
            <v>9648</v>
          </cell>
          <cell r="M781">
            <v>1621</v>
          </cell>
          <cell r="N781">
            <v>938</v>
          </cell>
        </row>
        <row r="782">
          <cell r="B782">
            <v>773</v>
          </cell>
          <cell r="C782" t="str">
            <v>494 - PIONEER CS OF SCIENCE Charter School - METHUEN pupils</v>
          </cell>
          <cell r="D782">
            <v>494093181</v>
          </cell>
          <cell r="E782">
            <v>494</v>
          </cell>
          <cell r="F782">
            <v>93</v>
          </cell>
          <cell r="G782">
            <v>181</v>
          </cell>
          <cell r="H782">
            <v>1</v>
          </cell>
          <cell r="I782">
            <v>1.0449999999999999</v>
          </cell>
          <cell r="J782">
            <v>9</v>
          </cell>
          <cell r="K782">
            <v>101.82776748642635</v>
          </cell>
          <cell r="L782">
            <v>14642</v>
          </cell>
          <cell r="M782">
            <v>268</v>
          </cell>
          <cell r="N782">
            <v>938</v>
          </cell>
        </row>
        <row r="783">
          <cell r="B783">
            <v>774</v>
          </cell>
          <cell r="C783" t="str">
            <v>494 - PIONEER CS OF SCIENCE Charter School - PEABODY pupils</v>
          </cell>
          <cell r="D783">
            <v>494093229</v>
          </cell>
          <cell r="E783">
            <v>494</v>
          </cell>
          <cell r="F783">
            <v>93</v>
          </cell>
          <cell r="G783">
            <v>229</v>
          </cell>
          <cell r="H783">
            <v>1</v>
          </cell>
          <cell r="I783">
            <v>1.0449999999999999</v>
          </cell>
          <cell r="J783">
            <v>8</v>
          </cell>
          <cell r="K783">
            <v>104.35895945690008</v>
          </cell>
          <cell r="L783">
            <v>16336</v>
          </cell>
          <cell r="M783">
            <v>712</v>
          </cell>
          <cell r="N783">
            <v>938</v>
          </cell>
        </row>
        <row r="784">
          <cell r="B784">
            <v>775</v>
          </cell>
          <cell r="C784" t="str">
            <v>494 - PIONEER CS OF SCIENCE Charter School - RANDOLPH pupils</v>
          </cell>
          <cell r="D784">
            <v>494093244</v>
          </cell>
          <cell r="E784">
            <v>494</v>
          </cell>
          <cell r="F784">
            <v>93</v>
          </cell>
          <cell r="G784">
            <v>244</v>
          </cell>
          <cell r="H784">
            <v>1</v>
          </cell>
          <cell r="I784">
            <v>1.0449999999999999</v>
          </cell>
          <cell r="J784">
            <v>9</v>
          </cell>
          <cell r="K784">
            <v>136.06003665175945</v>
          </cell>
          <cell r="L784">
            <v>14861</v>
          </cell>
          <cell r="M784">
            <v>5359</v>
          </cell>
          <cell r="N784">
            <v>938</v>
          </cell>
        </row>
        <row r="785">
          <cell r="B785">
            <v>776</v>
          </cell>
          <cell r="C785" t="str">
            <v>494 - PIONEER CS OF SCIENCE Charter School - REVERE pupils</v>
          </cell>
          <cell r="D785">
            <v>494093248</v>
          </cell>
          <cell r="E785">
            <v>494</v>
          </cell>
          <cell r="F785">
            <v>93</v>
          </cell>
          <cell r="G785">
            <v>248</v>
          </cell>
          <cell r="H785">
            <v>1</v>
          </cell>
          <cell r="I785">
            <v>1.0449999999999999</v>
          </cell>
          <cell r="J785">
            <v>10</v>
          </cell>
          <cell r="K785">
            <v>107.88571550587231</v>
          </cell>
          <cell r="L785">
            <v>12585</v>
          </cell>
          <cell r="M785">
            <v>992</v>
          </cell>
          <cell r="N785">
            <v>938</v>
          </cell>
        </row>
        <row r="786">
          <cell r="B786">
            <v>777</v>
          </cell>
          <cell r="C786" t="str">
            <v>494 - PIONEER CS OF SCIENCE Charter School - SAUGUS pupils</v>
          </cell>
          <cell r="D786">
            <v>494093262</v>
          </cell>
          <cell r="E786">
            <v>494</v>
          </cell>
          <cell r="F786">
            <v>93</v>
          </cell>
          <cell r="G786">
            <v>262</v>
          </cell>
          <cell r="H786">
            <v>1</v>
          </cell>
          <cell r="I786">
            <v>1.0449999999999999</v>
          </cell>
          <cell r="J786">
            <v>8</v>
          </cell>
          <cell r="K786">
            <v>134.9032063685782</v>
          </cell>
          <cell r="L786">
            <v>13268</v>
          </cell>
          <cell r="M786">
            <v>4631</v>
          </cell>
          <cell r="N786">
            <v>938</v>
          </cell>
        </row>
        <row r="787">
          <cell r="B787">
            <v>778</v>
          </cell>
          <cell r="C787" t="str">
            <v>494 - PIONEER CS OF SCIENCE Charter School - SWAMPSCOTT pupils</v>
          </cell>
          <cell r="D787">
            <v>494093291</v>
          </cell>
          <cell r="E787">
            <v>494</v>
          </cell>
          <cell r="F787">
            <v>93</v>
          </cell>
          <cell r="G787">
            <v>291</v>
          </cell>
          <cell r="H787">
            <v>1</v>
          </cell>
          <cell r="I787">
            <v>1.0449999999999999</v>
          </cell>
          <cell r="J787">
            <v>4</v>
          </cell>
          <cell r="K787">
            <v>149.02364572624015</v>
          </cell>
          <cell r="L787">
            <v>13583</v>
          </cell>
          <cell r="M787">
            <v>6659</v>
          </cell>
          <cell r="N787">
            <v>938</v>
          </cell>
        </row>
        <row r="788">
          <cell r="B788">
            <v>779</v>
          </cell>
          <cell r="C788" t="str">
            <v>494 - PIONEER CS OF SCIENCE Charter School - TAUNTON pupils</v>
          </cell>
          <cell r="D788">
            <v>494093293</v>
          </cell>
          <cell r="E788">
            <v>494</v>
          </cell>
          <cell r="F788">
            <v>93</v>
          </cell>
          <cell r="G788">
            <v>293</v>
          </cell>
          <cell r="H788">
            <v>1</v>
          </cell>
          <cell r="I788">
            <v>1.0449999999999999</v>
          </cell>
          <cell r="J788">
            <v>9</v>
          </cell>
          <cell r="K788">
            <v>104.78303737392662</v>
          </cell>
          <cell r="L788">
            <v>15422</v>
          </cell>
          <cell r="M788">
            <v>738</v>
          </cell>
          <cell r="N788">
            <v>938</v>
          </cell>
        </row>
        <row r="789">
          <cell r="B789">
            <v>780</v>
          </cell>
          <cell r="C789" t="str">
            <v>494 - PIONEER CS OF SCIENCE Charter School - TEWKSBURY pupils</v>
          </cell>
          <cell r="D789">
            <v>494093295</v>
          </cell>
          <cell r="E789">
            <v>494</v>
          </cell>
          <cell r="F789">
            <v>93</v>
          </cell>
          <cell r="G789">
            <v>295</v>
          </cell>
          <cell r="H789">
            <v>1</v>
          </cell>
          <cell r="I789">
            <v>1.0449999999999999</v>
          </cell>
          <cell r="J789">
            <v>3</v>
          </cell>
          <cell r="K789">
            <v>156.7429893830456</v>
          </cell>
          <cell r="L789">
            <v>12442</v>
          </cell>
          <cell r="M789">
            <v>7060</v>
          </cell>
          <cell r="N789">
            <v>938</v>
          </cell>
        </row>
        <row r="790">
          <cell r="B790">
            <v>781</v>
          </cell>
          <cell r="C790" t="str">
            <v>494 - PIONEER CS OF SCIENCE Charter School - WINTHROP pupils</v>
          </cell>
          <cell r="D790">
            <v>494093346</v>
          </cell>
          <cell r="E790">
            <v>494</v>
          </cell>
          <cell r="F790">
            <v>93</v>
          </cell>
          <cell r="G790">
            <v>346</v>
          </cell>
          <cell r="H790">
            <v>1</v>
          </cell>
          <cell r="I790">
            <v>1.0449999999999999</v>
          </cell>
          <cell r="J790">
            <v>7</v>
          </cell>
          <cell r="K790">
            <v>114.67650834785171</v>
          </cell>
          <cell r="L790">
            <v>12790</v>
          </cell>
          <cell r="M790">
            <v>1877</v>
          </cell>
          <cell r="N790">
            <v>938</v>
          </cell>
        </row>
        <row r="791">
          <cell r="B791">
            <v>782</v>
          </cell>
          <cell r="C791" t="str">
            <v>494 - PIONEER CS OF SCIENCE Charter School - WOBURN pupils</v>
          </cell>
          <cell r="D791">
            <v>494093347</v>
          </cell>
          <cell r="E791">
            <v>494</v>
          </cell>
          <cell r="F791">
            <v>93</v>
          </cell>
          <cell r="G791">
            <v>347</v>
          </cell>
          <cell r="H791">
            <v>1</v>
          </cell>
          <cell r="I791">
            <v>1.0449999999999999</v>
          </cell>
          <cell r="J791">
            <v>7</v>
          </cell>
          <cell r="K791">
            <v>145.26389419035129</v>
          </cell>
          <cell r="L791">
            <v>9286</v>
          </cell>
          <cell r="M791">
            <v>4203</v>
          </cell>
          <cell r="N791">
            <v>938</v>
          </cell>
        </row>
        <row r="792">
          <cell r="B792">
            <v>783</v>
          </cell>
          <cell r="C792" t="str">
            <v>496 - GLOBAL LEARNING Charter School - ACUSHNET pupils</v>
          </cell>
          <cell r="D792">
            <v>496201003</v>
          </cell>
          <cell r="E792">
            <v>496</v>
          </cell>
          <cell r="F792">
            <v>201</v>
          </cell>
          <cell r="G792">
            <v>3</v>
          </cell>
          <cell r="H792">
            <v>1</v>
          </cell>
          <cell r="I792">
            <v>1</v>
          </cell>
          <cell r="J792">
            <v>6</v>
          </cell>
          <cell r="K792">
            <v>110.68212494283462</v>
          </cell>
          <cell r="L792">
            <v>10766</v>
          </cell>
          <cell r="M792">
            <v>1150</v>
          </cell>
          <cell r="N792">
            <v>938</v>
          </cell>
        </row>
        <row r="793">
          <cell r="B793">
            <v>784</v>
          </cell>
          <cell r="C793" t="str">
            <v>496 - GLOBAL LEARNING Charter School - DARTMOUTH pupils</v>
          </cell>
          <cell r="D793">
            <v>496201072</v>
          </cell>
          <cell r="E793">
            <v>496</v>
          </cell>
          <cell r="F793">
            <v>201</v>
          </cell>
          <cell r="G793">
            <v>72</v>
          </cell>
          <cell r="H793">
            <v>1</v>
          </cell>
          <cell r="I793">
            <v>1</v>
          </cell>
          <cell r="J793">
            <v>5</v>
          </cell>
          <cell r="K793">
            <v>126.17343067123774</v>
          </cell>
          <cell r="L793">
            <v>11314</v>
          </cell>
          <cell r="M793">
            <v>2961</v>
          </cell>
          <cell r="N793">
            <v>938</v>
          </cell>
        </row>
        <row r="794">
          <cell r="B794">
            <v>785</v>
          </cell>
          <cell r="C794" t="str">
            <v>496 - GLOBAL LEARNING Charter School - FALL RIVER pupils</v>
          </cell>
          <cell r="D794">
            <v>496201095</v>
          </cell>
          <cell r="E794">
            <v>496</v>
          </cell>
          <cell r="F794">
            <v>201</v>
          </cell>
          <cell r="G794">
            <v>95</v>
          </cell>
          <cell r="H794">
            <v>1</v>
          </cell>
          <cell r="I794">
            <v>1</v>
          </cell>
          <cell r="J794">
            <v>10</v>
          </cell>
          <cell r="K794">
            <v>100.69568642585112</v>
          </cell>
          <cell r="L794">
            <v>12683</v>
          </cell>
          <cell r="M794">
            <v>88</v>
          </cell>
          <cell r="N794">
            <v>938</v>
          </cell>
        </row>
        <row r="795">
          <cell r="B795">
            <v>786</v>
          </cell>
          <cell r="C795" t="str">
            <v>496 - GLOBAL LEARNING Charter School - NEW BEDFORD pupils</v>
          </cell>
          <cell r="D795">
            <v>496201201</v>
          </cell>
          <cell r="E795">
            <v>496</v>
          </cell>
          <cell r="F795">
            <v>201</v>
          </cell>
          <cell r="G795">
            <v>201</v>
          </cell>
          <cell r="H795">
            <v>1</v>
          </cell>
          <cell r="I795">
            <v>1</v>
          </cell>
          <cell r="J795">
            <v>10</v>
          </cell>
          <cell r="K795">
            <v>103.47942396346836</v>
          </cell>
          <cell r="L795">
            <v>12659</v>
          </cell>
          <cell r="M795">
            <v>440</v>
          </cell>
          <cell r="N795">
            <v>938</v>
          </cell>
        </row>
        <row r="796">
          <cell r="B796">
            <v>787</v>
          </cell>
          <cell r="C796" t="str">
            <v>496 - GLOBAL LEARNING Charter School - SWANSEA pupils</v>
          </cell>
          <cell r="D796">
            <v>496201292</v>
          </cell>
          <cell r="E796">
            <v>496</v>
          </cell>
          <cell r="F796">
            <v>201</v>
          </cell>
          <cell r="G796">
            <v>292</v>
          </cell>
          <cell r="H796">
            <v>1</v>
          </cell>
          <cell r="I796">
            <v>1</v>
          </cell>
          <cell r="J796">
            <v>5</v>
          </cell>
          <cell r="K796">
            <v>117.38470585977367</v>
          </cell>
          <cell r="L796">
            <v>8960</v>
          </cell>
          <cell r="M796">
            <v>1558</v>
          </cell>
          <cell r="N796">
            <v>938</v>
          </cell>
        </row>
        <row r="797">
          <cell r="B797">
            <v>788</v>
          </cell>
          <cell r="C797" t="str">
            <v>496 - GLOBAL LEARNING Charter School - SOMERSET BERKLEY pupils</v>
          </cell>
          <cell r="D797">
            <v>496201763</v>
          </cell>
          <cell r="E797">
            <v>496</v>
          </cell>
          <cell r="F797">
            <v>201</v>
          </cell>
          <cell r="G797">
            <v>763</v>
          </cell>
          <cell r="H797">
            <v>1</v>
          </cell>
          <cell r="I797">
            <v>1</v>
          </cell>
          <cell r="J797">
            <v>4</v>
          </cell>
          <cell r="K797">
            <v>122.43451627577345</v>
          </cell>
          <cell r="L797">
            <v>14723</v>
          </cell>
          <cell r="M797">
            <v>3303</v>
          </cell>
          <cell r="N797">
            <v>938</v>
          </cell>
        </row>
        <row r="798">
          <cell r="B798">
            <v>789</v>
          </cell>
          <cell r="C798" t="str">
            <v>497 - PIONEER VALLEY CHINESE IMMERSION Charter School - AGAWAM pupils</v>
          </cell>
          <cell r="D798">
            <v>497117005</v>
          </cell>
          <cell r="E798">
            <v>497</v>
          </cell>
          <cell r="F798">
            <v>117</v>
          </cell>
          <cell r="G798">
            <v>5</v>
          </cell>
          <cell r="H798">
            <v>1</v>
          </cell>
          <cell r="I798">
            <v>1</v>
          </cell>
          <cell r="J798">
            <v>7</v>
          </cell>
          <cell r="K798">
            <v>146.70072156563387</v>
          </cell>
          <cell r="L798">
            <v>10044</v>
          </cell>
          <cell r="M798">
            <v>4691</v>
          </cell>
          <cell r="N798">
            <v>938</v>
          </cell>
        </row>
        <row r="799">
          <cell r="B799">
            <v>790</v>
          </cell>
          <cell r="C799" t="str">
            <v>497 - PIONEER VALLEY CHINESE IMMERSION Charter School - AMHERST pupils</v>
          </cell>
          <cell r="D799">
            <v>497117008</v>
          </cell>
          <cell r="E799">
            <v>497</v>
          </cell>
          <cell r="F799">
            <v>117</v>
          </cell>
          <cell r="G799">
            <v>8</v>
          </cell>
          <cell r="H799">
            <v>1</v>
          </cell>
          <cell r="I799">
            <v>1</v>
          </cell>
          <cell r="J799">
            <v>7</v>
          </cell>
          <cell r="K799">
            <v>202.37708774766747</v>
          </cell>
          <cell r="L799">
            <v>9889</v>
          </cell>
          <cell r="M799">
            <v>10124</v>
          </cell>
          <cell r="N799">
            <v>938</v>
          </cell>
        </row>
        <row r="800">
          <cell r="B800">
            <v>791</v>
          </cell>
          <cell r="C800" t="str">
            <v>497 - PIONEER VALLEY CHINESE IMMERSION Charter School - BELCHERTOWN pupils</v>
          </cell>
          <cell r="D800">
            <v>497117024</v>
          </cell>
          <cell r="E800">
            <v>497</v>
          </cell>
          <cell r="F800">
            <v>117</v>
          </cell>
          <cell r="G800">
            <v>24</v>
          </cell>
          <cell r="H800">
            <v>1</v>
          </cell>
          <cell r="I800">
            <v>1</v>
          </cell>
          <cell r="J800">
            <v>4</v>
          </cell>
          <cell r="K800">
            <v>119.9456270334876</v>
          </cell>
          <cell r="L800">
            <v>10637</v>
          </cell>
          <cell r="M800">
            <v>2122</v>
          </cell>
          <cell r="N800">
            <v>938</v>
          </cell>
        </row>
        <row r="801">
          <cell r="B801">
            <v>792</v>
          </cell>
          <cell r="C801" t="str">
            <v>497 - PIONEER VALLEY CHINESE IMMERSION Charter School - BOSTON pupils</v>
          </cell>
          <cell r="D801">
            <v>497117035</v>
          </cell>
          <cell r="E801">
            <v>497</v>
          </cell>
          <cell r="F801">
            <v>117</v>
          </cell>
          <cell r="G801">
            <v>35</v>
          </cell>
          <cell r="H801">
            <v>1</v>
          </cell>
          <cell r="I801">
            <v>1</v>
          </cell>
          <cell r="J801">
            <v>10</v>
          </cell>
          <cell r="K801">
            <v>141.90171613356856</v>
          </cell>
          <cell r="L801">
            <v>9132</v>
          </cell>
          <cell r="M801">
            <v>3826</v>
          </cell>
          <cell r="N801">
            <v>938</v>
          </cell>
        </row>
        <row r="802">
          <cell r="B802">
            <v>793</v>
          </cell>
          <cell r="C802" t="str">
            <v>497 - PIONEER VALLEY CHINESE IMMERSION Charter School - CHICOPEE pupils</v>
          </cell>
          <cell r="D802">
            <v>497117061</v>
          </cell>
          <cell r="E802">
            <v>497</v>
          </cell>
          <cell r="F802">
            <v>117</v>
          </cell>
          <cell r="G802">
            <v>61</v>
          </cell>
          <cell r="H802">
            <v>1</v>
          </cell>
          <cell r="I802">
            <v>1</v>
          </cell>
          <cell r="J802">
            <v>10</v>
          </cell>
          <cell r="K802">
            <v>105.44388723880932</v>
          </cell>
          <cell r="L802">
            <v>10625</v>
          </cell>
          <cell r="M802">
            <v>578</v>
          </cell>
          <cell r="N802">
            <v>938</v>
          </cell>
        </row>
        <row r="803">
          <cell r="B803">
            <v>794</v>
          </cell>
          <cell r="C803" t="str">
            <v>497 - PIONEER VALLEY CHINESE IMMERSION Charter School - DEERFIELD pupils</v>
          </cell>
          <cell r="D803">
            <v>497117074</v>
          </cell>
          <cell r="E803">
            <v>497</v>
          </cell>
          <cell r="F803">
            <v>117</v>
          </cell>
          <cell r="G803">
            <v>74</v>
          </cell>
          <cell r="H803">
            <v>1</v>
          </cell>
          <cell r="I803">
            <v>1</v>
          </cell>
          <cell r="J803">
            <v>5</v>
          </cell>
          <cell r="K803">
            <v>173.05806975254973</v>
          </cell>
          <cell r="L803">
            <v>10104</v>
          </cell>
          <cell r="M803">
            <v>7382</v>
          </cell>
          <cell r="N803">
            <v>938</v>
          </cell>
        </row>
        <row r="804">
          <cell r="B804">
            <v>795</v>
          </cell>
          <cell r="C804" t="str">
            <v>497 - PIONEER VALLEY CHINESE IMMERSION Charter School - EASTHAMPTON pupils</v>
          </cell>
          <cell r="D804">
            <v>497117086</v>
          </cell>
          <cell r="E804">
            <v>497</v>
          </cell>
          <cell r="F804">
            <v>117</v>
          </cell>
          <cell r="G804">
            <v>86</v>
          </cell>
          <cell r="H804">
            <v>1</v>
          </cell>
          <cell r="I804">
            <v>1</v>
          </cell>
          <cell r="J804">
            <v>7</v>
          </cell>
          <cell r="K804">
            <v>115.79586081356055</v>
          </cell>
          <cell r="L804">
            <v>9832</v>
          </cell>
          <cell r="M804">
            <v>1553</v>
          </cell>
          <cell r="N804">
            <v>938</v>
          </cell>
        </row>
        <row r="805">
          <cell r="B805">
            <v>796</v>
          </cell>
          <cell r="C805" t="str">
            <v>497 - PIONEER VALLEY CHINESE IMMERSION Charter School - EAST LONGMEADOW pupils</v>
          </cell>
          <cell r="D805">
            <v>497117087</v>
          </cell>
          <cell r="E805">
            <v>497</v>
          </cell>
          <cell r="F805">
            <v>117</v>
          </cell>
          <cell r="G805">
            <v>87</v>
          </cell>
          <cell r="H805">
            <v>1</v>
          </cell>
          <cell r="I805">
            <v>1</v>
          </cell>
          <cell r="J805">
            <v>5</v>
          </cell>
          <cell r="K805">
            <v>135.96082917996981</v>
          </cell>
          <cell r="L805">
            <v>13280</v>
          </cell>
          <cell r="M805">
            <v>4776</v>
          </cell>
          <cell r="N805">
            <v>938</v>
          </cell>
        </row>
        <row r="806">
          <cell r="B806">
            <v>797</v>
          </cell>
          <cell r="C806" t="str">
            <v>497 - PIONEER VALLEY CHINESE IMMERSION Charter School - GRANBY pupils</v>
          </cell>
          <cell r="D806">
            <v>497117111</v>
          </cell>
          <cell r="E806">
            <v>497</v>
          </cell>
          <cell r="F806">
            <v>117</v>
          </cell>
          <cell r="G806">
            <v>111</v>
          </cell>
          <cell r="H806">
            <v>1</v>
          </cell>
          <cell r="I806">
            <v>1</v>
          </cell>
          <cell r="J806">
            <v>6</v>
          </cell>
          <cell r="K806">
            <v>124.16834187368262</v>
          </cell>
          <cell r="L806">
            <v>10458</v>
          </cell>
          <cell r="M806">
            <v>2528</v>
          </cell>
          <cell r="N806">
            <v>938</v>
          </cell>
        </row>
        <row r="807">
          <cell r="B807">
            <v>798</v>
          </cell>
          <cell r="C807" t="str">
            <v>497 - PIONEER VALLEY CHINESE IMMERSION Charter School - GREENFIELD pupils</v>
          </cell>
          <cell r="D807">
            <v>497117114</v>
          </cell>
          <cell r="E807">
            <v>497</v>
          </cell>
          <cell r="F807">
            <v>117</v>
          </cell>
          <cell r="G807">
            <v>114</v>
          </cell>
          <cell r="H807">
            <v>1</v>
          </cell>
          <cell r="I807">
            <v>1</v>
          </cell>
          <cell r="J807">
            <v>10</v>
          </cell>
          <cell r="K807">
            <v>123.92800137255774</v>
          </cell>
          <cell r="L807">
            <v>11571</v>
          </cell>
          <cell r="M807">
            <v>2769</v>
          </cell>
          <cell r="N807">
            <v>938</v>
          </cell>
        </row>
        <row r="808">
          <cell r="B808">
            <v>799</v>
          </cell>
          <cell r="C808" t="str">
            <v>497 - PIONEER VALLEY CHINESE IMMERSION Charter School - HADLEY pupils</v>
          </cell>
          <cell r="D808">
            <v>497117117</v>
          </cell>
          <cell r="E808">
            <v>497</v>
          </cell>
          <cell r="F808">
            <v>117</v>
          </cell>
          <cell r="G808">
            <v>117</v>
          </cell>
          <cell r="H808">
            <v>1</v>
          </cell>
          <cell r="I808">
            <v>1</v>
          </cell>
          <cell r="J808">
            <v>5</v>
          </cell>
          <cell r="K808">
            <v>147.05779249016894</v>
          </cell>
          <cell r="L808">
            <v>9432</v>
          </cell>
          <cell r="M808">
            <v>4438</v>
          </cell>
          <cell r="N808">
            <v>938</v>
          </cell>
        </row>
        <row r="809">
          <cell r="B809">
            <v>800</v>
          </cell>
          <cell r="C809" t="str">
            <v>497 - PIONEER VALLEY CHINESE IMMERSION Charter School - HOLYOKE pupils</v>
          </cell>
          <cell r="D809">
            <v>497117137</v>
          </cell>
          <cell r="E809">
            <v>497</v>
          </cell>
          <cell r="F809">
            <v>117</v>
          </cell>
          <cell r="G809">
            <v>137</v>
          </cell>
          <cell r="H809">
            <v>1</v>
          </cell>
          <cell r="I809">
            <v>1</v>
          </cell>
          <cell r="J809">
            <v>10</v>
          </cell>
          <cell r="K809">
            <v>100</v>
          </cell>
          <cell r="L809">
            <v>9904</v>
          </cell>
          <cell r="M809">
            <v>0</v>
          </cell>
          <cell r="N809">
            <v>938</v>
          </cell>
        </row>
        <row r="810">
          <cell r="B810">
            <v>801</v>
          </cell>
          <cell r="C810" t="str">
            <v>497 - PIONEER VALLEY CHINESE IMMERSION Charter School - LEVERETT pupils</v>
          </cell>
          <cell r="D810">
            <v>497117154</v>
          </cell>
          <cell r="E810">
            <v>497</v>
          </cell>
          <cell r="F810">
            <v>117</v>
          </cell>
          <cell r="G810">
            <v>154</v>
          </cell>
          <cell r="H810">
            <v>1</v>
          </cell>
          <cell r="I810">
            <v>1</v>
          </cell>
          <cell r="J810">
            <v>4</v>
          </cell>
          <cell r="K810">
            <v>224.94988181144592</v>
          </cell>
          <cell r="L810">
            <v>9190</v>
          </cell>
          <cell r="M810">
            <v>11483</v>
          </cell>
          <cell r="N810">
            <v>938</v>
          </cell>
        </row>
        <row r="811">
          <cell r="B811">
            <v>802</v>
          </cell>
          <cell r="C811" t="str">
            <v>497 - PIONEER VALLEY CHINESE IMMERSION Charter School - LONGMEADOW pupils</v>
          </cell>
          <cell r="D811">
            <v>497117159</v>
          </cell>
          <cell r="E811">
            <v>497</v>
          </cell>
          <cell r="F811">
            <v>117</v>
          </cell>
          <cell r="G811">
            <v>159</v>
          </cell>
          <cell r="H811">
            <v>1</v>
          </cell>
          <cell r="I811">
            <v>1</v>
          </cell>
          <cell r="J811">
            <v>2</v>
          </cell>
          <cell r="K811">
            <v>147.13324085638345</v>
          </cell>
          <cell r="L811">
            <v>9167</v>
          </cell>
          <cell r="M811">
            <v>4321</v>
          </cell>
          <cell r="N811">
            <v>938</v>
          </cell>
        </row>
        <row r="812">
          <cell r="B812">
            <v>803</v>
          </cell>
          <cell r="C812" t="str">
            <v>497 - PIONEER VALLEY CHINESE IMMERSION Charter School - NORTHAMPTON pupils</v>
          </cell>
          <cell r="D812">
            <v>497117210</v>
          </cell>
          <cell r="E812">
            <v>497</v>
          </cell>
          <cell r="F812">
            <v>117</v>
          </cell>
          <cell r="G812">
            <v>210</v>
          </cell>
          <cell r="H812">
            <v>1</v>
          </cell>
          <cell r="I812">
            <v>1</v>
          </cell>
          <cell r="J812">
            <v>6</v>
          </cell>
          <cell r="K812">
            <v>131.71291368713307</v>
          </cell>
          <cell r="L812">
            <v>10174</v>
          </cell>
          <cell r="M812">
            <v>3226</v>
          </cell>
          <cell r="N812">
            <v>938</v>
          </cell>
        </row>
        <row r="813">
          <cell r="B813">
            <v>804</v>
          </cell>
          <cell r="C813" t="str">
            <v>497 - PIONEER VALLEY CHINESE IMMERSION Charter School - ORANGE pupils</v>
          </cell>
          <cell r="D813">
            <v>497117223</v>
          </cell>
          <cell r="E813">
            <v>497</v>
          </cell>
          <cell r="F813">
            <v>117</v>
          </cell>
          <cell r="G813">
            <v>223</v>
          </cell>
          <cell r="H813">
            <v>1</v>
          </cell>
          <cell r="I813">
            <v>1</v>
          </cell>
          <cell r="J813">
            <v>10</v>
          </cell>
          <cell r="K813">
            <v>103.62018687757835</v>
          </cell>
          <cell r="L813">
            <v>9305</v>
          </cell>
          <cell r="M813">
            <v>337</v>
          </cell>
          <cell r="N813">
            <v>938</v>
          </cell>
        </row>
        <row r="814">
          <cell r="B814">
            <v>805</v>
          </cell>
          <cell r="C814" t="str">
            <v>497 - PIONEER VALLEY CHINESE IMMERSION Charter School - SHUTESBURY pupils</v>
          </cell>
          <cell r="D814">
            <v>497117272</v>
          </cell>
          <cell r="E814">
            <v>497</v>
          </cell>
          <cell r="F814">
            <v>117</v>
          </cell>
          <cell r="G814">
            <v>272</v>
          </cell>
          <cell r="H814">
            <v>1</v>
          </cell>
          <cell r="I814">
            <v>1</v>
          </cell>
          <cell r="J814">
            <v>8</v>
          </cell>
          <cell r="K814">
            <v>238.65071472606573</v>
          </cell>
          <cell r="L814">
            <v>9305</v>
          </cell>
          <cell r="M814">
            <v>12901</v>
          </cell>
          <cell r="N814">
            <v>938</v>
          </cell>
        </row>
        <row r="815">
          <cell r="B815">
            <v>806</v>
          </cell>
          <cell r="C815" t="str">
            <v>497 - PIONEER VALLEY CHINESE IMMERSION Charter School - SOUTHAMPTON pupils</v>
          </cell>
          <cell r="D815">
            <v>497117275</v>
          </cell>
          <cell r="E815">
            <v>497</v>
          </cell>
          <cell r="F815">
            <v>117</v>
          </cell>
          <cell r="G815">
            <v>275</v>
          </cell>
          <cell r="H815">
            <v>1</v>
          </cell>
          <cell r="I815">
            <v>1</v>
          </cell>
          <cell r="J815">
            <v>3</v>
          </cell>
          <cell r="K815">
            <v>140.97532068876242</v>
          </cell>
          <cell r="L815">
            <v>11262</v>
          </cell>
          <cell r="M815">
            <v>4615</v>
          </cell>
          <cell r="N815">
            <v>938</v>
          </cell>
        </row>
        <row r="816">
          <cell r="B816">
            <v>807</v>
          </cell>
          <cell r="C816" t="str">
            <v>497 - PIONEER VALLEY CHINESE IMMERSION Charter School - SOUTH HADLEY pupils</v>
          </cell>
          <cell r="D816">
            <v>497117278</v>
          </cell>
          <cell r="E816">
            <v>497</v>
          </cell>
          <cell r="F816">
            <v>117</v>
          </cell>
          <cell r="G816">
            <v>278</v>
          </cell>
          <cell r="H816">
            <v>1</v>
          </cell>
          <cell r="I816">
            <v>1</v>
          </cell>
          <cell r="J816">
            <v>6</v>
          </cell>
          <cell r="K816">
            <v>118.42819997359845</v>
          </cell>
          <cell r="L816">
            <v>9926</v>
          </cell>
          <cell r="M816">
            <v>1829</v>
          </cell>
          <cell r="N816">
            <v>938</v>
          </cell>
        </row>
        <row r="817">
          <cell r="B817">
            <v>808</v>
          </cell>
          <cell r="C817" t="str">
            <v>497 - PIONEER VALLEY CHINESE IMMERSION Charter School - SPRINGFIELD pupils</v>
          </cell>
          <cell r="D817">
            <v>497117281</v>
          </cell>
          <cell r="E817">
            <v>497</v>
          </cell>
          <cell r="F817">
            <v>117</v>
          </cell>
          <cell r="G817">
            <v>281</v>
          </cell>
          <cell r="H817">
            <v>1</v>
          </cell>
          <cell r="I817">
            <v>1</v>
          </cell>
          <cell r="J817">
            <v>10</v>
          </cell>
          <cell r="K817">
            <v>104.50636338467625</v>
          </cell>
          <cell r="L817">
            <v>12680</v>
          </cell>
          <cell r="M817">
            <v>571</v>
          </cell>
          <cell r="N817">
            <v>938</v>
          </cell>
        </row>
        <row r="818">
          <cell r="B818">
            <v>809</v>
          </cell>
          <cell r="C818" t="str">
            <v>497 - PIONEER VALLEY CHINESE IMMERSION Charter School - WESTFIELD pupils</v>
          </cell>
          <cell r="D818">
            <v>497117325</v>
          </cell>
          <cell r="E818">
            <v>497</v>
          </cell>
          <cell r="F818">
            <v>117</v>
          </cell>
          <cell r="G818">
            <v>325</v>
          </cell>
          <cell r="H818">
            <v>1</v>
          </cell>
          <cell r="I818">
            <v>1</v>
          </cell>
          <cell r="J818">
            <v>9</v>
          </cell>
          <cell r="K818">
            <v>114.28874492942829</v>
          </cell>
          <cell r="L818">
            <v>9896</v>
          </cell>
          <cell r="M818">
            <v>1414</v>
          </cell>
          <cell r="N818">
            <v>938</v>
          </cell>
        </row>
        <row r="819">
          <cell r="B819">
            <v>810</v>
          </cell>
          <cell r="C819" t="str">
            <v>497 - PIONEER VALLEY CHINESE IMMERSION Charter School - WESTHAMPTON pupils</v>
          </cell>
          <cell r="D819">
            <v>497117327</v>
          </cell>
          <cell r="E819">
            <v>497</v>
          </cell>
          <cell r="F819">
            <v>117</v>
          </cell>
          <cell r="G819">
            <v>327</v>
          </cell>
          <cell r="H819">
            <v>1</v>
          </cell>
          <cell r="I819">
            <v>1</v>
          </cell>
          <cell r="J819">
            <v>3</v>
          </cell>
          <cell r="K819">
            <v>187.47829155454369</v>
          </cell>
          <cell r="L819">
            <v>9190</v>
          </cell>
          <cell r="M819">
            <v>8039</v>
          </cell>
          <cell r="N819">
            <v>938</v>
          </cell>
        </row>
        <row r="820">
          <cell r="B820">
            <v>811</v>
          </cell>
          <cell r="C820" t="str">
            <v>497 - PIONEER VALLEY CHINESE IMMERSION Charter School - WEST SPRINGFIELD pupils</v>
          </cell>
          <cell r="D820">
            <v>497117332</v>
          </cell>
          <cell r="E820">
            <v>497</v>
          </cell>
          <cell r="F820">
            <v>117</v>
          </cell>
          <cell r="G820">
            <v>332</v>
          </cell>
          <cell r="H820">
            <v>1</v>
          </cell>
          <cell r="I820">
            <v>1</v>
          </cell>
          <cell r="J820">
            <v>9</v>
          </cell>
          <cell r="K820">
            <v>107.70966873058407</v>
          </cell>
          <cell r="L820">
            <v>9132</v>
          </cell>
          <cell r="M820">
            <v>704</v>
          </cell>
          <cell r="N820">
            <v>938</v>
          </cell>
        </row>
        <row r="821">
          <cell r="B821">
            <v>812</v>
          </cell>
          <cell r="C821" t="str">
            <v>497 - PIONEER VALLEY CHINESE IMMERSION Charter School - WILLIAMSBURG pupils</v>
          </cell>
          <cell r="D821">
            <v>497117340</v>
          </cell>
          <cell r="E821">
            <v>497</v>
          </cell>
          <cell r="F821">
            <v>117</v>
          </cell>
          <cell r="G821">
            <v>340</v>
          </cell>
          <cell r="H821">
            <v>1</v>
          </cell>
          <cell r="I821">
            <v>1</v>
          </cell>
          <cell r="J821">
            <v>5</v>
          </cell>
          <cell r="K821">
            <v>176.03578376017518</v>
          </cell>
          <cell r="L821">
            <v>11304</v>
          </cell>
          <cell r="M821">
            <v>8595</v>
          </cell>
          <cell r="N821">
            <v>938</v>
          </cell>
        </row>
        <row r="822">
          <cell r="B822">
            <v>813</v>
          </cell>
          <cell r="C822" t="str">
            <v>497 - PIONEER VALLEY CHINESE IMMERSION Charter School - AMHERST PELHAM pupils</v>
          </cell>
          <cell r="D822">
            <v>497117605</v>
          </cell>
          <cell r="E822">
            <v>497</v>
          </cell>
          <cell r="F822">
            <v>117</v>
          </cell>
          <cell r="G822">
            <v>605</v>
          </cell>
          <cell r="H822">
            <v>1</v>
          </cell>
          <cell r="I822">
            <v>1</v>
          </cell>
          <cell r="J822">
            <v>6</v>
          </cell>
          <cell r="K822">
            <v>169.42063042348511</v>
          </cell>
          <cell r="L822">
            <v>11039</v>
          </cell>
          <cell r="M822">
            <v>7663</v>
          </cell>
          <cell r="N822">
            <v>938</v>
          </cell>
        </row>
        <row r="823">
          <cell r="B823">
            <v>814</v>
          </cell>
          <cell r="C823" t="str">
            <v>497 - PIONEER VALLEY CHINESE IMMERSION Charter School - FRONTIER pupils</v>
          </cell>
          <cell r="D823">
            <v>497117670</v>
          </cell>
          <cell r="E823">
            <v>497</v>
          </cell>
          <cell r="F823">
            <v>117</v>
          </cell>
          <cell r="G823">
            <v>670</v>
          </cell>
          <cell r="H823">
            <v>1</v>
          </cell>
          <cell r="I823">
            <v>1</v>
          </cell>
          <cell r="J823">
            <v>4</v>
          </cell>
          <cell r="K823">
            <v>171.28984540631228</v>
          </cell>
          <cell r="L823">
            <v>10089</v>
          </cell>
          <cell r="M823">
            <v>7192</v>
          </cell>
          <cell r="N823">
            <v>938</v>
          </cell>
        </row>
        <row r="824">
          <cell r="B824">
            <v>815</v>
          </cell>
          <cell r="C824" t="str">
            <v>497 - PIONEER VALLEY CHINESE IMMERSION Charter School - GILL MONTAGUE pupils</v>
          </cell>
          <cell r="D824">
            <v>497117674</v>
          </cell>
          <cell r="E824">
            <v>497</v>
          </cell>
          <cell r="F824">
            <v>117</v>
          </cell>
          <cell r="G824">
            <v>674</v>
          </cell>
          <cell r="H824">
            <v>1</v>
          </cell>
          <cell r="I824">
            <v>1</v>
          </cell>
          <cell r="J824">
            <v>10</v>
          </cell>
          <cell r="K824">
            <v>135.386784693641</v>
          </cell>
          <cell r="L824">
            <v>11619</v>
          </cell>
          <cell r="M824">
            <v>4112</v>
          </cell>
          <cell r="N824">
            <v>938</v>
          </cell>
        </row>
        <row r="825">
          <cell r="B825">
            <v>816</v>
          </cell>
          <cell r="C825" t="str">
            <v>497 - PIONEER VALLEY CHINESE IMMERSION Charter School - HAMPDEN WILBRAHAM pupils</v>
          </cell>
          <cell r="D825">
            <v>497117680</v>
          </cell>
          <cell r="E825">
            <v>497</v>
          </cell>
          <cell r="F825">
            <v>117</v>
          </cell>
          <cell r="G825">
            <v>680</v>
          </cell>
          <cell r="H825">
            <v>1</v>
          </cell>
          <cell r="I825">
            <v>1</v>
          </cell>
          <cell r="J825">
            <v>4</v>
          </cell>
          <cell r="K825">
            <v>135.61431001546055</v>
          </cell>
          <cell r="L825">
            <v>9305</v>
          </cell>
          <cell r="M825">
            <v>3314</v>
          </cell>
          <cell r="N825">
            <v>938</v>
          </cell>
        </row>
        <row r="826">
          <cell r="B826">
            <v>817</v>
          </cell>
          <cell r="C826" t="str">
            <v>497 - PIONEER VALLEY CHINESE IMMERSION Charter School - HAMPSHIRE pupils</v>
          </cell>
          <cell r="D826">
            <v>497117683</v>
          </cell>
          <cell r="E826">
            <v>497</v>
          </cell>
          <cell r="F826">
            <v>117</v>
          </cell>
          <cell r="G826">
            <v>683</v>
          </cell>
          <cell r="H826">
            <v>1</v>
          </cell>
          <cell r="I826">
            <v>1</v>
          </cell>
          <cell r="J826">
            <v>4</v>
          </cell>
          <cell r="K826">
            <v>171.39551456203012</v>
          </cell>
          <cell r="L826">
            <v>12802</v>
          </cell>
          <cell r="M826">
            <v>9140</v>
          </cell>
          <cell r="N826">
            <v>938</v>
          </cell>
        </row>
        <row r="827">
          <cell r="B827">
            <v>818</v>
          </cell>
          <cell r="C827" t="str">
            <v>497 - PIONEER VALLEY CHINESE IMMERSION Charter School - PIONEER pupils</v>
          </cell>
          <cell r="D827">
            <v>497117750</v>
          </cell>
          <cell r="E827">
            <v>497</v>
          </cell>
          <cell r="F827">
            <v>117</v>
          </cell>
          <cell r="G827">
            <v>750</v>
          </cell>
          <cell r="H827">
            <v>1</v>
          </cell>
          <cell r="I827">
            <v>1</v>
          </cell>
          <cell r="J827">
            <v>6</v>
          </cell>
          <cell r="K827">
            <v>163.35683450746728</v>
          </cell>
          <cell r="L827">
            <v>10766</v>
          </cell>
          <cell r="M827">
            <v>6821</v>
          </cell>
          <cell r="N827">
            <v>938</v>
          </cell>
        </row>
        <row r="828">
          <cell r="B828">
            <v>819</v>
          </cell>
          <cell r="C828" t="str">
            <v>497 - PIONEER VALLEY CHINESE IMMERSION Charter School - RALPH C MAHAR pupils</v>
          </cell>
          <cell r="D828">
            <v>497117755</v>
          </cell>
          <cell r="E828">
            <v>497</v>
          </cell>
          <cell r="F828">
            <v>117</v>
          </cell>
          <cell r="G828">
            <v>755</v>
          </cell>
          <cell r="H828">
            <v>1</v>
          </cell>
          <cell r="I828">
            <v>1</v>
          </cell>
          <cell r="J828">
            <v>9</v>
          </cell>
          <cell r="K828">
            <v>147.30892937057163</v>
          </cell>
          <cell r="L828">
            <v>11690</v>
          </cell>
          <cell r="M828">
            <v>5530</v>
          </cell>
          <cell r="N828">
            <v>938</v>
          </cell>
        </row>
        <row r="829">
          <cell r="B829">
            <v>820</v>
          </cell>
          <cell r="C829" t="str">
            <v>497 - PIONEER VALLEY CHINESE IMMERSION Charter School - SOUTHWICK TOLLAND GRANVILLE pupils</v>
          </cell>
          <cell r="D829">
            <v>497117766</v>
          </cell>
          <cell r="E829">
            <v>497</v>
          </cell>
          <cell r="F829">
            <v>117</v>
          </cell>
          <cell r="G829">
            <v>766</v>
          </cell>
          <cell r="H829">
            <v>1</v>
          </cell>
          <cell r="I829">
            <v>1</v>
          </cell>
          <cell r="J829">
            <v>6</v>
          </cell>
          <cell r="K829">
            <v>130.13829617202904</v>
          </cell>
          <cell r="L829">
            <v>15039</v>
          </cell>
          <cell r="M829">
            <v>4532</v>
          </cell>
          <cell r="N829">
            <v>938</v>
          </cell>
        </row>
        <row r="830">
          <cell r="B830">
            <v>821</v>
          </cell>
          <cell r="C830" t="str">
            <v>498 - VERITAS PREPARATORY Charter School - CHICOPEE pupils</v>
          </cell>
          <cell r="D830">
            <v>498281061</v>
          </cell>
          <cell r="E830">
            <v>498</v>
          </cell>
          <cell r="F830">
            <v>281</v>
          </cell>
          <cell r="G830">
            <v>61</v>
          </cell>
          <cell r="H830">
            <v>1</v>
          </cell>
          <cell r="I830">
            <v>1</v>
          </cell>
          <cell r="J830">
            <v>10</v>
          </cell>
          <cell r="K830">
            <v>105.44388723880932</v>
          </cell>
          <cell r="L830">
            <v>13641</v>
          </cell>
          <cell r="M830">
            <v>743</v>
          </cell>
          <cell r="N830">
            <v>938</v>
          </cell>
        </row>
        <row r="831">
          <cell r="B831">
            <v>822</v>
          </cell>
          <cell r="C831" t="str">
            <v>498 - VERITAS PREPARATORY Charter School - SPRINGFIELD pupils</v>
          </cell>
          <cell r="D831">
            <v>498281281</v>
          </cell>
          <cell r="E831">
            <v>498</v>
          </cell>
          <cell r="F831">
            <v>281</v>
          </cell>
          <cell r="G831">
            <v>281</v>
          </cell>
          <cell r="H831">
            <v>1</v>
          </cell>
          <cell r="I831">
            <v>1</v>
          </cell>
          <cell r="J831">
            <v>10</v>
          </cell>
          <cell r="K831">
            <v>104.50636338467625</v>
          </cell>
          <cell r="L831">
            <v>13300</v>
          </cell>
          <cell r="M831">
            <v>599</v>
          </cell>
          <cell r="N831">
            <v>938</v>
          </cell>
        </row>
        <row r="832">
          <cell r="B832">
            <v>823</v>
          </cell>
          <cell r="C832" t="str">
            <v>498 - VERITAS PREPARATORY Charter School - WEST SPRINGFIELD pupils</v>
          </cell>
          <cell r="D832">
            <v>498281332</v>
          </cell>
          <cell r="E832">
            <v>498</v>
          </cell>
          <cell r="F832">
            <v>281</v>
          </cell>
          <cell r="G832">
            <v>332</v>
          </cell>
          <cell r="H832">
            <v>1</v>
          </cell>
          <cell r="I832">
            <v>1</v>
          </cell>
          <cell r="J832">
            <v>9</v>
          </cell>
          <cell r="K832">
            <v>107.70966873058407</v>
          </cell>
          <cell r="L832">
            <v>13539</v>
          </cell>
          <cell r="M832">
            <v>1044</v>
          </cell>
          <cell r="N832">
            <v>938</v>
          </cell>
        </row>
        <row r="833">
          <cell r="B833">
            <v>824</v>
          </cell>
          <cell r="C833" t="str">
            <v>499 - HAMPDEN CS OF SCIENCE EAST Charter School - CHICOPEE pupils</v>
          </cell>
          <cell r="D833">
            <v>499061061</v>
          </cell>
          <cell r="E833">
            <v>499</v>
          </cell>
          <cell r="F833">
            <v>61</v>
          </cell>
          <cell r="G833">
            <v>61</v>
          </cell>
          <cell r="H833">
            <v>1</v>
          </cell>
          <cell r="I833">
            <v>1</v>
          </cell>
          <cell r="J833">
            <v>10</v>
          </cell>
          <cell r="K833">
            <v>105.44388723880932</v>
          </cell>
          <cell r="L833">
            <v>11551</v>
          </cell>
          <cell r="M833">
            <v>629</v>
          </cell>
          <cell r="N833">
            <v>938</v>
          </cell>
        </row>
        <row r="834">
          <cell r="B834">
            <v>825</v>
          </cell>
          <cell r="C834" t="str">
            <v>499 - HAMPDEN CS OF SCIENCE EAST Charter School - GRANBY pupils</v>
          </cell>
          <cell r="D834">
            <v>499061111</v>
          </cell>
          <cell r="E834">
            <v>499</v>
          </cell>
          <cell r="F834">
            <v>61</v>
          </cell>
          <cell r="G834">
            <v>111</v>
          </cell>
          <cell r="H834">
            <v>1</v>
          </cell>
          <cell r="I834">
            <v>1</v>
          </cell>
          <cell r="J834">
            <v>6</v>
          </cell>
          <cell r="K834">
            <v>124.16834187368262</v>
          </cell>
          <cell r="L834">
            <v>13234</v>
          </cell>
          <cell r="M834">
            <v>3198</v>
          </cell>
          <cell r="N834">
            <v>938</v>
          </cell>
        </row>
        <row r="835">
          <cell r="B835">
            <v>826</v>
          </cell>
          <cell r="C835" t="str">
            <v>499 - HAMPDEN CS OF SCIENCE EAST Charter School - HOLYOKE pupils</v>
          </cell>
          <cell r="D835">
            <v>499061137</v>
          </cell>
          <cell r="E835">
            <v>499</v>
          </cell>
          <cell r="F835">
            <v>61</v>
          </cell>
          <cell r="G835">
            <v>137</v>
          </cell>
          <cell r="H835">
            <v>1</v>
          </cell>
          <cell r="I835">
            <v>1</v>
          </cell>
          <cell r="J835">
            <v>10</v>
          </cell>
          <cell r="K835">
            <v>100</v>
          </cell>
          <cell r="L835">
            <v>13335</v>
          </cell>
          <cell r="M835">
            <v>0</v>
          </cell>
          <cell r="N835">
            <v>938</v>
          </cell>
        </row>
        <row r="836">
          <cell r="B836">
            <v>827</v>
          </cell>
          <cell r="C836" t="str">
            <v>499 - HAMPDEN CS OF SCIENCE EAST Charter School - LUDLOW pupils</v>
          </cell>
          <cell r="D836">
            <v>499061161</v>
          </cell>
          <cell r="E836">
            <v>499</v>
          </cell>
          <cell r="F836">
            <v>61</v>
          </cell>
          <cell r="G836">
            <v>161</v>
          </cell>
          <cell r="H836">
            <v>1</v>
          </cell>
          <cell r="I836">
            <v>1</v>
          </cell>
          <cell r="J836">
            <v>7</v>
          </cell>
          <cell r="K836">
            <v>141.94461670130022</v>
          </cell>
          <cell r="L836">
            <v>12449</v>
          </cell>
          <cell r="M836">
            <v>5222</v>
          </cell>
          <cell r="N836">
            <v>938</v>
          </cell>
        </row>
        <row r="837">
          <cell r="B837">
            <v>828</v>
          </cell>
          <cell r="C837" t="str">
            <v>499 - HAMPDEN CS OF SCIENCE EAST Charter School - SOUTH HADLEY pupils</v>
          </cell>
          <cell r="D837">
            <v>499061278</v>
          </cell>
          <cell r="E837">
            <v>499</v>
          </cell>
          <cell r="F837">
            <v>61</v>
          </cell>
          <cell r="G837">
            <v>278</v>
          </cell>
          <cell r="H837">
            <v>1</v>
          </cell>
          <cell r="I837">
            <v>1</v>
          </cell>
          <cell r="J837">
            <v>6</v>
          </cell>
          <cell r="K837">
            <v>118.42819997359845</v>
          </cell>
          <cell r="L837">
            <v>12190</v>
          </cell>
          <cell r="M837">
            <v>2246</v>
          </cell>
          <cell r="N837">
            <v>938</v>
          </cell>
        </row>
        <row r="838">
          <cell r="B838">
            <v>829</v>
          </cell>
          <cell r="C838" t="str">
            <v>499 - HAMPDEN CS OF SCIENCE EAST Charter School - SPRINGFIELD pupils</v>
          </cell>
          <cell r="D838">
            <v>499061281</v>
          </cell>
          <cell r="E838">
            <v>499</v>
          </cell>
          <cell r="F838">
            <v>61</v>
          </cell>
          <cell r="G838">
            <v>281</v>
          </cell>
          <cell r="H838">
            <v>1</v>
          </cell>
          <cell r="I838">
            <v>1</v>
          </cell>
          <cell r="J838">
            <v>10</v>
          </cell>
          <cell r="K838">
            <v>104.50636338467625</v>
          </cell>
          <cell r="L838">
            <v>12495</v>
          </cell>
          <cell r="M838">
            <v>563</v>
          </cell>
          <cell r="N838">
            <v>938</v>
          </cell>
        </row>
        <row r="839">
          <cell r="B839">
            <v>830</v>
          </cell>
          <cell r="C839" t="str">
            <v>499 - HAMPDEN CS OF SCIENCE EAST Charter School - WESTFIELD pupils</v>
          </cell>
          <cell r="D839">
            <v>499061325</v>
          </cell>
          <cell r="E839">
            <v>499</v>
          </cell>
          <cell r="F839">
            <v>61</v>
          </cell>
          <cell r="G839">
            <v>325</v>
          </cell>
          <cell r="H839">
            <v>1</v>
          </cell>
          <cell r="I839">
            <v>1</v>
          </cell>
          <cell r="J839">
            <v>9</v>
          </cell>
          <cell r="K839">
            <v>114.28874492942829</v>
          </cell>
          <cell r="L839">
            <v>14442</v>
          </cell>
          <cell r="M839">
            <v>2064</v>
          </cell>
          <cell r="N839">
            <v>938</v>
          </cell>
        </row>
        <row r="840">
          <cell r="B840">
            <v>831</v>
          </cell>
          <cell r="C840" t="str">
            <v>499 - HAMPDEN CS OF SCIENCE EAST Charter School - WEST SPRINGFIELD pupils</v>
          </cell>
          <cell r="D840">
            <v>499061332</v>
          </cell>
          <cell r="E840">
            <v>499</v>
          </cell>
          <cell r="F840">
            <v>61</v>
          </cell>
          <cell r="G840">
            <v>332</v>
          </cell>
          <cell r="H840">
            <v>1</v>
          </cell>
          <cell r="I840">
            <v>1</v>
          </cell>
          <cell r="J840">
            <v>9</v>
          </cell>
          <cell r="K840">
            <v>107.70966873058407</v>
          </cell>
          <cell r="L840">
            <v>12987</v>
          </cell>
          <cell r="M840">
            <v>1001</v>
          </cell>
          <cell r="N840">
            <v>938</v>
          </cell>
        </row>
        <row r="841">
          <cell r="B841">
            <v>832</v>
          </cell>
          <cell r="C841" t="str">
            <v>499 - HAMPDEN CS OF SCIENCE EAST Charter School - GATEWAY pupils</v>
          </cell>
          <cell r="D841">
            <v>499061672</v>
          </cell>
          <cell r="E841">
            <v>499</v>
          </cell>
          <cell r="F841">
            <v>61</v>
          </cell>
          <cell r="G841">
            <v>672</v>
          </cell>
          <cell r="H841">
            <v>1</v>
          </cell>
          <cell r="I841">
            <v>1</v>
          </cell>
          <cell r="J841">
            <v>8</v>
          </cell>
          <cell r="K841">
            <v>132.40673858394462</v>
          </cell>
          <cell r="L841">
            <v>15243</v>
          </cell>
          <cell r="M841">
            <v>4940</v>
          </cell>
          <cell r="N841">
            <v>938</v>
          </cell>
        </row>
        <row r="842">
          <cell r="B842">
            <v>833</v>
          </cell>
          <cell r="C842" t="str">
            <v>3501 - PAULO FREIRE SOCIAL JUSTICE Charter School - CHICOPEE pupils</v>
          </cell>
          <cell r="D842">
            <v>3501061061</v>
          </cell>
          <cell r="E842">
            <v>3501</v>
          </cell>
          <cell r="F842">
            <v>61</v>
          </cell>
          <cell r="G842">
            <v>61</v>
          </cell>
          <cell r="H842">
            <v>1</v>
          </cell>
          <cell r="I842">
            <v>1</v>
          </cell>
          <cell r="J842">
            <v>10</v>
          </cell>
          <cell r="K842">
            <v>105.44388723880932</v>
          </cell>
          <cell r="L842">
            <v>14602</v>
          </cell>
          <cell r="M842">
            <v>795</v>
          </cell>
          <cell r="N842">
            <v>938</v>
          </cell>
        </row>
        <row r="843">
          <cell r="B843">
            <v>834</v>
          </cell>
          <cell r="C843" t="str">
            <v>3501 - PAULO FREIRE SOCIAL JUSTICE Charter School - GRANBY pupils</v>
          </cell>
          <cell r="D843">
            <v>3501061111</v>
          </cell>
          <cell r="E843">
            <v>3501</v>
          </cell>
          <cell r="F843">
            <v>61</v>
          </cell>
          <cell r="G843">
            <v>111</v>
          </cell>
          <cell r="H843">
            <v>1</v>
          </cell>
          <cell r="I843">
            <v>1</v>
          </cell>
          <cell r="J843">
            <v>6</v>
          </cell>
          <cell r="K843">
            <v>124.16834187368262</v>
          </cell>
          <cell r="L843">
            <v>10766</v>
          </cell>
          <cell r="M843">
            <v>2602</v>
          </cell>
          <cell r="N843">
            <v>938</v>
          </cell>
        </row>
        <row r="844">
          <cell r="B844">
            <v>835</v>
          </cell>
          <cell r="C844" t="str">
            <v>3501 - PAULO FREIRE SOCIAL JUSTICE Charter School - HADLEY pupils</v>
          </cell>
          <cell r="D844">
            <v>3501061117</v>
          </cell>
          <cell r="E844">
            <v>3501</v>
          </cell>
          <cell r="F844">
            <v>61</v>
          </cell>
          <cell r="G844">
            <v>117</v>
          </cell>
          <cell r="H844">
            <v>1</v>
          </cell>
          <cell r="I844">
            <v>1</v>
          </cell>
          <cell r="J844">
            <v>5</v>
          </cell>
          <cell r="K844">
            <v>147.05779249016894</v>
          </cell>
          <cell r="L844">
            <v>14765</v>
          </cell>
          <cell r="M844">
            <v>6948</v>
          </cell>
          <cell r="N844">
            <v>938</v>
          </cell>
        </row>
        <row r="845">
          <cell r="B845">
            <v>836</v>
          </cell>
          <cell r="C845" t="str">
            <v>3501 - PAULO FREIRE SOCIAL JUSTICE Charter School - HOLYOKE pupils</v>
          </cell>
          <cell r="D845">
            <v>3501061137</v>
          </cell>
          <cell r="E845">
            <v>3501</v>
          </cell>
          <cell r="F845">
            <v>61</v>
          </cell>
          <cell r="G845">
            <v>137</v>
          </cell>
          <cell r="H845">
            <v>1</v>
          </cell>
          <cell r="I845">
            <v>1</v>
          </cell>
          <cell r="J845">
            <v>10</v>
          </cell>
          <cell r="K845">
            <v>100</v>
          </cell>
          <cell r="L845">
            <v>15279</v>
          </cell>
          <cell r="M845">
            <v>0</v>
          </cell>
          <cell r="N845">
            <v>938</v>
          </cell>
        </row>
        <row r="846">
          <cell r="B846">
            <v>837</v>
          </cell>
          <cell r="C846" t="str">
            <v>3501 - PAULO FREIRE SOCIAL JUSTICE Charter School - LUDLOW pupils</v>
          </cell>
          <cell r="D846">
            <v>3501061161</v>
          </cell>
          <cell r="E846">
            <v>3501</v>
          </cell>
          <cell r="F846">
            <v>61</v>
          </cell>
          <cell r="G846">
            <v>161</v>
          </cell>
          <cell r="H846">
            <v>1</v>
          </cell>
          <cell r="I846">
            <v>1</v>
          </cell>
          <cell r="J846">
            <v>7</v>
          </cell>
          <cell r="K846">
            <v>141.94461670130022</v>
          </cell>
          <cell r="L846">
            <v>10766</v>
          </cell>
          <cell r="M846">
            <v>4516</v>
          </cell>
          <cell r="N846">
            <v>938</v>
          </cell>
        </row>
        <row r="847">
          <cell r="B847">
            <v>838</v>
          </cell>
          <cell r="C847" t="str">
            <v>3501 - PAULO FREIRE SOCIAL JUSTICE Charter School - NORTHAMPTON pupils</v>
          </cell>
          <cell r="D847">
            <v>3501061210</v>
          </cell>
          <cell r="E847">
            <v>3501</v>
          </cell>
          <cell r="F847">
            <v>61</v>
          </cell>
          <cell r="G847">
            <v>210</v>
          </cell>
          <cell r="H847">
            <v>1</v>
          </cell>
          <cell r="I847">
            <v>1</v>
          </cell>
          <cell r="J847">
            <v>6</v>
          </cell>
          <cell r="K847">
            <v>131.71291368713307</v>
          </cell>
          <cell r="L847">
            <v>15039</v>
          </cell>
          <cell r="M847">
            <v>4769</v>
          </cell>
          <cell r="N847">
            <v>938</v>
          </cell>
        </row>
        <row r="848">
          <cell r="B848">
            <v>839</v>
          </cell>
          <cell r="C848" t="str">
            <v>3501 - PAULO FREIRE SOCIAL JUSTICE Charter School - SOUTH HADLEY pupils</v>
          </cell>
          <cell r="D848">
            <v>3501061278</v>
          </cell>
          <cell r="E848">
            <v>3501</v>
          </cell>
          <cell r="F848">
            <v>61</v>
          </cell>
          <cell r="G848">
            <v>278</v>
          </cell>
          <cell r="H848">
            <v>1</v>
          </cell>
          <cell r="I848">
            <v>1</v>
          </cell>
          <cell r="J848">
            <v>6</v>
          </cell>
          <cell r="K848">
            <v>118.42819997359845</v>
          </cell>
          <cell r="L848">
            <v>14247</v>
          </cell>
          <cell r="M848">
            <v>2625</v>
          </cell>
          <cell r="N848">
            <v>938</v>
          </cell>
        </row>
        <row r="849">
          <cell r="B849">
            <v>840</v>
          </cell>
          <cell r="C849" t="str">
            <v>3501 - PAULO FREIRE SOCIAL JUSTICE Charter School - SPRINGFIELD pupils</v>
          </cell>
          <cell r="D849">
            <v>3501061281</v>
          </cell>
          <cell r="E849">
            <v>3501</v>
          </cell>
          <cell r="F849">
            <v>61</v>
          </cell>
          <cell r="G849">
            <v>281</v>
          </cell>
          <cell r="H849">
            <v>1</v>
          </cell>
          <cell r="I849">
            <v>1</v>
          </cell>
          <cell r="J849">
            <v>10</v>
          </cell>
          <cell r="K849">
            <v>104.50636338467625</v>
          </cell>
          <cell r="L849">
            <v>15267</v>
          </cell>
          <cell r="M849">
            <v>688</v>
          </cell>
          <cell r="N849">
            <v>938</v>
          </cell>
        </row>
        <row r="850">
          <cell r="B850">
            <v>841</v>
          </cell>
          <cell r="C850" t="str">
            <v>3501 - PAULO FREIRE SOCIAL JUSTICE Charter School - WEST SPRINGFIELD pupils</v>
          </cell>
          <cell r="D850">
            <v>3501061332</v>
          </cell>
          <cell r="E850">
            <v>3501</v>
          </cell>
          <cell r="F850">
            <v>61</v>
          </cell>
          <cell r="G850">
            <v>332</v>
          </cell>
          <cell r="H850">
            <v>1</v>
          </cell>
          <cell r="I850">
            <v>1</v>
          </cell>
          <cell r="J850">
            <v>9</v>
          </cell>
          <cell r="K850">
            <v>107.70966873058407</v>
          </cell>
          <cell r="L850">
            <v>15976</v>
          </cell>
          <cell r="M850">
            <v>1232</v>
          </cell>
          <cell r="N850">
            <v>938</v>
          </cell>
        </row>
        <row r="851">
          <cell r="B851">
            <v>842</v>
          </cell>
          <cell r="C851" t="str">
            <v>3501 - PAULO FREIRE SOCIAL JUSTICE Charter School - HAMPSHIRE pupils</v>
          </cell>
          <cell r="D851">
            <v>3501061683</v>
          </cell>
          <cell r="E851">
            <v>3501</v>
          </cell>
          <cell r="F851">
            <v>61</v>
          </cell>
          <cell r="G851">
            <v>683</v>
          </cell>
          <cell r="H851">
            <v>1</v>
          </cell>
          <cell r="I851">
            <v>1</v>
          </cell>
          <cell r="J851">
            <v>4</v>
          </cell>
          <cell r="K851">
            <v>171.39551456203012</v>
          </cell>
          <cell r="L851">
            <v>14723</v>
          </cell>
          <cell r="M851">
            <v>10512</v>
          </cell>
          <cell r="N851">
            <v>938</v>
          </cell>
        </row>
        <row r="852">
          <cell r="B852">
            <v>843</v>
          </cell>
          <cell r="C852" t="str">
            <v>3502 - BAYSTATE ACADEMY Charter School - CHICOPEE pupils</v>
          </cell>
          <cell r="D852">
            <v>3502281061</v>
          </cell>
          <cell r="E852">
            <v>3502</v>
          </cell>
          <cell r="F852">
            <v>281</v>
          </cell>
          <cell r="G852">
            <v>61</v>
          </cell>
          <cell r="H852">
            <v>1</v>
          </cell>
          <cell r="I852">
            <v>1</v>
          </cell>
          <cell r="J852">
            <v>10</v>
          </cell>
          <cell r="K852">
            <v>105.44388723880932</v>
          </cell>
          <cell r="L852">
            <v>15446</v>
          </cell>
          <cell r="M852">
            <v>841</v>
          </cell>
          <cell r="N852">
            <v>938</v>
          </cell>
        </row>
        <row r="853">
          <cell r="B853">
            <v>844</v>
          </cell>
          <cell r="C853" t="str">
            <v>3502 - BAYSTATE ACADEMY Charter School - SPRINGFIELD pupils</v>
          </cell>
          <cell r="D853">
            <v>3502281281</v>
          </cell>
          <cell r="E853">
            <v>3502</v>
          </cell>
          <cell r="F853">
            <v>281</v>
          </cell>
          <cell r="G853">
            <v>281</v>
          </cell>
          <cell r="H853">
            <v>1</v>
          </cell>
          <cell r="I853">
            <v>1</v>
          </cell>
          <cell r="J853">
            <v>10</v>
          </cell>
          <cell r="K853">
            <v>104.50636338467625</v>
          </cell>
          <cell r="L853">
            <v>13595</v>
          </cell>
          <cell r="M853">
            <v>613</v>
          </cell>
          <cell r="N853">
            <v>938</v>
          </cell>
        </row>
        <row r="854">
          <cell r="B854">
            <v>845</v>
          </cell>
          <cell r="C854" t="str">
            <v>3503 - COLLEGIATE CS OF LOWELL Charter School - BILLERICA pupils</v>
          </cell>
          <cell r="D854">
            <v>3503160031</v>
          </cell>
          <cell r="E854">
            <v>3503</v>
          </cell>
          <cell r="F854">
            <v>160</v>
          </cell>
          <cell r="G854">
            <v>31</v>
          </cell>
          <cell r="H854">
            <v>1</v>
          </cell>
          <cell r="I854">
            <v>1</v>
          </cell>
          <cell r="J854">
            <v>4</v>
          </cell>
          <cell r="K854">
            <v>149.38341839263231</v>
          </cell>
          <cell r="L854">
            <v>10750</v>
          </cell>
          <cell r="M854">
            <v>5309</v>
          </cell>
          <cell r="N854">
            <v>938</v>
          </cell>
        </row>
        <row r="855">
          <cell r="B855">
            <v>846</v>
          </cell>
          <cell r="C855" t="str">
            <v>3503 - COLLEGIATE CS OF LOWELL Charter School - BROCKTON pupils</v>
          </cell>
          <cell r="D855">
            <v>3503160044</v>
          </cell>
          <cell r="E855">
            <v>3503</v>
          </cell>
          <cell r="F855">
            <v>160</v>
          </cell>
          <cell r="G855">
            <v>44</v>
          </cell>
          <cell r="H855">
            <v>1</v>
          </cell>
          <cell r="I855">
            <v>1</v>
          </cell>
          <cell r="J855">
            <v>10</v>
          </cell>
          <cell r="K855">
            <v>100.85064365747138</v>
          </cell>
          <cell r="L855">
            <v>9305</v>
          </cell>
          <cell r="M855">
            <v>79</v>
          </cell>
          <cell r="N855">
            <v>938</v>
          </cell>
        </row>
        <row r="856">
          <cell r="B856">
            <v>847</v>
          </cell>
          <cell r="C856" t="str">
            <v>3503 - COLLEGIATE CS OF LOWELL Charter School - BURLINGTON pupils</v>
          </cell>
          <cell r="D856">
            <v>3503160048</v>
          </cell>
          <cell r="E856">
            <v>3503</v>
          </cell>
          <cell r="F856">
            <v>160</v>
          </cell>
          <cell r="G856">
            <v>48</v>
          </cell>
          <cell r="H856">
            <v>1</v>
          </cell>
          <cell r="I856">
            <v>1</v>
          </cell>
          <cell r="J856">
            <v>3</v>
          </cell>
          <cell r="K856">
            <v>183.64772681526637</v>
          </cell>
          <cell r="L856">
            <v>9219</v>
          </cell>
          <cell r="M856">
            <v>7711</v>
          </cell>
          <cell r="N856">
            <v>938</v>
          </cell>
        </row>
        <row r="857">
          <cell r="B857">
            <v>848</v>
          </cell>
          <cell r="C857" t="str">
            <v>3503 - COLLEGIATE CS OF LOWELL Charter School - CHELMSFORD pupils</v>
          </cell>
          <cell r="D857">
            <v>3503160056</v>
          </cell>
          <cell r="E857">
            <v>3503</v>
          </cell>
          <cell r="F857">
            <v>160</v>
          </cell>
          <cell r="G857">
            <v>56</v>
          </cell>
          <cell r="H857">
            <v>1</v>
          </cell>
          <cell r="I857">
            <v>1</v>
          </cell>
          <cell r="J857">
            <v>3</v>
          </cell>
          <cell r="K857">
            <v>135.47614821273481</v>
          </cell>
          <cell r="L857">
            <v>11090</v>
          </cell>
          <cell r="M857">
            <v>3934</v>
          </cell>
          <cell r="N857">
            <v>938</v>
          </cell>
        </row>
        <row r="858">
          <cell r="B858">
            <v>849</v>
          </cell>
          <cell r="C858" t="str">
            <v>3503 - COLLEGIATE CS OF LOWELL Charter School - DRACUT pupils</v>
          </cell>
          <cell r="D858">
            <v>3503160079</v>
          </cell>
          <cell r="E858">
            <v>3503</v>
          </cell>
          <cell r="F858">
            <v>160</v>
          </cell>
          <cell r="G858">
            <v>79</v>
          </cell>
          <cell r="H858">
            <v>1</v>
          </cell>
          <cell r="I858">
            <v>1</v>
          </cell>
          <cell r="J858">
            <v>6</v>
          </cell>
          <cell r="K858">
            <v>100</v>
          </cell>
          <cell r="L858">
            <v>10326</v>
          </cell>
          <cell r="M858">
            <v>0</v>
          </cell>
          <cell r="N858">
            <v>938</v>
          </cell>
        </row>
        <row r="859">
          <cell r="B859">
            <v>850</v>
          </cell>
          <cell r="C859" t="str">
            <v>3503 - COLLEGIATE CS OF LOWELL Charter School - LAWRENCE pupils</v>
          </cell>
          <cell r="D859">
            <v>3503160149</v>
          </cell>
          <cell r="E859">
            <v>3503</v>
          </cell>
          <cell r="F859">
            <v>160</v>
          </cell>
          <cell r="G859">
            <v>149</v>
          </cell>
          <cell r="H859">
            <v>1</v>
          </cell>
          <cell r="I859">
            <v>1</v>
          </cell>
          <cell r="J859">
            <v>10</v>
          </cell>
          <cell r="K859">
            <v>103.66573933885712</v>
          </cell>
          <cell r="L859">
            <v>13985</v>
          </cell>
          <cell r="M859">
            <v>513</v>
          </cell>
          <cell r="N859">
            <v>938</v>
          </cell>
        </row>
        <row r="860">
          <cell r="B860">
            <v>851</v>
          </cell>
          <cell r="C860" t="str">
            <v>3503 - COLLEGIATE CS OF LOWELL Charter School - LOWELL pupils</v>
          </cell>
          <cell r="D860">
            <v>3503160160</v>
          </cell>
          <cell r="E860">
            <v>3503</v>
          </cell>
          <cell r="F860">
            <v>160</v>
          </cell>
          <cell r="G860">
            <v>160</v>
          </cell>
          <cell r="H860">
            <v>1</v>
          </cell>
          <cell r="I860">
            <v>1</v>
          </cell>
          <cell r="J860">
            <v>10</v>
          </cell>
          <cell r="K860">
            <v>101.13242613996383</v>
          </cell>
          <cell r="L860">
            <v>12509</v>
          </cell>
          <cell r="M860">
            <v>142</v>
          </cell>
          <cell r="N860">
            <v>938</v>
          </cell>
        </row>
        <row r="861">
          <cell r="B861">
            <v>852</v>
          </cell>
          <cell r="C861" t="str">
            <v>3503 - COLLEGIATE CS OF LOWELL Charter School - TYNGSBOROUGH pupils</v>
          </cell>
          <cell r="D861">
            <v>3503160301</v>
          </cell>
          <cell r="E861">
            <v>3503</v>
          </cell>
          <cell r="F861">
            <v>160</v>
          </cell>
          <cell r="G861">
            <v>301</v>
          </cell>
          <cell r="H861">
            <v>1</v>
          </cell>
          <cell r="I861">
            <v>1</v>
          </cell>
          <cell r="J861">
            <v>3</v>
          </cell>
          <cell r="K861">
            <v>136.05290374045964</v>
          </cell>
          <cell r="L861">
            <v>14480</v>
          </cell>
          <cell r="M861">
            <v>5220</v>
          </cell>
          <cell r="N861">
            <v>938</v>
          </cell>
        </row>
        <row r="862">
          <cell r="B862">
            <v>853</v>
          </cell>
          <cell r="C862" t="str">
            <v>3503 - COLLEGIATE CS OF LOWELL Charter School - GROTON DUNSTABLE pupils</v>
          </cell>
          <cell r="D862">
            <v>3503160673</v>
          </cell>
          <cell r="E862">
            <v>3503</v>
          </cell>
          <cell r="F862">
            <v>160</v>
          </cell>
          <cell r="G862">
            <v>673</v>
          </cell>
          <cell r="H862">
            <v>1</v>
          </cell>
          <cell r="I862">
            <v>1</v>
          </cell>
          <cell r="J862">
            <v>2</v>
          </cell>
          <cell r="K862">
            <v>158.18347601236428</v>
          </cell>
          <cell r="L862">
            <v>9305</v>
          </cell>
          <cell r="M862">
            <v>5414</v>
          </cell>
          <cell r="N862">
            <v>938</v>
          </cell>
        </row>
        <row r="863">
          <cell r="B863">
            <v>854</v>
          </cell>
          <cell r="C863" t="str">
            <v>3503 - COLLEGIATE CS OF LOWELL Charter School - NORTH MIDDLESEX pupils</v>
          </cell>
          <cell r="D863">
            <v>3503160735</v>
          </cell>
          <cell r="E863">
            <v>3503</v>
          </cell>
          <cell r="F863">
            <v>160</v>
          </cell>
          <cell r="G863">
            <v>735</v>
          </cell>
          <cell r="H863">
            <v>1</v>
          </cell>
          <cell r="I863">
            <v>1</v>
          </cell>
          <cell r="J863">
            <v>4</v>
          </cell>
          <cell r="K863">
            <v>140.6437068578513</v>
          </cell>
          <cell r="L863">
            <v>9305</v>
          </cell>
          <cell r="M863">
            <v>3782</v>
          </cell>
          <cell r="N863">
            <v>938</v>
          </cell>
        </row>
        <row r="864">
          <cell r="B864">
            <v>855</v>
          </cell>
          <cell r="C864" t="str">
            <v>3504 - COLLEGIATE CS OF LOWELL Charter School - BOSTON pupils</v>
          </cell>
          <cell r="D864">
            <v>3504035035</v>
          </cell>
          <cell r="E864">
            <v>3504</v>
          </cell>
          <cell r="F864">
            <v>35</v>
          </cell>
          <cell r="G864">
            <v>35</v>
          </cell>
          <cell r="H864">
            <v>1</v>
          </cell>
          <cell r="I864">
            <v>1.085</v>
          </cell>
          <cell r="J864">
            <v>10</v>
          </cell>
          <cell r="K864">
            <v>141.90171613356856</v>
          </cell>
          <cell r="L864">
            <v>15386</v>
          </cell>
          <cell r="M864">
            <v>6447</v>
          </cell>
          <cell r="N864">
            <v>938</v>
          </cell>
        </row>
        <row r="865">
          <cell r="B865">
            <v>856</v>
          </cell>
          <cell r="C865" t="str">
            <v>3504 - COLLEGIATE CS OF LOWELL Charter School - BROCKTON pupils</v>
          </cell>
          <cell r="D865">
            <v>3504035044</v>
          </cell>
          <cell r="E865">
            <v>3504</v>
          </cell>
          <cell r="F865">
            <v>35</v>
          </cell>
          <cell r="G865">
            <v>44</v>
          </cell>
          <cell r="H865">
            <v>1</v>
          </cell>
          <cell r="I865">
            <v>1.085</v>
          </cell>
          <cell r="J865">
            <v>10</v>
          </cell>
          <cell r="K865">
            <v>100.85064365747138</v>
          </cell>
          <cell r="L865">
            <v>14037</v>
          </cell>
          <cell r="M865">
            <v>119</v>
          </cell>
          <cell r="N865">
            <v>938</v>
          </cell>
        </row>
        <row r="866">
          <cell r="B866">
            <v>857</v>
          </cell>
          <cell r="C866" t="str">
            <v>3504 - COLLEGIATE CS OF LOWELL Charter School - EASTON pupils</v>
          </cell>
          <cell r="D866">
            <v>3504035088</v>
          </cell>
          <cell r="E866">
            <v>3504</v>
          </cell>
          <cell r="F866">
            <v>35</v>
          </cell>
          <cell r="G866">
            <v>88</v>
          </cell>
          <cell r="H866">
            <v>1</v>
          </cell>
          <cell r="I866">
            <v>1.085</v>
          </cell>
          <cell r="J866">
            <v>3</v>
          </cell>
          <cell r="K866">
            <v>129.29449169917532</v>
          </cell>
          <cell r="L866">
            <v>15731</v>
          </cell>
          <cell r="M866">
            <v>4608</v>
          </cell>
          <cell r="N866">
            <v>938</v>
          </cell>
        </row>
        <row r="867">
          <cell r="B867">
            <v>858</v>
          </cell>
          <cell r="C867" t="str">
            <v>3504 - COLLEGIATE CS OF LOWELL Charter School - MILTON pupils</v>
          </cell>
          <cell r="D867">
            <v>3504035189</v>
          </cell>
          <cell r="E867">
            <v>3504</v>
          </cell>
          <cell r="F867">
            <v>35</v>
          </cell>
          <cell r="G867">
            <v>189</v>
          </cell>
          <cell r="H867">
            <v>1</v>
          </cell>
          <cell r="I867">
            <v>1.085</v>
          </cell>
          <cell r="J867">
            <v>2</v>
          </cell>
          <cell r="K867">
            <v>133.69625577838289</v>
          </cell>
          <cell r="L867">
            <v>15686</v>
          </cell>
          <cell r="M867">
            <v>5286</v>
          </cell>
          <cell r="N867">
            <v>938</v>
          </cell>
        </row>
        <row r="868">
          <cell r="B868">
            <v>859</v>
          </cell>
          <cell r="C868" t="str">
            <v>3504 - COLLEGIATE CS OF LOWELL Charter School - WALTHAM pupils</v>
          </cell>
          <cell r="D868">
            <v>3504035308</v>
          </cell>
          <cell r="E868">
            <v>3504</v>
          </cell>
          <cell r="F868">
            <v>35</v>
          </cell>
          <cell r="G868">
            <v>308</v>
          </cell>
          <cell r="H868">
            <v>1</v>
          </cell>
          <cell r="I868">
            <v>1.085</v>
          </cell>
          <cell r="J868">
            <v>9</v>
          </cell>
          <cell r="K868">
            <v>145.765954460182</v>
          </cell>
          <cell r="L868">
            <v>16446</v>
          </cell>
          <cell r="M868">
            <v>7527</v>
          </cell>
          <cell r="N868">
            <v>938</v>
          </cell>
        </row>
        <row r="869">
          <cell r="B869">
            <v>860</v>
          </cell>
          <cell r="C869" t="str">
            <v>3506 - PIONEER CS OF SCIENCE II Charter School - BEVERLY pupils</v>
          </cell>
          <cell r="D869">
            <v>3506262030</v>
          </cell>
          <cell r="E869">
            <v>3506</v>
          </cell>
          <cell r="F869">
            <v>262</v>
          </cell>
          <cell r="G869">
            <v>30</v>
          </cell>
          <cell r="H869">
            <v>1</v>
          </cell>
          <cell r="I869">
            <v>1</v>
          </cell>
          <cell r="J869">
            <v>6</v>
          </cell>
          <cell r="K869">
            <v>124.61633927998932</v>
          </cell>
          <cell r="L869">
            <v>11077</v>
          </cell>
          <cell r="M869">
            <v>2727</v>
          </cell>
          <cell r="N869">
            <v>938</v>
          </cell>
        </row>
        <row r="870">
          <cell r="B870">
            <v>861</v>
          </cell>
          <cell r="C870" t="str">
            <v>3506 - PIONEER CS OF SCIENCE II Charter School - CAMBRIDGE pupils</v>
          </cell>
          <cell r="D870">
            <v>3506262049</v>
          </cell>
          <cell r="E870">
            <v>3506</v>
          </cell>
          <cell r="F870">
            <v>262</v>
          </cell>
          <cell r="G870">
            <v>49</v>
          </cell>
          <cell r="H870">
            <v>1</v>
          </cell>
          <cell r="I870">
            <v>1</v>
          </cell>
          <cell r="J870">
            <v>7</v>
          </cell>
          <cell r="K870">
            <v>225.93542537992869</v>
          </cell>
          <cell r="L870">
            <v>15452</v>
          </cell>
          <cell r="M870">
            <v>19460</v>
          </cell>
          <cell r="N870">
            <v>938</v>
          </cell>
        </row>
        <row r="871">
          <cell r="B871">
            <v>862</v>
          </cell>
          <cell r="C871" t="str">
            <v>3506 - PIONEER CS OF SCIENCE II Charter School - DANVERS pupils</v>
          </cell>
          <cell r="D871">
            <v>3506262071</v>
          </cell>
          <cell r="E871">
            <v>3506</v>
          </cell>
          <cell r="F871">
            <v>262</v>
          </cell>
          <cell r="G871">
            <v>71</v>
          </cell>
          <cell r="H871">
            <v>1</v>
          </cell>
          <cell r="I871">
            <v>1</v>
          </cell>
          <cell r="J871">
            <v>4</v>
          </cell>
          <cell r="K871">
            <v>147.08496235840184</v>
          </cell>
          <cell r="L871">
            <v>10164</v>
          </cell>
          <cell r="M871">
            <v>4786</v>
          </cell>
          <cell r="N871">
            <v>938</v>
          </cell>
        </row>
        <row r="872">
          <cell r="B872">
            <v>863</v>
          </cell>
          <cell r="C872" t="str">
            <v>3506 - PIONEER CS OF SCIENCE II Charter School - EVERETT pupils</v>
          </cell>
          <cell r="D872">
            <v>3506262093</v>
          </cell>
          <cell r="E872">
            <v>3506</v>
          </cell>
          <cell r="F872">
            <v>262</v>
          </cell>
          <cell r="G872">
            <v>93</v>
          </cell>
          <cell r="H872">
            <v>1</v>
          </cell>
          <cell r="I872">
            <v>1</v>
          </cell>
          <cell r="J872">
            <v>10</v>
          </cell>
          <cell r="K872">
            <v>100.85272876801992</v>
          </cell>
          <cell r="L872">
            <v>12958</v>
          </cell>
          <cell r="M872">
            <v>110</v>
          </cell>
          <cell r="N872">
            <v>938</v>
          </cell>
        </row>
        <row r="873">
          <cell r="B873">
            <v>864</v>
          </cell>
          <cell r="C873" t="str">
            <v>3506 - PIONEER CS OF SCIENCE II Charter School - LAWRENCE pupils</v>
          </cell>
          <cell r="D873">
            <v>3506262149</v>
          </cell>
          <cell r="E873">
            <v>3506</v>
          </cell>
          <cell r="F873">
            <v>262</v>
          </cell>
          <cell r="G873">
            <v>149</v>
          </cell>
          <cell r="H873">
            <v>1</v>
          </cell>
          <cell r="I873">
            <v>1</v>
          </cell>
          <cell r="J873">
            <v>10</v>
          </cell>
          <cell r="K873">
            <v>103.66573933885712</v>
          </cell>
          <cell r="L873">
            <v>13886</v>
          </cell>
          <cell r="M873">
            <v>509</v>
          </cell>
          <cell r="N873">
            <v>938</v>
          </cell>
        </row>
        <row r="874">
          <cell r="B874">
            <v>865</v>
          </cell>
          <cell r="C874" t="str">
            <v>3506 - PIONEER CS OF SCIENCE II Charter School - LYNN pupils</v>
          </cell>
          <cell r="D874">
            <v>3506262163</v>
          </cell>
          <cell r="E874">
            <v>3506</v>
          </cell>
          <cell r="F874">
            <v>262</v>
          </cell>
          <cell r="G874">
            <v>163</v>
          </cell>
          <cell r="H874">
            <v>1</v>
          </cell>
          <cell r="I874">
            <v>1</v>
          </cell>
          <cell r="J874">
            <v>10</v>
          </cell>
          <cell r="K874">
            <v>100.93846673040197</v>
          </cell>
          <cell r="L874">
            <v>12593</v>
          </cell>
          <cell r="M874">
            <v>118</v>
          </cell>
          <cell r="N874">
            <v>938</v>
          </cell>
        </row>
        <row r="875">
          <cell r="B875">
            <v>866</v>
          </cell>
          <cell r="C875" t="str">
            <v>3506 - PIONEER CS OF SCIENCE II Charter School - MALDEN pupils</v>
          </cell>
          <cell r="D875">
            <v>3506262165</v>
          </cell>
          <cell r="E875">
            <v>3506</v>
          </cell>
          <cell r="F875">
            <v>262</v>
          </cell>
          <cell r="G875">
            <v>165</v>
          </cell>
          <cell r="H875">
            <v>1</v>
          </cell>
          <cell r="I875">
            <v>1</v>
          </cell>
          <cell r="J875">
            <v>9</v>
          </cell>
          <cell r="K875">
            <v>103.0461910253487</v>
          </cell>
          <cell r="L875">
            <v>12213</v>
          </cell>
          <cell r="M875">
            <v>372</v>
          </cell>
          <cell r="N875">
            <v>938</v>
          </cell>
        </row>
        <row r="876">
          <cell r="B876">
            <v>867</v>
          </cell>
          <cell r="C876" t="str">
            <v>3506 - PIONEER CS OF SCIENCE II Charter School - MEDFORD pupils</v>
          </cell>
          <cell r="D876">
            <v>3506262176</v>
          </cell>
          <cell r="E876">
            <v>3506</v>
          </cell>
          <cell r="F876">
            <v>262</v>
          </cell>
          <cell r="G876">
            <v>176</v>
          </cell>
          <cell r="H876">
            <v>1</v>
          </cell>
          <cell r="I876">
            <v>1</v>
          </cell>
          <cell r="J876">
            <v>7</v>
          </cell>
          <cell r="K876">
            <v>149.27758144558248</v>
          </cell>
          <cell r="L876">
            <v>12279</v>
          </cell>
          <cell r="M876">
            <v>6051</v>
          </cell>
          <cell r="N876">
            <v>938</v>
          </cell>
        </row>
        <row r="877">
          <cell r="B877">
            <v>868</v>
          </cell>
          <cell r="C877" t="str">
            <v>3506 - PIONEER CS OF SCIENCE II Charter School - MELROSE pupils</v>
          </cell>
          <cell r="D877">
            <v>3506262178</v>
          </cell>
          <cell r="E877">
            <v>3506</v>
          </cell>
          <cell r="F877">
            <v>262</v>
          </cell>
          <cell r="G877">
            <v>178</v>
          </cell>
          <cell r="H877">
            <v>1</v>
          </cell>
          <cell r="I877">
            <v>1</v>
          </cell>
          <cell r="J877">
            <v>2</v>
          </cell>
          <cell r="K877">
            <v>116.80648846924117</v>
          </cell>
          <cell r="L877">
            <v>11770</v>
          </cell>
          <cell r="M877">
            <v>1978</v>
          </cell>
          <cell r="N877">
            <v>938</v>
          </cell>
        </row>
        <row r="878">
          <cell r="B878">
            <v>869</v>
          </cell>
          <cell r="C878" t="str">
            <v>3506 - PIONEER CS OF SCIENCE II Charter School - PEABODY pupils</v>
          </cell>
          <cell r="D878">
            <v>3506262229</v>
          </cell>
          <cell r="E878">
            <v>3506</v>
          </cell>
          <cell r="F878">
            <v>262</v>
          </cell>
          <cell r="G878">
            <v>229</v>
          </cell>
          <cell r="H878">
            <v>1</v>
          </cell>
          <cell r="I878">
            <v>1</v>
          </cell>
          <cell r="J878">
            <v>8</v>
          </cell>
          <cell r="K878">
            <v>104.35895945690008</v>
          </cell>
          <cell r="L878">
            <v>11577</v>
          </cell>
          <cell r="M878">
            <v>505</v>
          </cell>
          <cell r="N878">
            <v>938</v>
          </cell>
        </row>
        <row r="879">
          <cell r="B879">
            <v>870</v>
          </cell>
          <cell r="C879" t="str">
            <v>3506 - PIONEER CS OF SCIENCE II Charter School - RANDOLPH pupils</v>
          </cell>
          <cell r="D879">
            <v>3506262244</v>
          </cell>
          <cell r="E879">
            <v>3506</v>
          </cell>
          <cell r="F879">
            <v>262</v>
          </cell>
          <cell r="G879">
            <v>244</v>
          </cell>
          <cell r="H879">
            <v>1</v>
          </cell>
          <cell r="I879">
            <v>1</v>
          </cell>
          <cell r="J879">
            <v>9</v>
          </cell>
          <cell r="K879">
            <v>136.06003665175945</v>
          </cell>
          <cell r="L879">
            <v>10766</v>
          </cell>
          <cell r="M879">
            <v>3882</v>
          </cell>
          <cell r="N879">
            <v>938</v>
          </cell>
        </row>
        <row r="880">
          <cell r="B880">
            <v>871</v>
          </cell>
          <cell r="C880" t="str">
            <v>3506 - PIONEER CS OF SCIENCE II Charter School - REVERE pupils</v>
          </cell>
          <cell r="D880">
            <v>3506262248</v>
          </cell>
          <cell r="E880">
            <v>3506</v>
          </cell>
          <cell r="F880">
            <v>262</v>
          </cell>
          <cell r="G880">
            <v>248</v>
          </cell>
          <cell r="H880">
            <v>1</v>
          </cell>
          <cell r="I880">
            <v>1</v>
          </cell>
          <cell r="J880">
            <v>10</v>
          </cell>
          <cell r="K880">
            <v>107.88571550587231</v>
          </cell>
          <cell r="L880">
            <v>11994</v>
          </cell>
          <cell r="M880">
            <v>946</v>
          </cell>
          <cell r="N880">
            <v>938</v>
          </cell>
        </row>
        <row r="881">
          <cell r="B881">
            <v>872</v>
          </cell>
          <cell r="C881" t="str">
            <v>3506 - PIONEER CS OF SCIENCE II Charter School - SALEM pupils</v>
          </cell>
          <cell r="D881">
            <v>3506262258</v>
          </cell>
          <cell r="E881">
            <v>3506</v>
          </cell>
          <cell r="F881">
            <v>262</v>
          </cell>
          <cell r="G881">
            <v>258</v>
          </cell>
          <cell r="H881">
            <v>1</v>
          </cell>
          <cell r="I881">
            <v>1</v>
          </cell>
          <cell r="J881">
            <v>10</v>
          </cell>
          <cell r="K881">
            <v>129.42442979732627</v>
          </cell>
          <cell r="L881">
            <v>13073</v>
          </cell>
          <cell r="M881">
            <v>3847</v>
          </cell>
          <cell r="N881">
            <v>938</v>
          </cell>
        </row>
        <row r="882">
          <cell r="B882">
            <v>873</v>
          </cell>
          <cell r="C882" t="str">
            <v>3506 - PIONEER CS OF SCIENCE II Charter School - SAUGUS pupils</v>
          </cell>
          <cell r="D882">
            <v>3506262262</v>
          </cell>
          <cell r="E882">
            <v>3506</v>
          </cell>
          <cell r="F882">
            <v>262</v>
          </cell>
          <cell r="G882">
            <v>262</v>
          </cell>
          <cell r="H882">
            <v>1</v>
          </cell>
          <cell r="I882">
            <v>1</v>
          </cell>
          <cell r="J882">
            <v>8</v>
          </cell>
          <cell r="K882">
            <v>134.9032063685782</v>
          </cell>
          <cell r="L882">
            <v>11550</v>
          </cell>
          <cell r="M882">
            <v>4031</v>
          </cell>
          <cell r="N882">
            <v>938</v>
          </cell>
        </row>
        <row r="883">
          <cell r="B883">
            <v>874</v>
          </cell>
          <cell r="C883" t="str">
            <v>3506 - PIONEER CS OF SCIENCE II Charter School - SOMERVILLE pupils</v>
          </cell>
          <cell r="D883">
            <v>3506262274</v>
          </cell>
          <cell r="E883">
            <v>3506</v>
          </cell>
          <cell r="F883">
            <v>262</v>
          </cell>
          <cell r="G883">
            <v>274</v>
          </cell>
          <cell r="H883">
            <v>1</v>
          </cell>
          <cell r="I883">
            <v>1</v>
          </cell>
          <cell r="J883">
            <v>9</v>
          </cell>
          <cell r="K883">
            <v>141.12336268887952</v>
          </cell>
          <cell r="L883">
            <v>11397</v>
          </cell>
          <cell r="M883">
            <v>4687</v>
          </cell>
          <cell r="N883">
            <v>938</v>
          </cell>
        </row>
        <row r="884">
          <cell r="B884">
            <v>875</v>
          </cell>
          <cell r="C884" t="str">
            <v>3506 - PIONEER CS OF SCIENCE II Charter School - STONEHAM pupils</v>
          </cell>
          <cell r="D884">
            <v>3506262284</v>
          </cell>
          <cell r="E884">
            <v>3506</v>
          </cell>
          <cell r="F884">
            <v>262</v>
          </cell>
          <cell r="G884">
            <v>284</v>
          </cell>
          <cell r="H884">
            <v>1</v>
          </cell>
          <cell r="I884">
            <v>1</v>
          </cell>
          <cell r="J884">
            <v>4</v>
          </cell>
          <cell r="K884">
            <v>139.78829107729177</v>
          </cell>
          <cell r="L884">
            <v>11397</v>
          </cell>
          <cell r="M884">
            <v>4535</v>
          </cell>
          <cell r="N884">
            <v>938</v>
          </cell>
        </row>
        <row r="885">
          <cell r="B885">
            <v>876</v>
          </cell>
          <cell r="C885" t="str">
            <v>3506 - PIONEER CS OF SCIENCE II Charter School - TEWKSBURY pupils</v>
          </cell>
          <cell r="D885">
            <v>3506262295</v>
          </cell>
          <cell r="E885">
            <v>3506</v>
          </cell>
          <cell r="F885">
            <v>262</v>
          </cell>
          <cell r="G885">
            <v>295</v>
          </cell>
          <cell r="H885">
            <v>1</v>
          </cell>
          <cell r="I885">
            <v>1</v>
          </cell>
          <cell r="J885">
            <v>3</v>
          </cell>
          <cell r="K885">
            <v>156.7429893830456</v>
          </cell>
          <cell r="L885">
            <v>10766</v>
          </cell>
          <cell r="M885">
            <v>6109</v>
          </cell>
          <cell r="N885">
            <v>938</v>
          </cell>
        </row>
        <row r="886">
          <cell r="B886">
            <v>877</v>
          </cell>
          <cell r="C886" t="str">
            <v>3506 - PIONEER CS OF SCIENCE II Charter School - WINTHROP pupils</v>
          </cell>
          <cell r="D886">
            <v>3506262346</v>
          </cell>
          <cell r="E886">
            <v>3506</v>
          </cell>
          <cell r="F886">
            <v>262</v>
          </cell>
          <cell r="G886">
            <v>346</v>
          </cell>
          <cell r="H886">
            <v>1</v>
          </cell>
          <cell r="I886">
            <v>1</v>
          </cell>
          <cell r="J886">
            <v>7</v>
          </cell>
          <cell r="K886">
            <v>114.67650834785171</v>
          </cell>
          <cell r="L886">
            <v>10766</v>
          </cell>
          <cell r="M886">
            <v>1580</v>
          </cell>
          <cell r="N886">
            <v>938</v>
          </cell>
        </row>
        <row r="887">
          <cell r="B887">
            <v>878</v>
          </cell>
          <cell r="C887" t="str">
            <v>3506 - PIONEER CS OF SCIENCE II Charter School - WOBURN pupils</v>
          </cell>
          <cell r="D887">
            <v>3506262347</v>
          </cell>
          <cell r="E887">
            <v>3506</v>
          </cell>
          <cell r="F887">
            <v>262</v>
          </cell>
          <cell r="G887">
            <v>347</v>
          </cell>
          <cell r="H887">
            <v>1</v>
          </cell>
          <cell r="I887">
            <v>1</v>
          </cell>
          <cell r="J887">
            <v>7</v>
          </cell>
          <cell r="K887">
            <v>145.26389419035129</v>
          </cell>
          <cell r="L887">
            <v>11497</v>
          </cell>
          <cell r="M887">
            <v>5204</v>
          </cell>
          <cell r="N887">
            <v>938</v>
          </cell>
        </row>
        <row r="888">
          <cell r="B888">
            <v>879</v>
          </cell>
          <cell r="C888" t="str">
            <v>3507 - PIONEER CS OF SCIENCE II Charter School - DARTMOUTH pupils</v>
          </cell>
          <cell r="D888">
            <v>3507201072</v>
          </cell>
          <cell r="E888">
            <v>3507</v>
          </cell>
          <cell r="F888">
            <v>201</v>
          </cell>
          <cell r="G888">
            <v>72</v>
          </cell>
          <cell r="H888">
            <v>1</v>
          </cell>
          <cell r="I888">
            <v>1</v>
          </cell>
          <cell r="J888">
            <v>5</v>
          </cell>
          <cell r="K888">
            <v>126.17343067123774</v>
          </cell>
          <cell r="L888">
            <v>14765</v>
          </cell>
          <cell r="M888">
            <v>3865</v>
          </cell>
          <cell r="N888">
            <v>938</v>
          </cell>
        </row>
        <row r="889">
          <cell r="B889">
            <v>880</v>
          </cell>
          <cell r="C889" t="str">
            <v>3507 - PIONEER CS OF SCIENCE II Charter School - FAIRHAVEN pupils</v>
          </cell>
          <cell r="D889">
            <v>3507201094</v>
          </cell>
          <cell r="E889">
            <v>3507</v>
          </cell>
          <cell r="F889">
            <v>201</v>
          </cell>
          <cell r="G889">
            <v>94</v>
          </cell>
          <cell r="H889">
            <v>1</v>
          </cell>
          <cell r="I889">
            <v>1</v>
          </cell>
          <cell r="J889">
            <v>7</v>
          </cell>
          <cell r="K889">
            <v>107.17451399009403</v>
          </cell>
          <cell r="L889">
            <v>15141</v>
          </cell>
          <cell r="M889">
            <v>1086</v>
          </cell>
          <cell r="N889">
            <v>938</v>
          </cell>
        </row>
        <row r="890">
          <cell r="B890">
            <v>881</v>
          </cell>
          <cell r="C890" t="str">
            <v>3507 - PIONEER CS OF SCIENCE II Charter School - FALL RIVER pupils</v>
          </cell>
          <cell r="D890">
            <v>3507201095</v>
          </cell>
          <cell r="E890">
            <v>3507</v>
          </cell>
          <cell r="F890">
            <v>201</v>
          </cell>
          <cell r="G890">
            <v>95</v>
          </cell>
          <cell r="H890">
            <v>1</v>
          </cell>
          <cell r="I890">
            <v>1</v>
          </cell>
          <cell r="J890">
            <v>10</v>
          </cell>
          <cell r="K890">
            <v>100.69568642585112</v>
          </cell>
          <cell r="L890">
            <v>10766</v>
          </cell>
          <cell r="M890">
            <v>75</v>
          </cell>
          <cell r="N890">
            <v>938</v>
          </cell>
        </row>
        <row r="891">
          <cell r="B891">
            <v>882</v>
          </cell>
          <cell r="C891" t="str">
            <v>3507 - PIONEER CS OF SCIENCE II Charter School - NEW BEDFORD pupils</v>
          </cell>
          <cell r="D891">
            <v>3507201201</v>
          </cell>
          <cell r="E891">
            <v>3507</v>
          </cell>
          <cell r="F891">
            <v>201</v>
          </cell>
          <cell r="G891">
            <v>201</v>
          </cell>
          <cell r="H891">
            <v>1</v>
          </cell>
          <cell r="I891">
            <v>1</v>
          </cell>
          <cell r="J891">
            <v>10</v>
          </cell>
          <cell r="K891">
            <v>103.47942396346836</v>
          </cell>
          <cell r="L891">
            <v>15019</v>
          </cell>
          <cell r="M891">
            <v>523</v>
          </cell>
          <cell r="N891">
            <v>938</v>
          </cell>
        </row>
        <row r="892">
          <cell r="B892">
            <v>883</v>
          </cell>
          <cell r="C892" t="str">
            <v>3508 - PHOENIX ACADEMY SPRINGFIELD Charter School - CHICOPEE pupils</v>
          </cell>
          <cell r="D892">
            <v>3508281061</v>
          </cell>
          <cell r="E892">
            <v>3508</v>
          </cell>
          <cell r="F892">
            <v>281</v>
          </cell>
          <cell r="G892">
            <v>61</v>
          </cell>
          <cell r="H892">
            <v>1</v>
          </cell>
          <cell r="I892">
            <v>1</v>
          </cell>
          <cell r="J892">
            <v>10</v>
          </cell>
          <cell r="K892">
            <v>105.44388723880932</v>
          </cell>
          <cell r="L892">
            <v>14518</v>
          </cell>
          <cell r="M892">
            <v>790</v>
          </cell>
          <cell r="N892">
            <v>938</v>
          </cell>
        </row>
        <row r="893">
          <cell r="B893">
            <v>884</v>
          </cell>
          <cell r="C893" t="str">
            <v>3508 - PHOENIX ACADEMY SPRINGFIELD Charter School - HOLYOKE pupils</v>
          </cell>
          <cell r="D893">
            <v>3508281137</v>
          </cell>
          <cell r="E893">
            <v>3508</v>
          </cell>
          <cell r="F893">
            <v>281</v>
          </cell>
          <cell r="G893">
            <v>137</v>
          </cell>
          <cell r="H893">
            <v>1</v>
          </cell>
          <cell r="I893">
            <v>1</v>
          </cell>
          <cell r="J893">
            <v>10</v>
          </cell>
          <cell r="K893">
            <v>100</v>
          </cell>
          <cell r="L893">
            <v>16710</v>
          </cell>
          <cell r="M893">
            <v>0</v>
          </cell>
          <cell r="N893">
            <v>938</v>
          </cell>
        </row>
        <row r="894">
          <cell r="B894">
            <v>885</v>
          </cell>
          <cell r="C894" t="str">
            <v>3508 - PHOENIX ACADEMY SPRINGFIELD Charter School - SOUTH HADLEY pupils</v>
          </cell>
          <cell r="D894">
            <v>3508281278</v>
          </cell>
          <cell r="E894">
            <v>3508</v>
          </cell>
          <cell r="F894">
            <v>281</v>
          </cell>
          <cell r="G894">
            <v>278</v>
          </cell>
          <cell r="H894">
            <v>1</v>
          </cell>
          <cell r="I894">
            <v>1</v>
          </cell>
          <cell r="J894">
            <v>6</v>
          </cell>
          <cell r="K894">
            <v>118.42819997359845</v>
          </cell>
          <cell r="L894">
            <v>10766</v>
          </cell>
          <cell r="M894">
            <v>1984</v>
          </cell>
          <cell r="N894">
            <v>938</v>
          </cell>
        </row>
        <row r="895">
          <cell r="B895">
            <v>886</v>
          </cell>
          <cell r="C895" t="str">
            <v>3508 - PHOENIX ACADEMY SPRINGFIELD Charter School - SPRINGFIELD pupils</v>
          </cell>
          <cell r="D895">
            <v>3508281281</v>
          </cell>
          <cell r="E895">
            <v>3508</v>
          </cell>
          <cell r="F895">
            <v>281</v>
          </cell>
          <cell r="G895">
            <v>281</v>
          </cell>
          <cell r="H895">
            <v>1</v>
          </cell>
          <cell r="I895">
            <v>1</v>
          </cell>
          <cell r="J895">
            <v>10</v>
          </cell>
          <cell r="K895">
            <v>104.50636338467625</v>
          </cell>
          <cell r="L895">
            <v>15462</v>
          </cell>
          <cell r="M895">
            <v>697</v>
          </cell>
          <cell r="N895">
            <v>938</v>
          </cell>
        </row>
        <row r="896">
          <cell r="B896">
            <v>887</v>
          </cell>
          <cell r="C896" t="str">
            <v>3508 - PHOENIX ACADEMY SPRINGFIELD Charter School - WEST SPRINGFIELD pupils</v>
          </cell>
          <cell r="D896">
            <v>3508281332</v>
          </cell>
          <cell r="E896">
            <v>3508</v>
          </cell>
          <cell r="F896">
            <v>281</v>
          </cell>
          <cell r="G896">
            <v>332</v>
          </cell>
          <cell r="H896">
            <v>1</v>
          </cell>
          <cell r="I896">
            <v>1</v>
          </cell>
          <cell r="J896">
            <v>9</v>
          </cell>
          <cell r="K896">
            <v>107.70966873058407</v>
          </cell>
          <cell r="L896">
            <v>16608</v>
          </cell>
          <cell r="M896">
            <v>1280</v>
          </cell>
          <cell r="N896">
            <v>938</v>
          </cell>
        </row>
        <row r="897">
          <cell r="B897">
            <v>888</v>
          </cell>
          <cell r="C897" t="str">
            <v>3509 - ARGOSY COLLEGIATE Charter School - DARTMOUTH pupils</v>
          </cell>
          <cell r="D897">
            <v>3509095072</v>
          </cell>
          <cell r="E897">
            <v>3509</v>
          </cell>
          <cell r="F897">
            <v>95</v>
          </cell>
          <cell r="G897">
            <v>72</v>
          </cell>
          <cell r="H897">
            <v>1</v>
          </cell>
          <cell r="I897">
            <v>1</v>
          </cell>
          <cell r="J897">
            <v>5</v>
          </cell>
          <cell r="K897">
            <v>126.17343067123774</v>
          </cell>
          <cell r="L897">
            <v>12765</v>
          </cell>
          <cell r="M897">
            <v>3341</v>
          </cell>
          <cell r="N897">
            <v>938</v>
          </cell>
        </row>
        <row r="898">
          <cell r="B898">
            <v>889</v>
          </cell>
          <cell r="C898" t="str">
            <v>3509 - ARGOSY COLLEGIATE Charter School - EASTON pupils</v>
          </cell>
          <cell r="D898">
            <v>3509095088</v>
          </cell>
          <cell r="E898">
            <v>3509</v>
          </cell>
          <cell r="F898">
            <v>95</v>
          </cell>
          <cell r="G898">
            <v>88</v>
          </cell>
          <cell r="H898">
            <v>1</v>
          </cell>
          <cell r="I898">
            <v>1</v>
          </cell>
          <cell r="J898">
            <v>3</v>
          </cell>
          <cell r="K898">
            <v>129.29449169917532</v>
          </cell>
          <cell r="L898">
            <v>10766</v>
          </cell>
          <cell r="M898">
            <v>3154</v>
          </cell>
          <cell r="N898">
            <v>938</v>
          </cell>
        </row>
        <row r="899">
          <cell r="B899">
            <v>890</v>
          </cell>
          <cell r="C899" t="str">
            <v>3509 - ARGOSY COLLEGIATE Charter School - FALL RIVER pupils</v>
          </cell>
          <cell r="D899">
            <v>3509095095</v>
          </cell>
          <cell r="E899">
            <v>3509</v>
          </cell>
          <cell r="F899">
            <v>95</v>
          </cell>
          <cell r="G899">
            <v>95</v>
          </cell>
          <cell r="H899">
            <v>1</v>
          </cell>
          <cell r="I899">
            <v>1</v>
          </cell>
          <cell r="J899">
            <v>10</v>
          </cell>
          <cell r="K899">
            <v>100.69568642585112</v>
          </cell>
          <cell r="L899">
            <v>13275</v>
          </cell>
          <cell r="M899">
            <v>92</v>
          </cell>
          <cell r="N899">
            <v>938</v>
          </cell>
        </row>
        <row r="900">
          <cell r="B900">
            <v>891</v>
          </cell>
          <cell r="C900" t="str">
            <v>3509 - ARGOSY COLLEGIATE Charter School - NEW BEDFORD pupils</v>
          </cell>
          <cell r="D900">
            <v>3509095201</v>
          </cell>
          <cell r="E900">
            <v>3509</v>
          </cell>
          <cell r="F900">
            <v>95</v>
          </cell>
          <cell r="G900">
            <v>201</v>
          </cell>
          <cell r="H900">
            <v>1</v>
          </cell>
          <cell r="I900">
            <v>1</v>
          </cell>
          <cell r="J900">
            <v>10</v>
          </cell>
          <cell r="K900">
            <v>103.47942396346836</v>
          </cell>
          <cell r="L900">
            <v>15446</v>
          </cell>
          <cell r="M900">
            <v>537</v>
          </cell>
          <cell r="N900">
            <v>938</v>
          </cell>
        </row>
        <row r="901">
          <cell r="B901">
            <v>892</v>
          </cell>
          <cell r="C901" t="str">
            <v>3509 - ARGOSY COLLEGIATE Charter School - SEEKONK pupils</v>
          </cell>
          <cell r="D901">
            <v>3509095265</v>
          </cell>
          <cell r="E901">
            <v>3509</v>
          </cell>
          <cell r="F901">
            <v>95</v>
          </cell>
          <cell r="G901">
            <v>265</v>
          </cell>
          <cell r="H901">
            <v>1</v>
          </cell>
          <cell r="I901">
            <v>1</v>
          </cell>
          <cell r="J901">
            <v>3</v>
          </cell>
          <cell r="K901">
            <v>144.71737414598505</v>
          </cell>
          <cell r="L901">
            <v>16575</v>
          </cell>
          <cell r="M901">
            <v>7412</v>
          </cell>
          <cell r="N901">
            <v>938</v>
          </cell>
        </row>
        <row r="902">
          <cell r="B902">
            <v>893</v>
          </cell>
          <cell r="C902" t="str">
            <v>3509 - ARGOSY COLLEGIATE Charter School - SOMERSET pupils</v>
          </cell>
          <cell r="D902">
            <v>3509095273</v>
          </cell>
          <cell r="E902">
            <v>3509</v>
          </cell>
          <cell r="F902">
            <v>95</v>
          </cell>
          <cell r="G902">
            <v>273</v>
          </cell>
          <cell r="H902">
            <v>1</v>
          </cell>
          <cell r="I902">
            <v>1</v>
          </cell>
          <cell r="J902">
            <v>5</v>
          </cell>
          <cell r="K902">
            <v>135.94227141816796</v>
          </cell>
          <cell r="L902">
            <v>12960</v>
          </cell>
          <cell r="M902">
            <v>4658</v>
          </cell>
          <cell r="N902">
            <v>938</v>
          </cell>
        </row>
        <row r="903">
          <cell r="B903">
            <v>894</v>
          </cell>
          <cell r="C903" t="str">
            <v>3509 - ARGOSY COLLEGIATE Charter School - WESTPORT pupils</v>
          </cell>
          <cell r="D903">
            <v>3509095331</v>
          </cell>
          <cell r="E903">
            <v>3509</v>
          </cell>
          <cell r="F903">
            <v>95</v>
          </cell>
          <cell r="G903">
            <v>331</v>
          </cell>
          <cell r="H903">
            <v>1</v>
          </cell>
          <cell r="I903">
            <v>1</v>
          </cell>
          <cell r="J903">
            <v>6</v>
          </cell>
          <cell r="K903">
            <v>131.20944817357795</v>
          </cell>
          <cell r="L903">
            <v>10766</v>
          </cell>
          <cell r="M903">
            <v>3360</v>
          </cell>
          <cell r="N903">
            <v>938</v>
          </cell>
        </row>
        <row r="904">
          <cell r="B904">
            <v>895</v>
          </cell>
          <cell r="C904" t="str">
            <v>3509 - ARGOSY COLLEGIATE Charter School - DIGHTON REHOBOTH pupils</v>
          </cell>
          <cell r="D904">
            <v>3509095650</v>
          </cell>
          <cell r="E904">
            <v>3509</v>
          </cell>
          <cell r="F904">
            <v>95</v>
          </cell>
          <cell r="G904">
            <v>650</v>
          </cell>
          <cell r="H904">
            <v>1</v>
          </cell>
          <cell r="I904">
            <v>1</v>
          </cell>
          <cell r="J904">
            <v>4</v>
          </cell>
          <cell r="K904">
            <v>127.71852744976874</v>
          </cell>
          <cell r="L904">
            <v>8960</v>
          </cell>
          <cell r="M904">
            <v>2484</v>
          </cell>
          <cell r="N904">
            <v>938</v>
          </cell>
        </row>
        <row r="905">
          <cell r="B905">
            <v>896</v>
          </cell>
          <cell r="C905" t="str">
            <v>3509 - ARGOSY COLLEGIATE Charter School - SOMERSET BERKLEY pupils</v>
          </cell>
          <cell r="D905">
            <v>3509095763</v>
          </cell>
          <cell r="E905">
            <v>3509</v>
          </cell>
          <cell r="F905">
            <v>95</v>
          </cell>
          <cell r="G905">
            <v>763</v>
          </cell>
          <cell r="H905">
            <v>1</v>
          </cell>
          <cell r="I905">
            <v>1</v>
          </cell>
          <cell r="J905">
            <v>4</v>
          </cell>
          <cell r="K905">
            <v>122.43451627577345</v>
          </cell>
          <cell r="L905">
            <v>14723</v>
          </cell>
          <cell r="M905">
            <v>3303</v>
          </cell>
          <cell r="N905">
            <v>938</v>
          </cell>
        </row>
        <row r="906">
          <cell r="B906">
            <v>897</v>
          </cell>
          <cell r="C906" t="str">
            <v>3510 - SPRINGFIELD PREPARATORY Charter School - CHICOPEE pupils</v>
          </cell>
          <cell r="D906">
            <v>3510281061</v>
          </cell>
          <cell r="E906">
            <v>3510</v>
          </cell>
          <cell r="F906">
            <v>281</v>
          </cell>
          <cell r="G906">
            <v>61</v>
          </cell>
          <cell r="H906">
            <v>1</v>
          </cell>
          <cell r="I906">
            <v>1</v>
          </cell>
          <cell r="J906">
            <v>10</v>
          </cell>
          <cell r="K906">
            <v>105.44388723880932</v>
          </cell>
          <cell r="L906">
            <v>13985</v>
          </cell>
          <cell r="M906">
            <v>761</v>
          </cell>
          <cell r="N906">
            <v>938</v>
          </cell>
        </row>
        <row r="907">
          <cell r="B907">
            <v>898</v>
          </cell>
          <cell r="C907" t="str">
            <v>3510 - SPRINGFIELD PREPARATORY Charter School - HOLYOKE pupils</v>
          </cell>
          <cell r="D907">
            <v>3510281137</v>
          </cell>
          <cell r="E907">
            <v>3510</v>
          </cell>
          <cell r="F907">
            <v>281</v>
          </cell>
          <cell r="G907">
            <v>137</v>
          </cell>
          <cell r="H907">
            <v>1</v>
          </cell>
          <cell r="I907">
            <v>1</v>
          </cell>
          <cell r="J907">
            <v>10</v>
          </cell>
          <cell r="K907">
            <v>100</v>
          </cell>
          <cell r="L907">
            <v>14566</v>
          </cell>
          <cell r="M907">
            <v>0</v>
          </cell>
          <cell r="N907">
            <v>938</v>
          </cell>
        </row>
        <row r="908">
          <cell r="B908">
            <v>899</v>
          </cell>
          <cell r="C908" t="str">
            <v>3510 - SPRINGFIELD PREPARATORY Charter School - SPRINGFIELD pupils</v>
          </cell>
          <cell r="D908">
            <v>3510281281</v>
          </cell>
          <cell r="E908">
            <v>3510</v>
          </cell>
          <cell r="F908">
            <v>281</v>
          </cell>
          <cell r="G908">
            <v>281</v>
          </cell>
          <cell r="H908">
            <v>1</v>
          </cell>
          <cell r="I908">
            <v>1</v>
          </cell>
          <cell r="J908">
            <v>10</v>
          </cell>
          <cell r="K908">
            <v>104.50636338467625</v>
          </cell>
          <cell r="L908">
            <v>13147</v>
          </cell>
          <cell r="M908">
            <v>592</v>
          </cell>
          <cell r="N908">
            <v>938</v>
          </cell>
        </row>
        <row r="909">
          <cell r="B909">
            <v>900</v>
          </cell>
          <cell r="C909" t="str">
            <v>3510 - SPRINGFIELD PREPARATORY Charter School - WEST SPRINGFIELD pupils</v>
          </cell>
          <cell r="D909">
            <v>3510281332</v>
          </cell>
          <cell r="E909">
            <v>3510</v>
          </cell>
          <cell r="F909">
            <v>281</v>
          </cell>
          <cell r="G909">
            <v>332</v>
          </cell>
          <cell r="H909">
            <v>1</v>
          </cell>
          <cell r="I909">
            <v>1</v>
          </cell>
          <cell r="J909">
            <v>9</v>
          </cell>
          <cell r="K909">
            <v>107.70966873058407</v>
          </cell>
          <cell r="L909">
            <v>12357</v>
          </cell>
          <cell r="M909">
            <v>953</v>
          </cell>
          <cell r="N909">
            <v>938</v>
          </cell>
        </row>
        <row r="910">
          <cell r="B910">
            <v>901</v>
          </cell>
          <cell r="C910" t="str">
            <v>3513 - NEW HEIGHTS CS OF BROCKTON Charter School - AVON pupils</v>
          </cell>
          <cell r="D910">
            <v>3513044018</v>
          </cell>
          <cell r="E910">
            <v>3513</v>
          </cell>
          <cell r="F910">
            <v>44</v>
          </cell>
          <cell r="G910">
            <v>18</v>
          </cell>
          <cell r="H910">
            <v>1</v>
          </cell>
          <cell r="I910">
            <v>1</v>
          </cell>
          <cell r="J910">
            <v>8</v>
          </cell>
          <cell r="K910">
            <v>161.54728341861247</v>
          </cell>
          <cell r="L910">
            <v>14340</v>
          </cell>
          <cell r="M910">
            <v>8826</v>
          </cell>
          <cell r="N910">
            <v>938</v>
          </cell>
        </row>
        <row r="911">
          <cell r="B911">
            <v>902</v>
          </cell>
          <cell r="C911" t="str">
            <v>3513 - NEW HEIGHTS CS OF BROCKTON Charter School - BOSTON pupils</v>
          </cell>
          <cell r="D911">
            <v>3513044035</v>
          </cell>
          <cell r="E911">
            <v>3513</v>
          </cell>
          <cell r="F911">
            <v>44</v>
          </cell>
          <cell r="G911">
            <v>35</v>
          </cell>
          <cell r="H911">
            <v>1</v>
          </cell>
          <cell r="I911">
            <v>1</v>
          </cell>
          <cell r="J911">
            <v>10</v>
          </cell>
          <cell r="K911">
            <v>141.90171613356856</v>
          </cell>
          <cell r="L911">
            <v>13641</v>
          </cell>
          <cell r="M911">
            <v>5716</v>
          </cell>
          <cell r="N911">
            <v>938</v>
          </cell>
        </row>
        <row r="912">
          <cell r="B912">
            <v>903</v>
          </cell>
          <cell r="C912" t="str">
            <v>3513 - NEW HEIGHTS CS OF BROCKTON Charter School - BROCKTON pupils</v>
          </cell>
          <cell r="D912">
            <v>3513044044</v>
          </cell>
          <cell r="E912">
            <v>3513</v>
          </cell>
          <cell r="F912">
            <v>44</v>
          </cell>
          <cell r="G912">
            <v>44</v>
          </cell>
          <cell r="H912">
            <v>1</v>
          </cell>
          <cell r="I912">
            <v>1</v>
          </cell>
          <cell r="J912">
            <v>10</v>
          </cell>
          <cell r="K912">
            <v>100.85064365747138</v>
          </cell>
          <cell r="L912">
            <v>12660</v>
          </cell>
          <cell r="M912">
            <v>108</v>
          </cell>
          <cell r="N912">
            <v>938</v>
          </cell>
        </row>
        <row r="913">
          <cell r="B913">
            <v>904</v>
          </cell>
          <cell r="C913" t="str">
            <v>3513 - NEW HEIGHTS CS OF BROCKTON Charter School - CANTON pupils</v>
          </cell>
          <cell r="D913">
            <v>3513044050</v>
          </cell>
          <cell r="E913">
            <v>3513</v>
          </cell>
          <cell r="F913">
            <v>44</v>
          </cell>
          <cell r="G913">
            <v>50</v>
          </cell>
          <cell r="H913">
            <v>1</v>
          </cell>
          <cell r="I913">
            <v>1</v>
          </cell>
          <cell r="J913">
            <v>3</v>
          </cell>
          <cell r="K913">
            <v>151.8368778466388</v>
          </cell>
          <cell r="L913">
            <v>12875</v>
          </cell>
          <cell r="M913">
            <v>6674</v>
          </cell>
          <cell r="N913">
            <v>938</v>
          </cell>
        </row>
        <row r="914">
          <cell r="B914">
            <v>905</v>
          </cell>
          <cell r="C914" t="str">
            <v>3513 - NEW HEIGHTS CS OF BROCKTON Charter School - FALL RIVER pupils</v>
          </cell>
          <cell r="D914">
            <v>3513044095</v>
          </cell>
          <cell r="E914">
            <v>3513</v>
          </cell>
          <cell r="F914">
            <v>44</v>
          </cell>
          <cell r="G914">
            <v>95</v>
          </cell>
          <cell r="H914">
            <v>1</v>
          </cell>
          <cell r="I914">
            <v>1</v>
          </cell>
          <cell r="J914">
            <v>10</v>
          </cell>
          <cell r="K914">
            <v>100.69568642585112</v>
          </cell>
          <cell r="L914">
            <v>14855</v>
          </cell>
          <cell r="M914">
            <v>103</v>
          </cell>
          <cell r="N914">
            <v>938</v>
          </cell>
        </row>
        <row r="915">
          <cell r="B915">
            <v>906</v>
          </cell>
          <cell r="C915" t="str">
            <v>3513 - NEW HEIGHTS CS OF BROCKTON Charter School - MIDDLEBOROUGH pupils</v>
          </cell>
          <cell r="D915">
            <v>3513044182</v>
          </cell>
          <cell r="E915">
            <v>3513</v>
          </cell>
          <cell r="F915">
            <v>44</v>
          </cell>
          <cell r="G915">
            <v>182</v>
          </cell>
          <cell r="H915">
            <v>1</v>
          </cell>
          <cell r="I915">
            <v>1</v>
          </cell>
          <cell r="J915">
            <v>7</v>
          </cell>
          <cell r="K915">
            <v>123.85518207028919</v>
          </cell>
          <cell r="L915">
            <v>15771</v>
          </cell>
          <cell r="M915">
            <v>3762</v>
          </cell>
          <cell r="N915">
            <v>938</v>
          </cell>
        </row>
        <row r="916">
          <cell r="B916">
            <v>907</v>
          </cell>
          <cell r="C916" t="str">
            <v>3513 - NEW HEIGHTS CS OF BROCKTON Charter School - RANDOLPH pupils</v>
          </cell>
          <cell r="D916">
            <v>3513044244</v>
          </cell>
          <cell r="E916">
            <v>3513</v>
          </cell>
          <cell r="F916">
            <v>44</v>
          </cell>
          <cell r="G916">
            <v>244</v>
          </cell>
          <cell r="H916">
            <v>1</v>
          </cell>
          <cell r="I916">
            <v>1</v>
          </cell>
          <cell r="J916">
            <v>9</v>
          </cell>
          <cell r="K916">
            <v>136.06003665175945</v>
          </cell>
          <cell r="L916">
            <v>12418</v>
          </cell>
          <cell r="M916">
            <v>4478</v>
          </cell>
          <cell r="N916">
            <v>938</v>
          </cell>
        </row>
        <row r="917">
          <cell r="B917">
            <v>908</v>
          </cell>
          <cell r="C917" t="str">
            <v>3513 - NEW HEIGHTS CS OF BROCKTON Charter School - ROCKLAND pupils</v>
          </cell>
          <cell r="D917">
            <v>3513044251</v>
          </cell>
          <cell r="E917">
            <v>3513</v>
          </cell>
          <cell r="F917">
            <v>44</v>
          </cell>
          <cell r="G917">
            <v>251</v>
          </cell>
          <cell r="H917">
            <v>1</v>
          </cell>
          <cell r="I917">
            <v>1</v>
          </cell>
          <cell r="J917">
            <v>8</v>
          </cell>
          <cell r="K917">
            <v>120.14447033268503</v>
          </cell>
          <cell r="L917">
            <v>13438</v>
          </cell>
          <cell r="M917">
            <v>2707</v>
          </cell>
          <cell r="N917">
            <v>938</v>
          </cell>
        </row>
        <row r="918">
          <cell r="B918">
            <v>909</v>
          </cell>
          <cell r="C918" t="str">
            <v>3513 - NEW HEIGHTS CS OF BROCKTON Charter School - TAUNTON pupils</v>
          </cell>
          <cell r="D918">
            <v>3513044293</v>
          </cell>
          <cell r="E918">
            <v>3513</v>
          </cell>
          <cell r="F918">
            <v>44</v>
          </cell>
          <cell r="G918">
            <v>293</v>
          </cell>
          <cell r="H918">
            <v>1</v>
          </cell>
          <cell r="I918">
            <v>1</v>
          </cell>
          <cell r="J918">
            <v>9</v>
          </cell>
          <cell r="K918">
            <v>104.78303737392662</v>
          </cell>
          <cell r="L918">
            <v>11440</v>
          </cell>
          <cell r="M918">
            <v>547</v>
          </cell>
          <cell r="N918">
            <v>938</v>
          </cell>
        </row>
        <row r="919">
          <cell r="B919">
            <v>910</v>
          </cell>
          <cell r="C919" t="str">
            <v>3513 - NEW HEIGHTS CS OF BROCKTON Charter School - BRIDGEWATER RAYNHAM pupils</v>
          </cell>
          <cell r="D919">
            <v>3513044625</v>
          </cell>
          <cell r="E919">
            <v>3513</v>
          </cell>
          <cell r="F919">
            <v>44</v>
          </cell>
          <cell r="G919">
            <v>625</v>
          </cell>
          <cell r="H919">
            <v>1</v>
          </cell>
          <cell r="I919">
            <v>1</v>
          </cell>
          <cell r="J919">
            <v>4</v>
          </cell>
          <cell r="K919">
            <v>115.14630399681367</v>
          </cell>
          <cell r="L919">
            <v>14723</v>
          </cell>
          <cell r="M919">
            <v>2230</v>
          </cell>
          <cell r="N919">
            <v>938</v>
          </cell>
        </row>
        <row r="920">
          <cell r="B920">
            <v>911</v>
          </cell>
          <cell r="C920" t="str">
            <v>3513 - NEW HEIGHTS CS OF BROCKTON Charter School - KING PHILIP pupils</v>
          </cell>
          <cell r="D920">
            <v>3513044690</v>
          </cell>
          <cell r="E920">
            <v>3513</v>
          </cell>
          <cell r="F920">
            <v>44</v>
          </cell>
          <cell r="G920">
            <v>690</v>
          </cell>
          <cell r="H920">
            <v>1</v>
          </cell>
          <cell r="I920">
            <v>1</v>
          </cell>
          <cell r="J920">
            <v>2</v>
          </cell>
          <cell r="K920">
            <v>136.05333368731689</v>
          </cell>
          <cell r="L920">
            <v>15261</v>
          </cell>
          <cell r="M920">
            <v>5502</v>
          </cell>
          <cell r="N920">
            <v>938</v>
          </cell>
        </row>
        <row r="921">
          <cell r="B921">
            <v>912</v>
          </cell>
          <cell r="C921" t="str">
            <v>3513 - NEW HEIGHTS CS OF BROCKTON Charter School - WHITMAN HANSON pupils</v>
          </cell>
          <cell r="D921">
            <v>3513044780</v>
          </cell>
          <cell r="E921">
            <v>3513</v>
          </cell>
          <cell r="F921">
            <v>44</v>
          </cell>
          <cell r="G921">
            <v>780</v>
          </cell>
          <cell r="H921">
            <v>1</v>
          </cell>
          <cell r="I921">
            <v>1</v>
          </cell>
          <cell r="J921">
            <v>5</v>
          </cell>
          <cell r="K921">
            <v>123.93980549938748</v>
          </cell>
          <cell r="L921">
            <v>14765</v>
          </cell>
          <cell r="M921">
            <v>3535</v>
          </cell>
          <cell r="N921">
            <v>938</v>
          </cell>
        </row>
        <row r="922">
          <cell r="B922">
            <v>913</v>
          </cell>
          <cell r="C922" t="str">
            <v>3514 - LIBERTAS ACADEMY Charter School - HOLYOKE pupils</v>
          </cell>
          <cell r="D922">
            <v>3514281137</v>
          </cell>
          <cell r="E922">
            <v>3514</v>
          </cell>
          <cell r="F922">
            <v>281</v>
          </cell>
          <cell r="G922">
            <v>137</v>
          </cell>
          <cell r="H922">
            <v>1</v>
          </cell>
          <cell r="I922">
            <v>1</v>
          </cell>
          <cell r="J922">
            <v>10</v>
          </cell>
          <cell r="K922">
            <v>100</v>
          </cell>
          <cell r="L922">
            <v>13641</v>
          </cell>
          <cell r="M922">
            <v>0</v>
          </cell>
          <cell r="N922">
            <v>938</v>
          </cell>
        </row>
        <row r="923">
          <cell r="B923">
            <v>914</v>
          </cell>
          <cell r="C923" t="str">
            <v>3514 - LIBERTAS ACADEMY Charter School - SPRINGFIELD pupils</v>
          </cell>
          <cell r="D923">
            <v>3514281281</v>
          </cell>
          <cell r="E923">
            <v>3514</v>
          </cell>
          <cell r="F923">
            <v>281</v>
          </cell>
          <cell r="G923">
            <v>281</v>
          </cell>
          <cell r="H923">
            <v>1</v>
          </cell>
          <cell r="I923">
            <v>1</v>
          </cell>
          <cell r="J923">
            <v>10</v>
          </cell>
          <cell r="K923">
            <v>104.50636338467625</v>
          </cell>
          <cell r="L923">
            <v>13787</v>
          </cell>
          <cell r="M923">
            <v>621</v>
          </cell>
          <cell r="N923">
            <v>938</v>
          </cell>
        </row>
        <row r="924">
          <cell r="B924">
            <v>915</v>
          </cell>
          <cell r="C924" t="str">
            <v>3515 - OLD STURBRIDGE ACADEMY Charter School - BRIMFIELD pupils</v>
          </cell>
          <cell r="D924">
            <v>3515287043</v>
          </cell>
          <cell r="E924">
            <v>3515</v>
          </cell>
          <cell r="F924">
            <v>287</v>
          </cell>
          <cell r="G924">
            <v>43</v>
          </cell>
          <cell r="H924">
            <v>1</v>
          </cell>
          <cell r="I924">
            <v>1</v>
          </cell>
          <cell r="J924">
            <v>6</v>
          </cell>
          <cell r="K924">
            <v>133.67530338378103</v>
          </cell>
          <cell r="L924">
            <v>10349</v>
          </cell>
          <cell r="M924">
            <v>3485</v>
          </cell>
          <cell r="N924">
            <v>938</v>
          </cell>
        </row>
        <row r="925">
          <cell r="B925">
            <v>916</v>
          </cell>
          <cell r="C925" t="str">
            <v>3515 - OLD STURBRIDGE ACADEMY Charter School - BROOKFIELD pupils</v>
          </cell>
          <cell r="D925">
            <v>3515287045</v>
          </cell>
          <cell r="E925">
            <v>3515</v>
          </cell>
          <cell r="F925">
            <v>287</v>
          </cell>
          <cell r="G925">
            <v>45</v>
          </cell>
          <cell r="H925">
            <v>1</v>
          </cell>
          <cell r="I925">
            <v>1</v>
          </cell>
          <cell r="J925">
            <v>7</v>
          </cell>
          <cell r="K925">
            <v>123.6047181221923</v>
          </cell>
          <cell r="L925">
            <v>9269</v>
          </cell>
          <cell r="M925">
            <v>2188</v>
          </cell>
          <cell r="N925">
            <v>938</v>
          </cell>
        </row>
        <row r="926">
          <cell r="B926">
            <v>917</v>
          </cell>
          <cell r="C926" t="str">
            <v>3515 - OLD STURBRIDGE ACADEMY Charter School - HOLLAND pupils</v>
          </cell>
          <cell r="D926">
            <v>3515287135</v>
          </cell>
          <cell r="E926">
            <v>3515</v>
          </cell>
          <cell r="F926">
            <v>287</v>
          </cell>
          <cell r="G926">
            <v>135</v>
          </cell>
          <cell r="H926">
            <v>1</v>
          </cell>
          <cell r="I926">
            <v>1</v>
          </cell>
          <cell r="J926">
            <v>8</v>
          </cell>
          <cell r="K926">
            <v>156.59096034385331</v>
          </cell>
          <cell r="L926">
            <v>10430</v>
          </cell>
          <cell r="M926">
            <v>5902</v>
          </cell>
          <cell r="N926">
            <v>938</v>
          </cell>
        </row>
        <row r="927">
          <cell r="B927">
            <v>918</v>
          </cell>
          <cell r="C927" t="str">
            <v>3515 - OLD STURBRIDGE ACADEMY Charter School - LEICESTER pupils</v>
          </cell>
          <cell r="D927">
            <v>3515287151</v>
          </cell>
          <cell r="E927">
            <v>3515</v>
          </cell>
          <cell r="F927">
            <v>287</v>
          </cell>
          <cell r="G927">
            <v>151</v>
          </cell>
          <cell r="H927">
            <v>1</v>
          </cell>
          <cell r="I927">
            <v>1</v>
          </cell>
          <cell r="J927">
            <v>7</v>
          </cell>
          <cell r="K927">
            <v>111.66625889328519</v>
          </cell>
          <cell r="L927">
            <v>9305</v>
          </cell>
          <cell r="M927">
            <v>1086</v>
          </cell>
          <cell r="N927">
            <v>938</v>
          </cell>
        </row>
        <row r="928">
          <cell r="B928">
            <v>919</v>
          </cell>
          <cell r="C928" t="str">
            <v>3515 - OLD STURBRIDGE ACADEMY Charter School - MONSON pupils</v>
          </cell>
          <cell r="D928">
            <v>3515287191</v>
          </cell>
          <cell r="E928">
            <v>3515</v>
          </cell>
          <cell r="F928">
            <v>287</v>
          </cell>
          <cell r="G928">
            <v>191</v>
          </cell>
          <cell r="H928">
            <v>1</v>
          </cell>
          <cell r="I928">
            <v>1</v>
          </cell>
          <cell r="J928">
            <v>7</v>
          </cell>
          <cell r="K928">
            <v>130.22155579717446</v>
          </cell>
          <cell r="L928">
            <v>9882</v>
          </cell>
          <cell r="M928">
            <v>2986</v>
          </cell>
          <cell r="N928">
            <v>938</v>
          </cell>
        </row>
        <row r="929">
          <cell r="B929">
            <v>920</v>
          </cell>
          <cell r="C929" t="str">
            <v>3515 - OLD STURBRIDGE ACADEMY Charter School - NORTH BROOKFIELD pupils</v>
          </cell>
          <cell r="D929">
            <v>3515287215</v>
          </cell>
          <cell r="E929">
            <v>3515</v>
          </cell>
          <cell r="F929">
            <v>287</v>
          </cell>
          <cell r="G929">
            <v>215</v>
          </cell>
          <cell r="H929">
            <v>1</v>
          </cell>
          <cell r="I929">
            <v>1</v>
          </cell>
          <cell r="J929">
            <v>8</v>
          </cell>
          <cell r="K929">
            <v>117.79726086447366</v>
          </cell>
          <cell r="L929">
            <v>10412</v>
          </cell>
          <cell r="M929">
            <v>1853</v>
          </cell>
          <cell r="N929">
            <v>938</v>
          </cell>
        </row>
        <row r="930">
          <cell r="B930">
            <v>921</v>
          </cell>
          <cell r="C930" t="str">
            <v>3515 - OLD STURBRIDGE ACADEMY Charter School - PALMER pupils</v>
          </cell>
          <cell r="D930">
            <v>3515287227</v>
          </cell>
          <cell r="E930">
            <v>3515</v>
          </cell>
          <cell r="F930">
            <v>287</v>
          </cell>
          <cell r="G930">
            <v>227</v>
          </cell>
          <cell r="H930">
            <v>1</v>
          </cell>
          <cell r="I930">
            <v>1</v>
          </cell>
          <cell r="J930">
            <v>9</v>
          </cell>
          <cell r="K930">
            <v>130.12064323957756</v>
          </cell>
          <cell r="L930">
            <v>11817</v>
          </cell>
          <cell r="M930">
            <v>3559</v>
          </cell>
          <cell r="N930">
            <v>938</v>
          </cell>
        </row>
        <row r="931">
          <cell r="B931">
            <v>922</v>
          </cell>
          <cell r="C931" t="str">
            <v>3515 - OLD STURBRIDGE ACADEMY Charter School - SOUTHBRIDGE pupils</v>
          </cell>
          <cell r="D931">
            <v>3515287277</v>
          </cell>
          <cell r="E931">
            <v>3515</v>
          </cell>
          <cell r="F931">
            <v>287</v>
          </cell>
          <cell r="G931">
            <v>277</v>
          </cell>
          <cell r="H931">
            <v>1</v>
          </cell>
          <cell r="I931">
            <v>1</v>
          </cell>
          <cell r="J931">
            <v>10</v>
          </cell>
          <cell r="K931">
            <v>109.62008403806314</v>
          </cell>
          <cell r="L931">
            <v>11862</v>
          </cell>
          <cell r="M931">
            <v>1141</v>
          </cell>
          <cell r="N931">
            <v>938</v>
          </cell>
        </row>
        <row r="932">
          <cell r="B932">
            <v>923</v>
          </cell>
          <cell r="C932" t="str">
            <v>3515 - OLD STURBRIDGE ACADEMY Charter School - STURBRIDGE pupils</v>
          </cell>
          <cell r="D932">
            <v>3515287287</v>
          </cell>
          <cell r="E932">
            <v>3515</v>
          </cell>
          <cell r="F932">
            <v>287</v>
          </cell>
          <cell r="G932">
            <v>287</v>
          </cell>
          <cell r="H932">
            <v>1</v>
          </cell>
          <cell r="I932">
            <v>1</v>
          </cell>
          <cell r="J932">
            <v>3</v>
          </cell>
          <cell r="K932">
            <v>141.81590334340436</v>
          </cell>
          <cell r="L932">
            <v>10073</v>
          </cell>
          <cell r="M932">
            <v>4212</v>
          </cell>
          <cell r="N932">
            <v>938</v>
          </cell>
        </row>
        <row r="933">
          <cell r="B933">
            <v>924</v>
          </cell>
          <cell r="C933" t="str">
            <v>3515 - OLD STURBRIDGE ACADEMY Charter School - WALES pupils</v>
          </cell>
          <cell r="D933">
            <v>3515287306</v>
          </cell>
          <cell r="E933">
            <v>3515</v>
          </cell>
          <cell r="F933">
            <v>287</v>
          </cell>
          <cell r="G933">
            <v>306</v>
          </cell>
          <cell r="H933">
            <v>1</v>
          </cell>
          <cell r="I933">
            <v>1</v>
          </cell>
          <cell r="J933">
            <v>8</v>
          </cell>
          <cell r="K933">
            <v>138.34312022715454</v>
          </cell>
          <cell r="L933">
            <v>9852</v>
          </cell>
          <cell r="M933">
            <v>3778</v>
          </cell>
          <cell r="N933">
            <v>938</v>
          </cell>
        </row>
        <row r="934">
          <cell r="B934">
            <v>925</v>
          </cell>
          <cell r="C934" t="str">
            <v>3515 - OLD STURBRIDGE ACADEMY Charter School - WEBSTER pupils</v>
          </cell>
          <cell r="D934">
            <v>3515287316</v>
          </cell>
          <cell r="E934">
            <v>3515</v>
          </cell>
          <cell r="F934">
            <v>287</v>
          </cell>
          <cell r="G934">
            <v>316</v>
          </cell>
          <cell r="H934">
            <v>1</v>
          </cell>
          <cell r="I934">
            <v>1</v>
          </cell>
          <cell r="J934">
            <v>10</v>
          </cell>
          <cell r="K934">
            <v>107.55105864915137</v>
          </cell>
          <cell r="L934">
            <v>11048</v>
          </cell>
          <cell r="M934">
            <v>834</v>
          </cell>
          <cell r="N934">
            <v>938</v>
          </cell>
        </row>
        <row r="935">
          <cell r="B935">
            <v>926</v>
          </cell>
          <cell r="C935" t="str">
            <v>3515 - OLD STURBRIDGE ACADEMY Charter School - DUDLEY CHARLTON pupils</v>
          </cell>
          <cell r="D935">
            <v>3515287658</v>
          </cell>
          <cell r="E935">
            <v>3515</v>
          </cell>
          <cell r="F935">
            <v>287</v>
          </cell>
          <cell r="G935">
            <v>658</v>
          </cell>
          <cell r="H935">
            <v>1</v>
          </cell>
          <cell r="I935">
            <v>1</v>
          </cell>
          <cell r="J935">
            <v>5</v>
          </cell>
          <cell r="K935">
            <v>118.9551265092749</v>
          </cell>
          <cell r="L935">
            <v>9805</v>
          </cell>
          <cell r="M935">
            <v>1859</v>
          </cell>
          <cell r="N935">
            <v>938</v>
          </cell>
        </row>
        <row r="936">
          <cell r="B936">
            <v>927</v>
          </cell>
          <cell r="C936" t="str">
            <v>3515 - OLD STURBRIDGE ACADEMY Charter School - QUABBIN pupils</v>
          </cell>
          <cell r="D936">
            <v>3515287753</v>
          </cell>
          <cell r="E936">
            <v>3515</v>
          </cell>
          <cell r="F936">
            <v>287</v>
          </cell>
          <cell r="G936">
            <v>753</v>
          </cell>
          <cell r="H936">
            <v>1</v>
          </cell>
          <cell r="I936">
            <v>1</v>
          </cell>
          <cell r="J936">
            <v>6</v>
          </cell>
          <cell r="K936">
            <v>141.30833904183208</v>
          </cell>
          <cell r="L936">
            <v>13578</v>
          </cell>
          <cell r="M936">
            <v>5609</v>
          </cell>
          <cell r="N936">
            <v>938</v>
          </cell>
        </row>
        <row r="937">
          <cell r="B937">
            <v>928</v>
          </cell>
          <cell r="C937" t="str">
            <v>3515 - OLD STURBRIDGE ACADEMY Charter School - SPENCER EAST BROOKFIELD pupils</v>
          </cell>
          <cell r="D937">
            <v>3515287767</v>
          </cell>
          <cell r="E937">
            <v>3515</v>
          </cell>
          <cell r="F937">
            <v>287</v>
          </cell>
          <cell r="G937">
            <v>767</v>
          </cell>
          <cell r="H937">
            <v>1</v>
          </cell>
          <cell r="I937">
            <v>1</v>
          </cell>
          <cell r="J937">
            <v>9</v>
          </cell>
          <cell r="K937">
            <v>124.4445129654588</v>
          </cell>
          <cell r="L937">
            <v>10176</v>
          </cell>
          <cell r="M937">
            <v>2487</v>
          </cell>
          <cell r="N937">
            <v>938</v>
          </cell>
        </row>
        <row r="938">
          <cell r="B938">
            <v>929</v>
          </cell>
          <cell r="C938" t="str">
            <v>3515 - OLD STURBRIDGE ACADEMY Charter School - QUABOAG pupils</v>
          </cell>
          <cell r="D938">
            <v>3515287778</v>
          </cell>
          <cell r="E938">
            <v>3515</v>
          </cell>
          <cell r="F938">
            <v>287</v>
          </cell>
          <cell r="G938">
            <v>778</v>
          </cell>
          <cell r="H938">
            <v>1</v>
          </cell>
          <cell r="I938">
            <v>1</v>
          </cell>
          <cell r="J938">
            <v>9</v>
          </cell>
          <cell r="K938">
            <v>112.2173498314208</v>
          </cell>
          <cell r="L938">
            <v>11594</v>
          </cell>
          <cell r="M938">
            <v>1416</v>
          </cell>
          <cell r="N938">
            <v>938</v>
          </cell>
        </row>
        <row r="939">
          <cell r="B939">
            <v>930</v>
          </cell>
          <cell r="C939" t="str">
            <v>3516 - HAMPDEN CS OF SCIENCE WEST Charter School - AGAWAM pupils</v>
          </cell>
          <cell r="D939">
            <v>3516332005</v>
          </cell>
          <cell r="E939">
            <v>3516</v>
          </cell>
          <cell r="F939">
            <v>332</v>
          </cell>
          <cell r="G939">
            <v>5</v>
          </cell>
          <cell r="H939">
            <v>1</v>
          </cell>
          <cell r="I939">
            <v>1</v>
          </cell>
          <cell r="J939">
            <v>7</v>
          </cell>
          <cell r="K939">
            <v>146.70072156563387</v>
          </cell>
          <cell r="L939">
            <v>10853</v>
          </cell>
          <cell r="M939">
            <v>5068</v>
          </cell>
          <cell r="N939">
            <v>938</v>
          </cell>
        </row>
        <row r="940">
          <cell r="B940">
            <v>931</v>
          </cell>
          <cell r="C940" t="str">
            <v>3516 - HAMPDEN CS OF SCIENCE WEST Charter School - CHICOPEE pupils</v>
          </cell>
          <cell r="D940">
            <v>3516332061</v>
          </cell>
          <cell r="E940">
            <v>3516</v>
          </cell>
          <cell r="F940">
            <v>332</v>
          </cell>
          <cell r="G940">
            <v>61</v>
          </cell>
          <cell r="H940">
            <v>1</v>
          </cell>
          <cell r="I940">
            <v>1</v>
          </cell>
          <cell r="J940">
            <v>10</v>
          </cell>
          <cell r="K940">
            <v>105.44388723880932</v>
          </cell>
          <cell r="L940">
            <v>12562</v>
          </cell>
          <cell r="M940">
            <v>684</v>
          </cell>
          <cell r="N940">
            <v>938</v>
          </cell>
        </row>
        <row r="941">
          <cell r="B941">
            <v>932</v>
          </cell>
          <cell r="C941" t="str">
            <v>3516 - HAMPDEN CS OF SCIENCE WEST Charter School - EAST LONGMEADOW pupils</v>
          </cell>
          <cell r="D941">
            <v>3516332087</v>
          </cell>
          <cell r="E941">
            <v>3516</v>
          </cell>
          <cell r="F941">
            <v>332</v>
          </cell>
          <cell r="G941">
            <v>87</v>
          </cell>
          <cell r="H941">
            <v>1</v>
          </cell>
          <cell r="I941">
            <v>1</v>
          </cell>
          <cell r="J941">
            <v>5</v>
          </cell>
          <cell r="K941">
            <v>135.96082917996981</v>
          </cell>
          <cell r="L941">
            <v>16660</v>
          </cell>
          <cell r="M941">
            <v>5991</v>
          </cell>
          <cell r="N941">
            <v>938</v>
          </cell>
        </row>
        <row r="942">
          <cell r="B942">
            <v>933</v>
          </cell>
          <cell r="C942" t="str">
            <v>3516 - HAMPDEN CS OF SCIENCE WEST Charter School - HOLYOKE pupils</v>
          </cell>
          <cell r="D942">
            <v>3516332137</v>
          </cell>
          <cell r="E942">
            <v>3516</v>
          </cell>
          <cell r="F942">
            <v>332</v>
          </cell>
          <cell r="G942">
            <v>137</v>
          </cell>
          <cell r="H942">
            <v>1</v>
          </cell>
          <cell r="I942">
            <v>1</v>
          </cell>
          <cell r="J942">
            <v>10</v>
          </cell>
          <cell r="K942">
            <v>100</v>
          </cell>
          <cell r="L942">
            <v>12710</v>
          </cell>
          <cell r="M942">
            <v>0</v>
          </cell>
          <cell r="N942">
            <v>938</v>
          </cell>
        </row>
        <row r="943">
          <cell r="B943">
            <v>934</v>
          </cell>
          <cell r="C943" t="str">
            <v>3516 - HAMPDEN CS OF SCIENCE WEST Charter School - SOUTH HADLEY pupils</v>
          </cell>
          <cell r="D943">
            <v>3516332278</v>
          </cell>
          <cell r="E943">
            <v>3516</v>
          </cell>
          <cell r="F943">
            <v>332</v>
          </cell>
          <cell r="G943">
            <v>278</v>
          </cell>
          <cell r="H943">
            <v>1</v>
          </cell>
          <cell r="I943">
            <v>1</v>
          </cell>
          <cell r="J943">
            <v>6</v>
          </cell>
          <cell r="K943">
            <v>118.42819997359845</v>
          </cell>
          <cell r="L943">
            <v>10766</v>
          </cell>
          <cell r="M943">
            <v>1984</v>
          </cell>
          <cell r="N943">
            <v>938</v>
          </cell>
        </row>
        <row r="944">
          <cell r="B944">
            <v>935</v>
          </cell>
          <cell r="C944" t="str">
            <v>3516 - HAMPDEN CS OF SCIENCE WEST Charter School - SPRINGFIELD pupils</v>
          </cell>
          <cell r="D944">
            <v>3516332281</v>
          </cell>
          <cell r="E944">
            <v>3516</v>
          </cell>
          <cell r="F944">
            <v>332</v>
          </cell>
          <cell r="G944">
            <v>281</v>
          </cell>
          <cell r="H944">
            <v>1</v>
          </cell>
          <cell r="I944">
            <v>1</v>
          </cell>
          <cell r="J944">
            <v>10</v>
          </cell>
          <cell r="K944">
            <v>104.50636338467625</v>
          </cell>
          <cell r="L944">
            <v>12821</v>
          </cell>
          <cell r="M944">
            <v>578</v>
          </cell>
          <cell r="N944">
            <v>938</v>
          </cell>
        </row>
        <row r="945">
          <cell r="B945">
            <v>936</v>
          </cell>
          <cell r="C945" t="str">
            <v>3516 - HAMPDEN CS OF SCIENCE WEST Charter School - WESTFIELD pupils</v>
          </cell>
          <cell r="D945">
            <v>3516332325</v>
          </cell>
          <cell r="E945">
            <v>3516</v>
          </cell>
          <cell r="F945">
            <v>332</v>
          </cell>
          <cell r="G945">
            <v>325</v>
          </cell>
          <cell r="H945">
            <v>1</v>
          </cell>
          <cell r="I945">
            <v>1</v>
          </cell>
          <cell r="J945">
            <v>9</v>
          </cell>
          <cell r="K945">
            <v>114.28874492942829</v>
          </cell>
          <cell r="L945">
            <v>10092</v>
          </cell>
          <cell r="M945">
            <v>1442</v>
          </cell>
          <cell r="N945">
            <v>938</v>
          </cell>
        </row>
        <row r="946">
          <cell r="B946">
            <v>937</v>
          </cell>
          <cell r="C946" t="str">
            <v>3516 - HAMPDEN CS OF SCIENCE WEST Charter School - WEST SPRINGFIELD pupils</v>
          </cell>
          <cell r="D946">
            <v>3516332332</v>
          </cell>
          <cell r="E946">
            <v>3516</v>
          </cell>
          <cell r="F946">
            <v>332</v>
          </cell>
          <cell r="G946">
            <v>332</v>
          </cell>
          <cell r="H946">
            <v>1</v>
          </cell>
          <cell r="I946">
            <v>1</v>
          </cell>
          <cell r="J946">
            <v>9</v>
          </cell>
          <cell r="K946">
            <v>107.70966873058407</v>
          </cell>
          <cell r="L946">
            <v>11786</v>
          </cell>
          <cell r="M946">
            <v>909</v>
          </cell>
          <cell r="N946">
            <v>938</v>
          </cell>
        </row>
        <row r="947">
          <cell r="B947">
            <v>938</v>
          </cell>
          <cell r="C947" t="str">
            <v>3516 - HAMPDEN CS OF SCIENCE WEST Charter School - HAMPDEN WILBRAHAM pupils</v>
          </cell>
          <cell r="D947">
            <v>3516332680</v>
          </cell>
          <cell r="E947">
            <v>3516</v>
          </cell>
          <cell r="F947">
            <v>332</v>
          </cell>
          <cell r="G947">
            <v>680</v>
          </cell>
          <cell r="H947">
            <v>1</v>
          </cell>
          <cell r="I947">
            <v>1</v>
          </cell>
          <cell r="J947">
            <v>4</v>
          </cell>
          <cell r="K947">
            <v>135.61431001546055</v>
          </cell>
          <cell r="L947">
            <v>8960</v>
          </cell>
          <cell r="M947">
            <v>3191</v>
          </cell>
          <cell r="N947">
            <v>938</v>
          </cell>
        </row>
        <row r="948">
          <cell r="B948">
            <v>939</v>
          </cell>
          <cell r="C948" t="str">
            <v>3517 - MAP ACADEMY Charter School - BARNSTABLE pupils</v>
          </cell>
          <cell r="D948">
            <v>3517239020</v>
          </cell>
          <cell r="E948">
            <v>3517</v>
          </cell>
          <cell r="F948">
            <v>239</v>
          </cell>
          <cell r="G948">
            <v>20</v>
          </cell>
          <cell r="H948">
            <v>1</v>
          </cell>
          <cell r="I948">
            <v>1.0349999999999999</v>
          </cell>
          <cell r="J948">
            <v>9</v>
          </cell>
          <cell r="K948">
            <v>127.95450103549805</v>
          </cell>
          <cell r="L948">
            <v>11076</v>
          </cell>
          <cell r="M948">
            <v>3096</v>
          </cell>
          <cell r="N948">
            <v>938</v>
          </cell>
        </row>
        <row r="949">
          <cell r="B949">
            <v>940</v>
          </cell>
          <cell r="C949" t="str">
            <v>3517 - MAP ACADEMY Charter School - BOURNE pupils</v>
          </cell>
          <cell r="D949">
            <v>3517239036</v>
          </cell>
          <cell r="E949">
            <v>3517</v>
          </cell>
          <cell r="F949">
            <v>239</v>
          </cell>
          <cell r="G949">
            <v>36</v>
          </cell>
          <cell r="H949">
            <v>1</v>
          </cell>
          <cell r="I949">
            <v>1.0349999999999999</v>
          </cell>
          <cell r="J949">
            <v>6</v>
          </cell>
          <cell r="K949">
            <v>136.12168981549394</v>
          </cell>
          <cell r="L949">
            <v>15483</v>
          </cell>
          <cell r="M949">
            <v>5593</v>
          </cell>
          <cell r="N949">
            <v>938</v>
          </cell>
        </row>
        <row r="950">
          <cell r="B950">
            <v>941</v>
          </cell>
          <cell r="C950" t="str">
            <v>3517 - MAP ACADEMY Charter School - BROCKTON pupils</v>
          </cell>
          <cell r="D950">
            <v>3517239044</v>
          </cell>
          <cell r="E950">
            <v>3517</v>
          </cell>
          <cell r="F950">
            <v>239</v>
          </cell>
          <cell r="G950">
            <v>44</v>
          </cell>
          <cell r="H950">
            <v>1</v>
          </cell>
          <cell r="I950">
            <v>1.0349999999999999</v>
          </cell>
          <cell r="J950">
            <v>10</v>
          </cell>
          <cell r="K950">
            <v>100.85064365747138</v>
          </cell>
          <cell r="L950">
            <v>15903</v>
          </cell>
          <cell r="M950">
            <v>135</v>
          </cell>
          <cell r="N950">
            <v>938</v>
          </cell>
        </row>
        <row r="951">
          <cell r="B951">
            <v>942</v>
          </cell>
          <cell r="C951" t="str">
            <v>3517 - MAP ACADEMY Charter School - CARVER pupils</v>
          </cell>
          <cell r="D951">
            <v>3517239052</v>
          </cell>
          <cell r="E951">
            <v>3517</v>
          </cell>
          <cell r="F951">
            <v>239</v>
          </cell>
          <cell r="G951">
            <v>52</v>
          </cell>
          <cell r="H951">
            <v>1</v>
          </cell>
          <cell r="I951">
            <v>1.0349999999999999</v>
          </cell>
          <cell r="J951">
            <v>5</v>
          </cell>
          <cell r="K951">
            <v>129.62411996877518</v>
          </cell>
          <cell r="L951">
            <v>12726</v>
          </cell>
          <cell r="M951">
            <v>3770</v>
          </cell>
          <cell r="N951">
            <v>938</v>
          </cell>
        </row>
        <row r="952">
          <cell r="B952">
            <v>943</v>
          </cell>
          <cell r="C952" t="str">
            <v>3517 - MAP ACADEMY Charter School - DUXBURY pupils</v>
          </cell>
          <cell r="D952">
            <v>3517239082</v>
          </cell>
          <cell r="E952">
            <v>3517</v>
          </cell>
          <cell r="F952">
            <v>239</v>
          </cell>
          <cell r="G952">
            <v>82</v>
          </cell>
          <cell r="H952">
            <v>1</v>
          </cell>
          <cell r="I952">
            <v>1.0349999999999999</v>
          </cell>
          <cell r="J952">
            <v>1</v>
          </cell>
          <cell r="K952">
            <v>142.00721203670855</v>
          </cell>
          <cell r="L952">
            <v>15026</v>
          </cell>
          <cell r="M952">
            <v>6312</v>
          </cell>
          <cell r="N952">
            <v>938</v>
          </cell>
        </row>
        <row r="953">
          <cell r="B953">
            <v>944</v>
          </cell>
          <cell r="C953" t="str">
            <v>3517 - MAP ACADEMY Charter School - FOXBOROUGH pupils</v>
          </cell>
          <cell r="D953">
            <v>3517239099</v>
          </cell>
          <cell r="E953">
            <v>3517</v>
          </cell>
          <cell r="F953">
            <v>239</v>
          </cell>
          <cell r="G953">
            <v>99</v>
          </cell>
          <cell r="H953">
            <v>1</v>
          </cell>
          <cell r="I953">
            <v>1.0349999999999999</v>
          </cell>
          <cell r="J953">
            <v>4</v>
          </cell>
          <cell r="K953">
            <v>153.16702299459953</v>
          </cell>
          <cell r="L953">
            <v>11076</v>
          </cell>
          <cell r="M953">
            <v>5889</v>
          </cell>
          <cell r="N953">
            <v>938</v>
          </cell>
        </row>
        <row r="954">
          <cell r="B954">
            <v>945</v>
          </cell>
          <cell r="C954" t="str">
            <v>3517 - MAP ACADEMY Charter School - HINGHAM pupils</v>
          </cell>
          <cell r="D954">
            <v>3517239131</v>
          </cell>
          <cell r="E954">
            <v>3517</v>
          </cell>
          <cell r="F954">
            <v>239</v>
          </cell>
          <cell r="G954">
            <v>131</v>
          </cell>
          <cell r="H954">
            <v>1</v>
          </cell>
          <cell r="I954">
            <v>1.0349999999999999</v>
          </cell>
          <cell r="J954">
            <v>1</v>
          </cell>
          <cell r="K954">
            <v>132.53873218587344</v>
          </cell>
          <cell r="L954">
            <v>11076</v>
          </cell>
          <cell r="M954">
            <v>3604</v>
          </cell>
          <cell r="N954">
            <v>938</v>
          </cell>
        </row>
        <row r="955">
          <cell r="B955">
            <v>946</v>
          </cell>
          <cell r="C955" t="str">
            <v>3517 - MAP ACADEMY Charter School - MALDEN pupils</v>
          </cell>
          <cell r="D955">
            <v>3517239165</v>
          </cell>
          <cell r="E955">
            <v>3517</v>
          </cell>
          <cell r="F955">
            <v>239</v>
          </cell>
          <cell r="G955">
            <v>165</v>
          </cell>
          <cell r="H955">
            <v>1</v>
          </cell>
          <cell r="I955">
            <v>1.0349999999999999</v>
          </cell>
          <cell r="J955">
            <v>9</v>
          </cell>
          <cell r="K955">
            <v>103.0461910253487</v>
          </cell>
          <cell r="L955">
            <v>15798</v>
          </cell>
          <cell r="M955">
            <v>481</v>
          </cell>
          <cell r="N955">
            <v>938</v>
          </cell>
        </row>
        <row r="956">
          <cell r="B956">
            <v>947</v>
          </cell>
          <cell r="C956" t="str">
            <v>3517 - MAP ACADEMY Charter School - MANSFIELD pupils</v>
          </cell>
          <cell r="D956">
            <v>3517239167</v>
          </cell>
          <cell r="E956">
            <v>3517</v>
          </cell>
          <cell r="F956">
            <v>239</v>
          </cell>
          <cell r="G956">
            <v>167</v>
          </cell>
          <cell r="H956">
            <v>1</v>
          </cell>
          <cell r="I956">
            <v>1.0349999999999999</v>
          </cell>
          <cell r="J956">
            <v>3</v>
          </cell>
          <cell r="K956">
            <v>145.00459206651018</v>
          </cell>
          <cell r="L956">
            <v>15113</v>
          </cell>
          <cell r="M956">
            <v>6802</v>
          </cell>
          <cell r="N956">
            <v>938</v>
          </cell>
        </row>
        <row r="957">
          <cell r="B957">
            <v>948</v>
          </cell>
          <cell r="C957" t="str">
            <v>3517 - MAP ACADEMY Charter School - MARSHFIELD pupils</v>
          </cell>
          <cell r="D957">
            <v>3517239171</v>
          </cell>
          <cell r="E957">
            <v>3517</v>
          </cell>
          <cell r="F957">
            <v>239</v>
          </cell>
          <cell r="G957">
            <v>171</v>
          </cell>
          <cell r="H957">
            <v>1</v>
          </cell>
          <cell r="I957">
            <v>1.0349999999999999</v>
          </cell>
          <cell r="J957">
            <v>3</v>
          </cell>
          <cell r="K957">
            <v>129.5926932824656</v>
          </cell>
          <cell r="L957">
            <v>13095</v>
          </cell>
          <cell r="M957">
            <v>3875</v>
          </cell>
          <cell r="N957">
            <v>938</v>
          </cell>
        </row>
        <row r="958">
          <cell r="B958">
            <v>949</v>
          </cell>
          <cell r="C958" t="str">
            <v>3517 - MAP ACADEMY Charter School - MIDDLEBOROUGH pupils</v>
          </cell>
          <cell r="D958">
            <v>3517239182</v>
          </cell>
          <cell r="E958">
            <v>3517</v>
          </cell>
          <cell r="F958">
            <v>239</v>
          </cell>
          <cell r="G958">
            <v>182</v>
          </cell>
          <cell r="H958">
            <v>1</v>
          </cell>
          <cell r="I958">
            <v>1.0349999999999999</v>
          </cell>
          <cell r="J958">
            <v>7</v>
          </cell>
          <cell r="K958">
            <v>123.85518207028919</v>
          </cell>
          <cell r="L958">
            <v>14836</v>
          </cell>
          <cell r="M958">
            <v>3539</v>
          </cell>
          <cell r="N958">
            <v>938</v>
          </cell>
        </row>
        <row r="959">
          <cell r="B959">
            <v>950</v>
          </cell>
          <cell r="C959" t="str">
            <v>3517 - MAP ACADEMY Charter School - PEMBROKE pupils</v>
          </cell>
          <cell r="D959">
            <v>3517239231</v>
          </cell>
          <cell r="E959">
            <v>3517</v>
          </cell>
          <cell r="F959">
            <v>239</v>
          </cell>
          <cell r="G959">
            <v>231</v>
          </cell>
          <cell r="H959">
            <v>1</v>
          </cell>
          <cell r="I959">
            <v>1.0349999999999999</v>
          </cell>
          <cell r="J959">
            <v>3</v>
          </cell>
          <cell r="K959">
            <v>126.32314163033493</v>
          </cell>
          <cell r="L959">
            <v>14216</v>
          </cell>
          <cell r="M959">
            <v>3742</v>
          </cell>
          <cell r="N959">
            <v>938</v>
          </cell>
        </row>
        <row r="960">
          <cell r="B960">
            <v>951</v>
          </cell>
          <cell r="C960" t="str">
            <v>3517 - MAP ACADEMY Charter School - PLYMOUTH pupils</v>
          </cell>
          <cell r="D960">
            <v>3517239239</v>
          </cell>
          <cell r="E960">
            <v>3517</v>
          </cell>
          <cell r="F960">
            <v>239</v>
          </cell>
          <cell r="G960">
            <v>239</v>
          </cell>
          <cell r="H960">
            <v>1</v>
          </cell>
          <cell r="I960">
            <v>1.0349999999999999</v>
          </cell>
          <cell r="J960">
            <v>5</v>
          </cell>
          <cell r="K960">
            <v>139.39474163435136</v>
          </cell>
          <cell r="L960">
            <v>13629</v>
          </cell>
          <cell r="M960">
            <v>5369</v>
          </cell>
          <cell r="N960">
            <v>938</v>
          </cell>
        </row>
        <row r="961">
          <cell r="B961">
            <v>952</v>
          </cell>
          <cell r="C961" t="str">
            <v>3517 - MAP ACADEMY Charter School - QUINCY pupils</v>
          </cell>
          <cell r="D961">
            <v>3517239243</v>
          </cell>
          <cell r="E961">
            <v>3517</v>
          </cell>
          <cell r="F961">
            <v>239</v>
          </cell>
          <cell r="G961">
            <v>243</v>
          </cell>
          <cell r="H961">
            <v>1</v>
          </cell>
          <cell r="I961">
            <v>1.0349999999999999</v>
          </cell>
          <cell r="J961">
            <v>8</v>
          </cell>
          <cell r="K961">
            <v>118.78400778668549</v>
          </cell>
          <cell r="L961">
            <v>11076</v>
          </cell>
          <cell r="M961">
            <v>2081</v>
          </cell>
          <cell r="N961">
            <v>938</v>
          </cell>
        </row>
        <row r="962">
          <cell r="B962">
            <v>953</v>
          </cell>
          <cell r="C962" t="str">
            <v>3517 - MAP ACADEMY Charter School - SANDWICH pupils</v>
          </cell>
          <cell r="D962">
            <v>3517239261</v>
          </cell>
          <cell r="E962">
            <v>3517</v>
          </cell>
          <cell r="F962">
            <v>239</v>
          </cell>
          <cell r="G962">
            <v>261</v>
          </cell>
          <cell r="H962">
            <v>1</v>
          </cell>
          <cell r="I962">
            <v>1.0349999999999999</v>
          </cell>
          <cell r="J962">
            <v>4</v>
          </cell>
          <cell r="K962">
            <v>164.5061678033145</v>
          </cell>
          <cell r="L962">
            <v>13116</v>
          </cell>
          <cell r="M962">
            <v>8461</v>
          </cell>
          <cell r="N962">
            <v>938</v>
          </cell>
        </row>
        <row r="963">
          <cell r="B963">
            <v>954</v>
          </cell>
          <cell r="C963" t="str">
            <v>3517 - MAP ACADEMY Charter School - TAUNTON pupils</v>
          </cell>
          <cell r="D963">
            <v>3517239293</v>
          </cell>
          <cell r="E963">
            <v>3517</v>
          </cell>
          <cell r="F963">
            <v>239</v>
          </cell>
          <cell r="G963">
            <v>293</v>
          </cell>
          <cell r="H963">
            <v>1</v>
          </cell>
          <cell r="I963">
            <v>1.0349999999999999</v>
          </cell>
          <cell r="J963">
            <v>9</v>
          </cell>
          <cell r="K963">
            <v>104.78303737392662</v>
          </cell>
          <cell r="L963">
            <v>14224</v>
          </cell>
          <cell r="M963">
            <v>680</v>
          </cell>
          <cell r="N963">
            <v>938</v>
          </cell>
        </row>
        <row r="964">
          <cell r="B964">
            <v>955</v>
          </cell>
          <cell r="C964" t="str">
            <v>3517 - MAP ACADEMY Charter School - WAREHAM pupils</v>
          </cell>
          <cell r="D964">
            <v>3517239310</v>
          </cell>
          <cell r="E964">
            <v>3517</v>
          </cell>
          <cell r="F964">
            <v>239</v>
          </cell>
          <cell r="G964">
            <v>310</v>
          </cell>
          <cell r="H964">
            <v>1</v>
          </cell>
          <cell r="I964">
            <v>1.0349999999999999</v>
          </cell>
          <cell r="J964">
            <v>10</v>
          </cell>
          <cell r="K964">
            <v>116.06818576542943</v>
          </cell>
          <cell r="L964">
            <v>14869</v>
          </cell>
          <cell r="M964">
            <v>2389</v>
          </cell>
          <cell r="N964">
            <v>938</v>
          </cell>
        </row>
        <row r="965">
          <cell r="B965">
            <v>956</v>
          </cell>
          <cell r="C965" t="str">
            <v>3517 - MAP ACADEMY Charter School - WEYMOUTH pupils</v>
          </cell>
          <cell r="D965">
            <v>3517239336</v>
          </cell>
          <cell r="E965">
            <v>3517</v>
          </cell>
          <cell r="F965">
            <v>239</v>
          </cell>
          <cell r="G965">
            <v>336</v>
          </cell>
          <cell r="H965">
            <v>1</v>
          </cell>
          <cell r="I965">
            <v>1.0349999999999999</v>
          </cell>
          <cell r="J965">
            <v>7</v>
          </cell>
          <cell r="K965">
            <v>123.39359790988928</v>
          </cell>
          <cell r="L965">
            <v>15588</v>
          </cell>
          <cell r="M965">
            <v>3647</v>
          </cell>
          <cell r="N965">
            <v>938</v>
          </cell>
        </row>
        <row r="966">
          <cell r="B966">
            <v>957</v>
          </cell>
          <cell r="C966" t="str">
            <v>3517 - MAP ACADEMY Charter School - BRIDGEWATER RAYNHAM pupils</v>
          </cell>
          <cell r="D966">
            <v>3517239625</v>
          </cell>
          <cell r="E966">
            <v>3517</v>
          </cell>
          <cell r="F966">
            <v>239</v>
          </cell>
          <cell r="G966">
            <v>625</v>
          </cell>
          <cell r="H966">
            <v>1</v>
          </cell>
          <cell r="I966">
            <v>1.0349999999999999</v>
          </cell>
          <cell r="J966">
            <v>4</v>
          </cell>
          <cell r="K966">
            <v>115.14630399681367</v>
          </cell>
          <cell r="L966">
            <v>11076</v>
          </cell>
          <cell r="M966">
            <v>1678</v>
          </cell>
          <cell r="N966">
            <v>938</v>
          </cell>
        </row>
        <row r="967">
          <cell r="B967">
            <v>958</v>
          </cell>
          <cell r="C967" t="str">
            <v>3517 - MAP ACADEMY Charter School - FREETOWN LAKEVILLE pupils</v>
          </cell>
          <cell r="D967">
            <v>3517239665</v>
          </cell>
          <cell r="E967">
            <v>3517</v>
          </cell>
          <cell r="F967">
            <v>239</v>
          </cell>
          <cell r="G967">
            <v>665</v>
          </cell>
          <cell r="H967">
            <v>1</v>
          </cell>
          <cell r="I967">
            <v>1.0349999999999999</v>
          </cell>
          <cell r="J967">
            <v>4</v>
          </cell>
          <cell r="K967">
            <v>117.694889120998</v>
          </cell>
          <cell r="L967">
            <v>15157</v>
          </cell>
          <cell r="M967">
            <v>2682</v>
          </cell>
          <cell r="N967">
            <v>938</v>
          </cell>
        </row>
        <row r="968">
          <cell r="B968">
            <v>959</v>
          </cell>
          <cell r="C968" t="str">
            <v>3517 - MAP ACADEMY Charter School - OLD ROCHESTER pupils</v>
          </cell>
          <cell r="D968">
            <v>3517239740</v>
          </cell>
          <cell r="E968">
            <v>3517</v>
          </cell>
          <cell r="F968">
            <v>239</v>
          </cell>
          <cell r="G968">
            <v>740</v>
          </cell>
          <cell r="H968">
            <v>1</v>
          </cell>
          <cell r="I968">
            <v>1.0349999999999999</v>
          </cell>
          <cell r="J968">
            <v>3</v>
          </cell>
          <cell r="K968">
            <v>150.10430583581737</v>
          </cell>
          <cell r="L968">
            <v>15113</v>
          </cell>
          <cell r="M968">
            <v>7572</v>
          </cell>
          <cell r="N968">
            <v>938</v>
          </cell>
        </row>
        <row r="969">
          <cell r="B969">
            <v>960</v>
          </cell>
          <cell r="C969" t="str">
            <v>3517 - MAP ACADEMY Charter School - SILVER LAKE pupils</v>
          </cell>
          <cell r="D969">
            <v>3517239760</v>
          </cell>
          <cell r="E969">
            <v>3517</v>
          </cell>
          <cell r="F969">
            <v>239</v>
          </cell>
          <cell r="G969">
            <v>760</v>
          </cell>
          <cell r="H969">
            <v>1</v>
          </cell>
          <cell r="I969">
            <v>1.0349999999999999</v>
          </cell>
          <cell r="J969">
            <v>4</v>
          </cell>
          <cell r="K969">
            <v>125.33243878489509</v>
          </cell>
          <cell r="L969">
            <v>12436</v>
          </cell>
          <cell r="M969">
            <v>3150</v>
          </cell>
          <cell r="N969">
            <v>938</v>
          </cell>
        </row>
        <row r="970">
          <cell r="B970">
            <v>961</v>
          </cell>
          <cell r="C970" t="str">
            <v>3517 - MAP ACADEMY Charter School - WHITMAN HANSON pupils</v>
          </cell>
          <cell r="D970">
            <v>3517239780</v>
          </cell>
          <cell r="E970">
            <v>3517</v>
          </cell>
          <cell r="F970">
            <v>239</v>
          </cell>
          <cell r="G970">
            <v>780</v>
          </cell>
          <cell r="H970">
            <v>1</v>
          </cell>
          <cell r="I970">
            <v>1.0349999999999999</v>
          </cell>
          <cell r="J970">
            <v>5</v>
          </cell>
          <cell r="K970">
            <v>123.93980549938748</v>
          </cell>
          <cell r="L970">
            <v>11076</v>
          </cell>
          <cell r="M970">
            <v>2652</v>
          </cell>
          <cell r="N970">
            <v>938</v>
          </cell>
        </row>
        <row r="971">
          <cell r="B971">
            <v>962</v>
          </cell>
          <cell r="C971" t="str">
            <v>3518 - PHOENIX ACADEMY LAWRENCE Charter School - HAVERHILL pupils</v>
          </cell>
          <cell r="D971">
            <v>3518149128</v>
          </cell>
          <cell r="E971">
            <v>3518</v>
          </cell>
          <cell r="F971">
            <v>149</v>
          </cell>
          <cell r="G971">
            <v>128</v>
          </cell>
          <cell r="H971">
            <v>1</v>
          </cell>
          <cell r="I971">
            <v>1</v>
          </cell>
          <cell r="J971">
            <v>9</v>
          </cell>
          <cell r="K971">
            <v>105.75584027831783</v>
          </cell>
          <cell r="L971">
            <v>14772</v>
          </cell>
          <cell r="M971">
            <v>850</v>
          </cell>
          <cell r="N971">
            <v>938</v>
          </cell>
        </row>
        <row r="972">
          <cell r="B972">
            <v>963</v>
          </cell>
          <cell r="C972" t="str">
            <v>3518 - PHOENIX ACADEMY LAWRENCE Charter School - LAWRENCE pupils</v>
          </cell>
          <cell r="D972">
            <v>3518149149</v>
          </cell>
          <cell r="E972">
            <v>3518</v>
          </cell>
          <cell r="F972">
            <v>149</v>
          </cell>
          <cell r="G972">
            <v>149</v>
          </cell>
          <cell r="H972">
            <v>1</v>
          </cell>
          <cell r="I972">
            <v>1</v>
          </cell>
          <cell r="J972">
            <v>10</v>
          </cell>
          <cell r="K972">
            <v>103.66573933885712</v>
          </cell>
          <cell r="L972">
            <v>15531</v>
          </cell>
          <cell r="M972">
            <v>569</v>
          </cell>
          <cell r="N972">
            <v>938</v>
          </cell>
        </row>
        <row r="973">
          <cell r="B973">
            <v>964</v>
          </cell>
          <cell r="C973" t="str">
            <v>3518 - PHOENIX ACADEMY LAWRENCE Charter School - LOWELL pupils</v>
          </cell>
          <cell r="D973">
            <v>3518149160</v>
          </cell>
          <cell r="E973">
            <v>3518</v>
          </cell>
          <cell r="F973">
            <v>149</v>
          </cell>
          <cell r="G973">
            <v>160</v>
          </cell>
          <cell r="H973">
            <v>1</v>
          </cell>
          <cell r="I973">
            <v>1</v>
          </cell>
          <cell r="J973">
            <v>10</v>
          </cell>
          <cell r="K973">
            <v>101.13242613996383</v>
          </cell>
          <cell r="L973">
            <v>15446</v>
          </cell>
          <cell r="M973">
            <v>175</v>
          </cell>
          <cell r="N973">
            <v>938</v>
          </cell>
        </row>
        <row r="974">
          <cell r="B974">
            <v>965</v>
          </cell>
          <cell r="C974" t="str">
            <v>3518 - PHOENIX ACADEMY LAWRENCE Charter School - MALDEN pupils</v>
          </cell>
          <cell r="D974">
            <v>3518149165</v>
          </cell>
          <cell r="E974">
            <v>3518</v>
          </cell>
          <cell r="F974">
            <v>149</v>
          </cell>
          <cell r="G974">
            <v>165</v>
          </cell>
          <cell r="H974">
            <v>1</v>
          </cell>
          <cell r="I974">
            <v>1</v>
          </cell>
          <cell r="J974">
            <v>9</v>
          </cell>
          <cell r="K974">
            <v>103.0461910253487</v>
          </cell>
          <cell r="L974">
            <v>10766</v>
          </cell>
          <cell r="M974">
            <v>328</v>
          </cell>
          <cell r="N974">
            <v>938</v>
          </cell>
        </row>
        <row r="975">
          <cell r="B975">
            <v>966</v>
          </cell>
          <cell r="C975" t="str">
            <v>3518 - PHOENIX ACADEMY LAWRENCE Charter School - METHUEN pupils</v>
          </cell>
          <cell r="D975">
            <v>3518149181</v>
          </cell>
          <cell r="E975">
            <v>3518</v>
          </cell>
          <cell r="F975">
            <v>149</v>
          </cell>
          <cell r="G975">
            <v>181</v>
          </cell>
          <cell r="H975">
            <v>1</v>
          </cell>
          <cell r="I975">
            <v>1</v>
          </cell>
          <cell r="J975">
            <v>9</v>
          </cell>
          <cell r="K975">
            <v>101.82776748642635</v>
          </cell>
          <cell r="L975">
            <v>14003</v>
          </cell>
          <cell r="M975">
            <v>256</v>
          </cell>
          <cell r="N975">
            <v>938</v>
          </cell>
        </row>
      </sheetData>
      <sheetData sheetId="3" refreshError="1">
        <row r="10">
          <cell r="A10">
            <v>1</v>
          </cell>
          <cell r="B10" t="str">
            <v>ABINGTON</v>
          </cell>
          <cell r="C10">
            <v>1</v>
          </cell>
          <cell r="D10">
            <v>1.032</v>
          </cell>
          <cell r="E10">
            <v>6</v>
          </cell>
          <cell r="F10">
            <v>117.68823772851866</v>
          </cell>
          <cell r="G10">
            <v>11530.517394155666</v>
          </cell>
          <cell r="H10">
            <v>2040</v>
          </cell>
          <cell r="I10">
            <v>938</v>
          </cell>
          <cell r="J10">
            <v>14509</v>
          </cell>
          <cell r="K10"/>
          <cell r="L10"/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1.0509999999999999</v>
          </cell>
          <cell r="E11">
            <v>0</v>
          </cell>
          <cell r="F11">
            <v>0</v>
          </cell>
          <cell r="G11"/>
          <cell r="H11">
            <v>0</v>
          </cell>
          <cell r="I11">
            <v>938</v>
          </cell>
          <cell r="J11">
            <v>938</v>
          </cell>
          <cell r="K11"/>
          <cell r="L11"/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1</v>
          </cell>
          <cell r="E12">
            <v>6</v>
          </cell>
          <cell r="F12">
            <v>110.68212494283462</v>
          </cell>
          <cell r="G12">
            <v>10828.492956656348</v>
          </cell>
          <cell r="H12">
            <v>1157</v>
          </cell>
          <cell r="I12">
            <v>938</v>
          </cell>
          <cell r="J12">
            <v>12923</v>
          </cell>
          <cell r="K12"/>
          <cell r="L12"/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1</v>
          </cell>
          <cell r="E13">
            <v>0</v>
          </cell>
          <cell r="F13">
            <v>0</v>
          </cell>
          <cell r="G13"/>
          <cell r="H13">
            <v>0</v>
          </cell>
          <cell r="I13">
            <v>938</v>
          </cell>
          <cell r="J13">
            <v>938</v>
          </cell>
          <cell r="K13"/>
          <cell r="L13"/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1</v>
          </cell>
          <cell r="E14">
            <v>7</v>
          </cell>
          <cell r="F14">
            <v>146.70072156563387</v>
          </cell>
          <cell r="G14">
            <v>11710.596052994757</v>
          </cell>
          <cell r="H14">
            <v>5469</v>
          </cell>
          <cell r="I14">
            <v>938</v>
          </cell>
          <cell r="J14">
            <v>18118</v>
          </cell>
          <cell r="K14"/>
          <cell r="L14"/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1</v>
          </cell>
          <cell r="E15">
            <v>0</v>
          </cell>
          <cell r="F15">
            <v>0</v>
          </cell>
          <cell r="G15"/>
          <cell r="H15">
            <v>0</v>
          </cell>
          <cell r="I15">
            <v>938</v>
          </cell>
          <cell r="J15">
            <v>938</v>
          </cell>
          <cell r="K15"/>
          <cell r="L15"/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1</v>
          </cell>
          <cell r="E16">
            <v>5</v>
          </cell>
          <cell r="F16">
            <v>146.74036628615713</v>
          </cell>
          <cell r="G16">
            <v>11077.246846758349</v>
          </cell>
          <cell r="H16">
            <v>5178</v>
          </cell>
          <cell r="I16">
            <v>938</v>
          </cell>
          <cell r="J16">
            <v>17193</v>
          </cell>
          <cell r="K16"/>
          <cell r="L16"/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1</v>
          </cell>
          <cell r="E17">
            <v>7</v>
          </cell>
          <cell r="F17">
            <v>202.37708774766747</v>
          </cell>
          <cell r="G17">
            <v>11405.774448495898</v>
          </cell>
          <cell r="H17">
            <v>11677</v>
          </cell>
          <cell r="I17">
            <v>938</v>
          </cell>
          <cell r="J17">
            <v>24021</v>
          </cell>
          <cell r="K17"/>
          <cell r="L17"/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1.0880000000000001</v>
          </cell>
          <cell r="E18">
            <v>2</v>
          </cell>
          <cell r="F18">
            <v>166.76537323700339</v>
          </cell>
          <cell r="G18">
            <v>11191.190744989548</v>
          </cell>
          <cell r="H18">
            <v>7472</v>
          </cell>
          <cell r="I18">
            <v>938</v>
          </cell>
          <cell r="J18">
            <v>19601</v>
          </cell>
          <cell r="K18"/>
          <cell r="L18"/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1.0369999999999999</v>
          </cell>
          <cell r="E19">
            <v>2</v>
          </cell>
          <cell r="F19">
            <v>137.41114964821622</v>
          </cell>
          <cell r="G19">
            <v>10652.602813678595</v>
          </cell>
          <cell r="H19">
            <v>3985</v>
          </cell>
          <cell r="I19">
            <v>938</v>
          </cell>
          <cell r="J19">
            <v>15576</v>
          </cell>
          <cell r="K19"/>
          <cell r="L19"/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/>
          <cell r="H20">
            <v>0</v>
          </cell>
          <cell r="I20">
            <v>938</v>
          </cell>
          <cell r="J20">
            <v>938</v>
          </cell>
          <cell r="K20"/>
          <cell r="L20"/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/>
          <cell r="H21">
            <v>0</v>
          </cell>
          <cell r="I21">
            <v>938</v>
          </cell>
          <cell r="J21">
            <v>938</v>
          </cell>
          <cell r="K21"/>
          <cell r="L21"/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14657.8</v>
          </cell>
          <cell r="H22">
            <v>0</v>
          </cell>
          <cell r="I22">
            <v>938</v>
          </cell>
          <cell r="J22">
            <v>15596</v>
          </cell>
          <cell r="K22"/>
          <cell r="L22"/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1</v>
          </cell>
          <cell r="E23">
            <v>4</v>
          </cell>
          <cell r="F23">
            <v>127.00188574279892</v>
          </cell>
          <cell r="G23">
            <v>10851.578865757356</v>
          </cell>
          <cell r="H23">
            <v>2930</v>
          </cell>
          <cell r="I23">
            <v>938</v>
          </cell>
          <cell r="J23">
            <v>14720</v>
          </cell>
          <cell r="K23"/>
          <cell r="L23"/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1</v>
          </cell>
          <cell r="E24">
            <v>0</v>
          </cell>
          <cell r="F24">
            <v>0</v>
          </cell>
          <cell r="G24"/>
          <cell r="H24">
            <v>0</v>
          </cell>
          <cell r="I24">
            <v>938</v>
          </cell>
          <cell r="J24">
            <v>938</v>
          </cell>
          <cell r="K24"/>
          <cell r="L24"/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1</v>
          </cell>
          <cell r="E25">
            <v>7</v>
          </cell>
          <cell r="F25">
            <v>104.79071446686457</v>
          </cell>
          <cell r="G25">
            <v>12409.098610371297</v>
          </cell>
          <cell r="H25">
            <v>594</v>
          </cell>
          <cell r="I25">
            <v>938</v>
          </cell>
          <cell r="J25">
            <v>13941</v>
          </cell>
          <cell r="K25"/>
          <cell r="L25"/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1</v>
          </cell>
          <cell r="E26">
            <v>5</v>
          </cell>
          <cell r="F26">
            <v>124.86011194217261</v>
          </cell>
          <cell r="G26">
            <v>10960.290637196336</v>
          </cell>
          <cell r="H26">
            <v>2725</v>
          </cell>
          <cell r="I26">
            <v>938</v>
          </cell>
          <cell r="J26">
            <v>14623</v>
          </cell>
          <cell r="K26"/>
          <cell r="L26"/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1</v>
          </cell>
          <cell r="E27">
            <v>8</v>
          </cell>
          <cell r="F27">
            <v>161.54728341861247</v>
          </cell>
          <cell r="G27">
            <v>12023.62817406143</v>
          </cell>
          <cell r="H27">
            <v>7400</v>
          </cell>
          <cell r="I27">
            <v>938</v>
          </cell>
          <cell r="J27">
            <v>20362</v>
          </cell>
          <cell r="K27"/>
          <cell r="L27"/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1</v>
          </cell>
          <cell r="E28">
            <v>0</v>
          </cell>
          <cell r="F28">
            <v>0</v>
          </cell>
          <cell r="G28"/>
          <cell r="H28">
            <v>0</v>
          </cell>
          <cell r="I28">
            <v>938</v>
          </cell>
          <cell r="J28">
            <v>938</v>
          </cell>
          <cell r="K28"/>
          <cell r="L28"/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1</v>
          </cell>
          <cell r="E29">
            <v>9</v>
          </cell>
          <cell r="F29">
            <v>127.95450103549805</v>
          </cell>
          <cell r="G29">
            <v>12168.999655874191</v>
          </cell>
          <cell r="H29">
            <v>3402</v>
          </cell>
          <cell r="I29">
            <v>938</v>
          </cell>
          <cell r="J29">
            <v>16509</v>
          </cell>
          <cell r="K29"/>
          <cell r="L29"/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1</v>
          </cell>
          <cell r="E30">
            <v>0</v>
          </cell>
          <cell r="F30">
            <v>0</v>
          </cell>
          <cell r="G30"/>
          <cell r="H30">
            <v>0</v>
          </cell>
          <cell r="I30">
            <v>938</v>
          </cell>
          <cell r="J30">
            <v>938</v>
          </cell>
          <cell r="K30"/>
          <cell r="L30"/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17176.710909090911</v>
          </cell>
          <cell r="H31">
            <v>0</v>
          </cell>
          <cell r="I31">
            <v>938</v>
          </cell>
          <cell r="J31">
            <v>18115</v>
          </cell>
          <cell r="K31"/>
          <cell r="L31"/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1.0840000000000001</v>
          </cell>
          <cell r="E32">
            <v>2</v>
          </cell>
          <cell r="F32">
            <v>155.44806475887546</v>
          </cell>
          <cell r="G32">
            <v>11268.079635448836</v>
          </cell>
          <cell r="H32">
            <v>6248</v>
          </cell>
          <cell r="I32">
            <v>938</v>
          </cell>
          <cell r="J32">
            <v>18454</v>
          </cell>
          <cell r="K32"/>
          <cell r="L32"/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1</v>
          </cell>
          <cell r="E33">
            <v>4</v>
          </cell>
          <cell r="F33">
            <v>119.9456270334876</v>
          </cell>
          <cell r="G33">
            <v>10854.441378402105</v>
          </cell>
          <cell r="H33">
            <v>2165</v>
          </cell>
          <cell r="I33">
            <v>938</v>
          </cell>
          <cell r="J33">
            <v>13957</v>
          </cell>
          <cell r="K33"/>
          <cell r="L33"/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1</v>
          </cell>
          <cell r="E34">
            <v>5</v>
          </cell>
          <cell r="F34">
            <v>148.53621541148559</v>
          </cell>
          <cell r="G34">
            <v>10982.133257676902</v>
          </cell>
          <cell r="H34">
            <v>5330</v>
          </cell>
          <cell r="I34">
            <v>938</v>
          </cell>
          <cell r="J34">
            <v>17250</v>
          </cell>
          <cell r="K34"/>
          <cell r="L34"/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1.0389999999999999</v>
          </cell>
          <cell r="E35">
            <v>2</v>
          </cell>
          <cell r="F35">
            <v>132.65650995660999</v>
          </cell>
          <cell r="G35">
            <v>10870.657106582577</v>
          </cell>
          <cell r="H35">
            <v>3550</v>
          </cell>
          <cell r="I35">
            <v>938</v>
          </cell>
          <cell r="J35">
            <v>15359</v>
          </cell>
          <cell r="K35"/>
          <cell r="L35"/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1</v>
          </cell>
          <cell r="E36">
            <v>4</v>
          </cell>
          <cell r="F36">
            <v>116.55570527163735</v>
          </cell>
          <cell r="G36">
            <v>10490.709659685865</v>
          </cell>
          <cell r="H36">
            <v>1737</v>
          </cell>
          <cell r="I36">
            <v>938</v>
          </cell>
          <cell r="J36">
            <v>13166</v>
          </cell>
          <cell r="K36"/>
          <cell r="L36"/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1.026</v>
          </cell>
          <cell r="E37">
            <v>0</v>
          </cell>
          <cell r="F37">
            <v>0</v>
          </cell>
          <cell r="G37"/>
          <cell r="H37">
            <v>0</v>
          </cell>
          <cell r="I37">
            <v>938</v>
          </cell>
          <cell r="J37">
            <v>938</v>
          </cell>
          <cell r="K37"/>
          <cell r="L37"/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1</v>
          </cell>
          <cell r="E38">
            <v>0</v>
          </cell>
          <cell r="F38">
            <v>0</v>
          </cell>
          <cell r="G38"/>
          <cell r="H38">
            <v>0</v>
          </cell>
          <cell r="I38">
            <v>938</v>
          </cell>
          <cell r="J38">
            <v>938</v>
          </cell>
          <cell r="K38"/>
          <cell r="L38"/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1</v>
          </cell>
          <cell r="E39">
            <v>6</v>
          </cell>
          <cell r="F39">
            <v>124.61633927998932</v>
          </cell>
          <cell r="G39">
            <v>11349.293461706782</v>
          </cell>
          <cell r="H39">
            <v>2794</v>
          </cell>
          <cell r="I39">
            <v>938</v>
          </cell>
          <cell r="J39">
            <v>15081</v>
          </cell>
          <cell r="K39"/>
          <cell r="L39"/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1.01</v>
          </cell>
          <cell r="E40">
            <v>4</v>
          </cell>
          <cell r="F40">
            <v>149.38341839263231</v>
          </cell>
          <cell r="G40">
            <v>10819.455736251541</v>
          </cell>
          <cell r="H40">
            <v>5343</v>
          </cell>
          <cell r="I40">
            <v>938</v>
          </cell>
          <cell r="J40">
            <v>17100</v>
          </cell>
          <cell r="K40"/>
          <cell r="L40"/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1</v>
          </cell>
          <cell r="E41">
            <v>0</v>
          </cell>
          <cell r="F41">
            <v>0</v>
          </cell>
          <cell r="G41">
            <v>15723.493076923074</v>
          </cell>
          <cell r="H41">
            <v>0</v>
          </cell>
          <cell r="I41">
            <v>938</v>
          </cell>
          <cell r="J41">
            <v>16661</v>
          </cell>
          <cell r="K41"/>
          <cell r="L41"/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1</v>
          </cell>
          <cell r="E42">
            <v>0</v>
          </cell>
          <cell r="F42">
            <v>0</v>
          </cell>
          <cell r="G42">
            <v>14657.800000000001</v>
          </cell>
          <cell r="H42">
            <v>0</v>
          </cell>
          <cell r="I42">
            <v>938</v>
          </cell>
          <cell r="J42">
            <v>15596</v>
          </cell>
          <cell r="K42"/>
          <cell r="L42"/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1.042</v>
          </cell>
          <cell r="E43">
            <v>0</v>
          </cell>
          <cell r="F43">
            <v>0</v>
          </cell>
          <cell r="G43">
            <v>15157.29088</v>
          </cell>
          <cell r="H43">
            <v>0</v>
          </cell>
          <cell r="I43">
            <v>938</v>
          </cell>
          <cell r="J43">
            <v>16095</v>
          </cell>
          <cell r="K43"/>
          <cell r="L43"/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1.085</v>
          </cell>
          <cell r="E44">
            <v>10</v>
          </cell>
          <cell r="F44">
            <v>141.90171613356856</v>
          </cell>
          <cell r="G44">
            <v>14700.36676749324</v>
          </cell>
          <cell r="H44">
            <v>6160</v>
          </cell>
          <cell r="I44">
            <v>938</v>
          </cell>
          <cell r="J44">
            <v>21798</v>
          </cell>
          <cell r="K44"/>
          <cell r="L44"/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1</v>
          </cell>
          <cell r="E45">
            <v>6</v>
          </cell>
          <cell r="F45">
            <v>136.12168981549394</v>
          </cell>
          <cell r="G45">
            <v>11264.414522862824</v>
          </cell>
          <cell r="H45">
            <v>4069</v>
          </cell>
          <cell r="I45">
            <v>938</v>
          </cell>
          <cell r="J45">
            <v>16271</v>
          </cell>
          <cell r="K45"/>
          <cell r="L45"/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1.107</v>
          </cell>
          <cell r="E46">
            <v>0</v>
          </cell>
          <cell r="F46">
            <v>0</v>
          </cell>
          <cell r="G46">
            <v>15930.312480000001</v>
          </cell>
          <cell r="H46">
            <v>0</v>
          </cell>
          <cell r="I46">
            <v>938</v>
          </cell>
          <cell r="J46">
            <v>16868</v>
          </cell>
          <cell r="K46"/>
          <cell r="L46"/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1.048</v>
          </cell>
          <cell r="E47">
            <v>1</v>
          </cell>
          <cell r="F47">
            <v>173.51743638312576</v>
          </cell>
          <cell r="G47">
            <v>10177.574972839508</v>
          </cell>
          <cell r="H47">
            <v>7482</v>
          </cell>
          <cell r="I47">
            <v>938</v>
          </cell>
          <cell r="J47">
            <v>18598</v>
          </cell>
          <cell r="K47"/>
          <cell r="L47"/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15647.372142857143</v>
          </cell>
          <cell r="H48">
            <v>0</v>
          </cell>
          <cell r="I48">
            <v>938</v>
          </cell>
          <cell r="J48">
            <v>16585</v>
          </cell>
          <cell r="K48"/>
          <cell r="L48"/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1.0449999999999999</v>
          </cell>
          <cell r="E49">
            <v>4</v>
          </cell>
          <cell r="F49">
            <v>127.62087188825215</v>
          </cell>
          <cell r="G49">
            <v>11339.378843972818</v>
          </cell>
          <cell r="H49">
            <v>3132</v>
          </cell>
          <cell r="I49">
            <v>938</v>
          </cell>
          <cell r="J49">
            <v>15409</v>
          </cell>
          <cell r="K49"/>
          <cell r="L49"/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1</v>
          </cell>
          <cell r="E50">
            <v>7</v>
          </cell>
          <cell r="F50">
            <v>179.86373259288274</v>
          </cell>
          <cell r="G50">
            <v>11059.824850427351</v>
          </cell>
          <cell r="H50">
            <v>8833</v>
          </cell>
          <cell r="I50">
            <v>938</v>
          </cell>
          <cell r="J50">
            <v>20831</v>
          </cell>
          <cell r="K50"/>
          <cell r="L50"/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1</v>
          </cell>
          <cell r="E51">
            <v>0</v>
          </cell>
          <cell r="F51">
            <v>0</v>
          </cell>
          <cell r="G51">
            <v>14657.8</v>
          </cell>
          <cell r="H51">
            <v>0</v>
          </cell>
          <cell r="I51">
            <v>938</v>
          </cell>
          <cell r="J51">
            <v>15596</v>
          </cell>
          <cell r="K51"/>
          <cell r="L51"/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1</v>
          </cell>
          <cell r="E52">
            <v>6</v>
          </cell>
          <cell r="F52">
            <v>133.67530338378103</v>
          </cell>
          <cell r="G52">
            <v>10889.967243816254</v>
          </cell>
          <cell r="H52">
            <v>3667</v>
          </cell>
          <cell r="I52">
            <v>938</v>
          </cell>
          <cell r="J52">
            <v>15495</v>
          </cell>
          <cell r="K52"/>
          <cell r="L52"/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1</v>
          </cell>
          <cell r="E53">
            <v>10</v>
          </cell>
          <cell r="F53">
            <v>100.85064365747138</v>
          </cell>
          <cell r="G53">
            <v>13567.227659367676</v>
          </cell>
          <cell r="H53">
            <v>115</v>
          </cell>
          <cell r="I53">
            <v>938</v>
          </cell>
          <cell r="J53">
            <v>14620</v>
          </cell>
          <cell r="K53"/>
          <cell r="L53"/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1</v>
          </cell>
          <cell r="E54">
            <v>7</v>
          </cell>
          <cell r="F54">
            <v>123.6047181221923</v>
          </cell>
          <cell r="G54">
            <v>11348.612845849804</v>
          </cell>
          <cell r="H54">
            <v>2679</v>
          </cell>
          <cell r="I54">
            <v>938</v>
          </cell>
          <cell r="J54">
            <v>14966</v>
          </cell>
          <cell r="K54"/>
          <cell r="L54"/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1.042</v>
          </cell>
          <cell r="E55">
            <v>2</v>
          </cell>
          <cell r="F55">
            <v>180.27602210510253</v>
          </cell>
          <cell r="G55">
            <v>10966.84984485094</v>
          </cell>
          <cell r="H55">
            <v>8804</v>
          </cell>
          <cell r="I55">
            <v>938</v>
          </cell>
          <cell r="J55">
            <v>20709</v>
          </cell>
          <cell r="K55"/>
          <cell r="L55"/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1</v>
          </cell>
          <cell r="E56">
            <v>0</v>
          </cell>
          <cell r="F56">
            <v>0</v>
          </cell>
          <cell r="G56">
            <v>14657.8</v>
          </cell>
          <cell r="H56">
            <v>0</v>
          </cell>
          <cell r="I56">
            <v>938</v>
          </cell>
          <cell r="J56">
            <v>15596</v>
          </cell>
          <cell r="K56"/>
          <cell r="L56"/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1.0880000000000001</v>
          </cell>
          <cell r="E57">
            <v>3</v>
          </cell>
          <cell r="F57">
            <v>183.64772681526637</v>
          </cell>
          <cell r="G57">
            <v>11373.557741625926</v>
          </cell>
          <cell r="H57">
            <v>9514</v>
          </cell>
          <cell r="I57">
            <v>938</v>
          </cell>
          <cell r="J57">
            <v>21826</v>
          </cell>
          <cell r="K57"/>
          <cell r="L57"/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1.1080000000000001</v>
          </cell>
          <cell r="E58">
            <v>7</v>
          </cell>
          <cell r="F58">
            <v>225.93542537992869</v>
          </cell>
          <cell r="G58">
            <v>13012.071563633464</v>
          </cell>
          <cell r="H58">
            <v>16387</v>
          </cell>
          <cell r="I58">
            <v>938</v>
          </cell>
          <cell r="J58">
            <v>30337</v>
          </cell>
          <cell r="K58"/>
          <cell r="L58"/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1.0640000000000001</v>
          </cell>
          <cell r="E59">
            <v>3</v>
          </cell>
          <cell r="F59">
            <v>151.8368778466388</v>
          </cell>
          <cell r="G59">
            <v>11198.477785070678</v>
          </cell>
          <cell r="H59">
            <v>5805</v>
          </cell>
          <cell r="I59">
            <v>938</v>
          </cell>
          <cell r="J59">
            <v>17941</v>
          </cell>
          <cell r="K59"/>
          <cell r="L59"/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1.052</v>
          </cell>
          <cell r="E60">
            <v>1</v>
          </cell>
          <cell r="F60">
            <v>208.99004989429025</v>
          </cell>
          <cell r="G60">
            <v>10146.791543298245</v>
          </cell>
          <cell r="H60">
            <v>11059</v>
          </cell>
          <cell r="I60">
            <v>938</v>
          </cell>
          <cell r="J60">
            <v>22144</v>
          </cell>
          <cell r="K60"/>
          <cell r="L60"/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1.032</v>
          </cell>
          <cell r="E61">
            <v>5</v>
          </cell>
          <cell r="F61">
            <v>129.62411996877518</v>
          </cell>
          <cell r="G61">
            <v>11338.291159622879</v>
          </cell>
          <cell r="H61">
            <v>3359</v>
          </cell>
          <cell r="I61">
            <v>938</v>
          </cell>
          <cell r="J61">
            <v>15635</v>
          </cell>
          <cell r="K61"/>
          <cell r="L61"/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1</v>
          </cell>
          <cell r="E62">
            <v>0</v>
          </cell>
          <cell r="F62">
            <v>0</v>
          </cell>
          <cell r="G62">
            <v>14657.800000000001</v>
          </cell>
          <cell r="H62">
            <v>0</v>
          </cell>
          <cell r="I62">
            <v>938</v>
          </cell>
          <cell r="J62">
            <v>15596</v>
          </cell>
          <cell r="K62"/>
          <cell r="L62"/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1</v>
          </cell>
          <cell r="E63">
            <v>0</v>
          </cell>
          <cell r="F63">
            <v>0</v>
          </cell>
          <cell r="G63">
            <v>14657.8</v>
          </cell>
          <cell r="H63">
            <v>0</v>
          </cell>
          <cell r="I63">
            <v>938</v>
          </cell>
          <cell r="J63">
            <v>15596</v>
          </cell>
          <cell r="K63"/>
          <cell r="L63"/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1</v>
          </cell>
          <cell r="E64">
            <v>0</v>
          </cell>
          <cell r="F64">
            <v>0</v>
          </cell>
          <cell r="G64"/>
          <cell r="H64">
            <v>0</v>
          </cell>
          <cell r="I64">
            <v>938</v>
          </cell>
          <cell r="J64">
            <v>938</v>
          </cell>
          <cell r="K64"/>
          <cell r="L64"/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1</v>
          </cell>
          <cell r="E65">
            <v>3</v>
          </cell>
          <cell r="F65">
            <v>135.47614821273481</v>
          </cell>
          <cell r="G65">
            <v>10607.145539906103</v>
          </cell>
          <cell r="H65">
            <v>3763</v>
          </cell>
          <cell r="I65">
            <v>938</v>
          </cell>
          <cell r="J65">
            <v>15308</v>
          </cell>
          <cell r="K65"/>
          <cell r="L65"/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1.038</v>
          </cell>
          <cell r="E66">
            <v>10</v>
          </cell>
          <cell r="F66">
            <v>103.09680619936327</v>
          </cell>
          <cell r="G66">
            <v>14497.297146590754</v>
          </cell>
          <cell r="H66">
            <v>449</v>
          </cell>
          <cell r="I66">
            <v>938</v>
          </cell>
          <cell r="J66">
            <v>15884</v>
          </cell>
          <cell r="K66"/>
          <cell r="L66"/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1</v>
          </cell>
          <cell r="E67">
            <v>0</v>
          </cell>
          <cell r="F67">
            <v>0</v>
          </cell>
          <cell r="G67">
            <v>14657.8</v>
          </cell>
          <cell r="H67">
            <v>0</v>
          </cell>
          <cell r="I67">
            <v>938</v>
          </cell>
          <cell r="J67">
            <v>15596</v>
          </cell>
          <cell r="K67"/>
          <cell r="L67"/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1</v>
          </cell>
          <cell r="E68">
            <v>0</v>
          </cell>
          <cell r="F68">
            <v>0</v>
          </cell>
          <cell r="G68">
            <v>14657.799999999997</v>
          </cell>
          <cell r="H68">
            <v>0</v>
          </cell>
          <cell r="I68">
            <v>938</v>
          </cell>
          <cell r="J68">
            <v>15596</v>
          </cell>
          <cell r="K68"/>
          <cell r="L68"/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1</v>
          </cell>
          <cell r="E69">
            <v>0</v>
          </cell>
          <cell r="F69">
            <v>0</v>
          </cell>
          <cell r="G69">
            <v>16287.683529411765</v>
          </cell>
          <cell r="H69">
            <v>0</v>
          </cell>
          <cell r="I69">
            <v>938</v>
          </cell>
          <cell r="J69">
            <v>17226</v>
          </cell>
          <cell r="K69"/>
          <cell r="L69"/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1</v>
          </cell>
          <cell r="E70">
            <v>10</v>
          </cell>
          <cell r="F70">
            <v>105.44388723880932</v>
          </cell>
          <cell r="G70">
            <v>13205.804251750098</v>
          </cell>
          <cell r="H70">
            <v>719</v>
          </cell>
          <cell r="I70">
            <v>938</v>
          </cell>
          <cell r="J70">
            <v>14863</v>
          </cell>
          <cell r="K70"/>
          <cell r="L70"/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1</v>
          </cell>
          <cell r="E71">
            <v>0</v>
          </cell>
          <cell r="F71">
            <v>0</v>
          </cell>
          <cell r="G71"/>
          <cell r="H71">
            <v>0</v>
          </cell>
          <cell r="I71">
            <v>938</v>
          </cell>
          <cell r="J71">
            <v>938</v>
          </cell>
          <cell r="K71"/>
          <cell r="L71"/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1</v>
          </cell>
          <cell r="E72">
            <v>8</v>
          </cell>
          <cell r="F72">
            <v>132.33356625735246</v>
          </cell>
          <cell r="G72">
            <v>11727.089883040933</v>
          </cell>
          <cell r="H72">
            <v>3792</v>
          </cell>
          <cell r="I72">
            <v>938</v>
          </cell>
          <cell r="J72">
            <v>16457</v>
          </cell>
          <cell r="K72"/>
          <cell r="L72"/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1</v>
          </cell>
          <cell r="E73">
            <v>9</v>
          </cell>
          <cell r="F73">
            <v>112.42561312306196</v>
          </cell>
          <cell r="G73">
            <v>12339.093748801535</v>
          </cell>
          <cell r="H73">
            <v>1533</v>
          </cell>
          <cell r="I73">
            <v>938</v>
          </cell>
          <cell r="J73">
            <v>14810</v>
          </cell>
          <cell r="K73"/>
          <cell r="L73"/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1.032</v>
          </cell>
          <cell r="E74">
            <v>1</v>
          </cell>
          <cell r="F74">
            <v>164.74377146980274</v>
          </cell>
          <cell r="G74">
            <v>10568.272974168935</v>
          </cell>
          <cell r="H74">
            <v>6842</v>
          </cell>
          <cell r="I74">
            <v>938</v>
          </cell>
          <cell r="J74">
            <v>18348</v>
          </cell>
          <cell r="K74"/>
          <cell r="L74"/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1</v>
          </cell>
          <cell r="E75">
            <v>0</v>
          </cell>
          <cell r="F75">
            <v>0</v>
          </cell>
          <cell r="G75"/>
          <cell r="H75">
            <v>0</v>
          </cell>
          <cell r="I75">
            <v>938</v>
          </cell>
          <cell r="J75">
            <v>938</v>
          </cell>
          <cell r="K75"/>
          <cell r="L75"/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1.056</v>
          </cell>
          <cell r="E76">
            <v>1</v>
          </cell>
          <cell r="F76">
            <v>200.13016824977043</v>
          </cell>
          <cell r="G76">
            <v>10263.832249726094</v>
          </cell>
          <cell r="H76">
            <v>10277</v>
          </cell>
          <cell r="I76">
            <v>938</v>
          </cell>
          <cell r="J76">
            <v>21479</v>
          </cell>
          <cell r="K76"/>
          <cell r="L76"/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1</v>
          </cell>
          <cell r="E77">
            <v>5</v>
          </cell>
          <cell r="F77">
            <v>252.22159879585485</v>
          </cell>
          <cell r="G77">
            <v>11323.985063291144</v>
          </cell>
          <cell r="H77">
            <v>17238</v>
          </cell>
          <cell r="I77">
            <v>938</v>
          </cell>
          <cell r="J77">
            <v>29500</v>
          </cell>
          <cell r="K77"/>
          <cell r="L77"/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1</v>
          </cell>
          <cell r="E78">
            <v>0</v>
          </cell>
          <cell r="F78">
            <v>0</v>
          </cell>
          <cell r="G78">
            <v>14657.800000000003</v>
          </cell>
          <cell r="H78">
            <v>0</v>
          </cell>
          <cell r="I78">
            <v>938</v>
          </cell>
          <cell r="J78">
            <v>15596</v>
          </cell>
          <cell r="K78"/>
          <cell r="L78"/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1</v>
          </cell>
          <cell r="E79">
            <v>0</v>
          </cell>
          <cell r="F79">
            <v>0</v>
          </cell>
          <cell r="G79">
            <v>15812.300833333333</v>
          </cell>
          <cell r="H79">
            <v>0</v>
          </cell>
          <cell r="I79">
            <v>938</v>
          </cell>
          <cell r="J79">
            <v>16750</v>
          </cell>
          <cell r="K79"/>
          <cell r="L79"/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1</v>
          </cell>
          <cell r="E80">
            <v>4</v>
          </cell>
          <cell r="F80">
            <v>147.08496235840184</v>
          </cell>
          <cell r="G80">
            <v>10716.489239161645</v>
          </cell>
          <cell r="H80">
            <v>5046</v>
          </cell>
          <cell r="I80">
            <v>938</v>
          </cell>
          <cell r="J80">
            <v>16700</v>
          </cell>
          <cell r="K80"/>
          <cell r="L80"/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1</v>
          </cell>
          <cell r="E81">
            <v>5</v>
          </cell>
          <cell r="F81">
            <v>126.17343067123774</v>
          </cell>
          <cell r="G81">
            <v>11027.890924083025</v>
          </cell>
          <cell r="H81">
            <v>2886</v>
          </cell>
          <cell r="I81">
            <v>938</v>
          </cell>
          <cell r="J81">
            <v>14852</v>
          </cell>
          <cell r="K81"/>
          <cell r="L81"/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1.0389999999999999</v>
          </cell>
          <cell r="E82">
            <v>5</v>
          </cell>
          <cell r="F82">
            <v>169.05490566781097</v>
          </cell>
          <cell r="G82">
            <v>11507.356208692594</v>
          </cell>
          <cell r="H82">
            <v>7946</v>
          </cell>
          <cell r="I82">
            <v>938</v>
          </cell>
          <cell r="J82">
            <v>20391</v>
          </cell>
          <cell r="K82"/>
          <cell r="L82"/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1</v>
          </cell>
          <cell r="E83">
            <v>5</v>
          </cell>
          <cell r="F83">
            <v>173.05806975254973</v>
          </cell>
          <cell r="G83">
            <v>10694.36276190476</v>
          </cell>
          <cell r="H83">
            <v>7813</v>
          </cell>
          <cell r="I83">
            <v>938</v>
          </cell>
          <cell r="J83">
            <v>19445</v>
          </cell>
          <cell r="K83"/>
          <cell r="L83"/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1</v>
          </cell>
          <cell r="E84">
            <v>0</v>
          </cell>
          <cell r="F84">
            <v>0</v>
          </cell>
          <cell r="G84"/>
          <cell r="H84">
            <v>0</v>
          </cell>
          <cell r="I84">
            <v>938</v>
          </cell>
          <cell r="J84">
            <v>938</v>
          </cell>
          <cell r="K84"/>
          <cell r="L84"/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1</v>
          </cell>
          <cell r="E85">
            <v>0</v>
          </cell>
          <cell r="F85">
            <v>0</v>
          </cell>
          <cell r="G85"/>
          <cell r="H85">
            <v>0</v>
          </cell>
          <cell r="I85">
            <v>938</v>
          </cell>
          <cell r="J85">
            <v>938</v>
          </cell>
          <cell r="K85"/>
          <cell r="L85"/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1</v>
          </cell>
          <cell r="E86">
            <v>4</v>
          </cell>
          <cell r="F86">
            <v>131.84218053562617</v>
          </cell>
          <cell r="G86">
            <v>10801.943305853256</v>
          </cell>
          <cell r="H86">
            <v>3440</v>
          </cell>
          <cell r="I86">
            <v>938</v>
          </cell>
          <cell r="J86">
            <v>15180</v>
          </cell>
          <cell r="K86"/>
          <cell r="L86"/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1.05</v>
          </cell>
          <cell r="E87">
            <v>1</v>
          </cell>
          <cell r="F87">
            <v>211.09912380761799</v>
          </cell>
          <cell r="G87">
            <v>10128.488720528454</v>
          </cell>
          <cell r="H87">
            <v>11253</v>
          </cell>
          <cell r="I87">
            <v>938</v>
          </cell>
          <cell r="J87">
            <v>22319</v>
          </cell>
          <cell r="K87"/>
          <cell r="L87"/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1</v>
          </cell>
          <cell r="E88">
            <v>6</v>
          </cell>
          <cell r="F88">
            <v>100</v>
          </cell>
          <cell r="G88">
            <v>11124.295946014126</v>
          </cell>
          <cell r="H88">
            <v>0</v>
          </cell>
          <cell r="I88">
            <v>938</v>
          </cell>
          <cell r="J88">
            <v>12062</v>
          </cell>
          <cell r="K88"/>
          <cell r="L88"/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1</v>
          </cell>
          <cell r="E89">
            <v>0</v>
          </cell>
          <cell r="F89">
            <v>0</v>
          </cell>
          <cell r="G89"/>
          <cell r="H89">
            <v>0</v>
          </cell>
          <cell r="I89">
            <v>938</v>
          </cell>
          <cell r="J89">
            <v>938</v>
          </cell>
          <cell r="K89"/>
          <cell r="L89"/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1</v>
          </cell>
          <cell r="E90">
            <v>0</v>
          </cell>
          <cell r="F90">
            <v>0</v>
          </cell>
          <cell r="G90"/>
          <cell r="H90">
            <v>0</v>
          </cell>
          <cell r="I90">
            <v>938</v>
          </cell>
          <cell r="J90">
            <v>938</v>
          </cell>
          <cell r="K90"/>
          <cell r="L90"/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1.0349999999999999</v>
          </cell>
          <cell r="E91">
            <v>1</v>
          </cell>
          <cell r="F91">
            <v>142.00721203670855</v>
          </cell>
          <cell r="G91">
            <v>10649.084332548475</v>
          </cell>
          <cell r="H91">
            <v>4473</v>
          </cell>
          <cell r="I91">
            <v>938</v>
          </cell>
          <cell r="J91">
            <v>16060</v>
          </cell>
          <cell r="K91"/>
          <cell r="L91"/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1</v>
          </cell>
          <cell r="E92">
            <v>5</v>
          </cell>
          <cell r="F92">
            <v>117.52176231946936</v>
          </cell>
          <cell r="G92">
            <v>10949.382884347422</v>
          </cell>
          <cell r="H92">
            <v>1919</v>
          </cell>
          <cell r="I92">
            <v>938</v>
          </cell>
          <cell r="J92">
            <v>13806</v>
          </cell>
          <cell r="K92"/>
          <cell r="L92"/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1</v>
          </cell>
          <cell r="E93">
            <v>0</v>
          </cell>
          <cell r="F93">
            <v>0</v>
          </cell>
          <cell r="G93">
            <v>15977.229523809525</v>
          </cell>
          <cell r="H93">
            <v>0</v>
          </cell>
          <cell r="I93">
            <v>938</v>
          </cell>
          <cell r="J93">
            <v>16915</v>
          </cell>
          <cell r="K93"/>
          <cell r="L93"/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1</v>
          </cell>
          <cell r="E94">
            <v>8</v>
          </cell>
          <cell r="F94">
            <v>211.74701869512299</v>
          </cell>
          <cell r="G94">
            <v>11266.345183246074</v>
          </cell>
          <cell r="H94">
            <v>12590</v>
          </cell>
          <cell r="I94">
            <v>938</v>
          </cell>
          <cell r="J94">
            <v>24794</v>
          </cell>
          <cell r="K94"/>
          <cell r="L94"/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1</v>
          </cell>
          <cell r="E95">
            <v>7</v>
          </cell>
          <cell r="F95">
            <v>115.79586081356055</v>
          </cell>
          <cell r="G95">
            <v>11682.95186154741</v>
          </cell>
          <cell r="H95">
            <v>1845</v>
          </cell>
          <cell r="I95">
            <v>938</v>
          </cell>
          <cell r="J95">
            <v>14466</v>
          </cell>
          <cell r="K95"/>
          <cell r="L95"/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1</v>
          </cell>
          <cell r="E96">
            <v>5</v>
          </cell>
          <cell r="F96">
            <v>135.96082917996981</v>
          </cell>
          <cell r="G96">
            <v>10983.843991676127</v>
          </cell>
          <cell r="H96">
            <v>3950</v>
          </cell>
          <cell r="I96">
            <v>938</v>
          </cell>
          <cell r="J96">
            <v>15872</v>
          </cell>
          <cell r="K96"/>
          <cell r="L96"/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1</v>
          </cell>
          <cell r="E97">
            <v>3</v>
          </cell>
          <cell r="F97">
            <v>129.29449169917532</v>
          </cell>
          <cell r="G97">
            <v>10683.621393629124</v>
          </cell>
          <cell r="H97">
            <v>3130</v>
          </cell>
          <cell r="I97">
            <v>938</v>
          </cell>
          <cell r="J97">
            <v>14752</v>
          </cell>
          <cell r="K97"/>
          <cell r="L97"/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1</v>
          </cell>
          <cell r="E98">
            <v>9</v>
          </cell>
          <cell r="F98">
            <v>236.10244393871213</v>
          </cell>
          <cell r="G98">
            <v>11717.783990929705</v>
          </cell>
          <cell r="H98">
            <v>15948</v>
          </cell>
          <cell r="I98">
            <v>938</v>
          </cell>
          <cell r="J98">
            <v>28604</v>
          </cell>
          <cell r="K98"/>
          <cell r="L98"/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/>
          <cell r="H99">
            <v>0</v>
          </cell>
          <cell r="I99">
            <v>938</v>
          </cell>
          <cell r="J99">
            <v>938</v>
          </cell>
          <cell r="K99"/>
          <cell r="L99"/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1</v>
          </cell>
          <cell r="E100">
            <v>7</v>
          </cell>
          <cell r="F100">
            <v>238.78265635110947</v>
          </cell>
          <cell r="G100">
            <v>10621.870456621004</v>
          </cell>
          <cell r="H100">
            <v>14741</v>
          </cell>
          <cell r="I100">
            <v>938</v>
          </cell>
          <cell r="J100">
            <v>26301</v>
          </cell>
          <cell r="K100"/>
          <cell r="L100"/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1.0369999999999999</v>
          </cell>
          <cell r="E101">
            <v>0</v>
          </cell>
          <cell r="F101">
            <v>0</v>
          </cell>
          <cell r="G101"/>
          <cell r="H101">
            <v>0</v>
          </cell>
          <cell r="I101">
            <v>938</v>
          </cell>
          <cell r="J101">
            <v>938</v>
          </cell>
          <cell r="K101"/>
          <cell r="L101"/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1.0449999999999999</v>
          </cell>
          <cell r="E102">
            <v>10</v>
          </cell>
          <cell r="F102">
            <v>100.85272876801992</v>
          </cell>
          <cell r="G102">
            <v>14253.981201881861</v>
          </cell>
          <cell r="H102">
            <v>122</v>
          </cell>
          <cell r="I102">
            <v>938</v>
          </cell>
          <cell r="J102">
            <v>15314</v>
          </cell>
          <cell r="K102"/>
          <cell r="L102"/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1</v>
          </cell>
          <cell r="E103">
            <v>7</v>
          </cell>
          <cell r="F103">
            <v>107.17451399009403</v>
          </cell>
          <cell r="G103">
            <v>11551.37010462555</v>
          </cell>
          <cell r="H103">
            <v>829</v>
          </cell>
          <cell r="I103">
            <v>938</v>
          </cell>
          <cell r="J103">
            <v>13318</v>
          </cell>
          <cell r="K103"/>
          <cell r="L103"/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1</v>
          </cell>
          <cell r="E104">
            <v>10</v>
          </cell>
          <cell r="F104">
            <v>100.69568642585112</v>
          </cell>
          <cell r="G104">
            <v>14048.368555601484</v>
          </cell>
          <cell r="H104">
            <v>98</v>
          </cell>
          <cell r="I104">
            <v>938</v>
          </cell>
          <cell r="J104">
            <v>15084</v>
          </cell>
          <cell r="K104"/>
          <cell r="L104"/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1</v>
          </cell>
          <cell r="E105">
            <v>7</v>
          </cell>
          <cell r="F105">
            <v>156.92544665456012</v>
          </cell>
          <cell r="G105">
            <v>11829.130412915241</v>
          </cell>
          <cell r="H105">
            <v>6734</v>
          </cell>
          <cell r="I105">
            <v>938</v>
          </cell>
          <cell r="J105">
            <v>19501</v>
          </cell>
          <cell r="K105"/>
          <cell r="L105"/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1</v>
          </cell>
          <cell r="E106">
            <v>10</v>
          </cell>
          <cell r="F106">
            <v>100.0335368081477</v>
          </cell>
          <cell r="G106">
            <v>13248.370237317282</v>
          </cell>
          <cell r="H106">
            <v>4</v>
          </cell>
          <cell r="I106">
            <v>938</v>
          </cell>
          <cell r="J106">
            <v>14190</v>
          </cell>
          <cell r="K106"/>
          <cell r="L106"/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1</v>
          </cell>
          <cell r="E107">
            <v>7</v>
          </cell>
          <cell r="F107">
            <v>240.7004233163741</v>
          </cell>
          <cell r="G107">
            <v>11320.44696969697</v>
          </cell>
          <cell r="H107">
            <v>15928</v>
          </cell>
          <cell r="I107">
            <v>938</v>
          </cell>
          <cell r="J107">
            <v>28186</v>
          </cell>
          <cell r="K107"/>
          <cell r="L107"/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1.056</v>
          </cell>
          <cell r="E108">
            <v>4</v>
          </cell>
          <cell r="F108">
            <v>153.16702299459953</v>
          </cell>
          <cell r="G108">
            <v>11284.977085956802</v>
          </cell>
          <cell r="H108">
            <v>6000</v>
          </cell>
          <cell r="I108">
            <v>938</v>
          </cell>
          <cell r="J108">
            <v>18223</v>
          </cell>
          <cell r="K108"/>
          <cell r="L108"/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1.0269999999999999</v>
          </cell>
          <cell r="E109">
            <v>9</v>
          </cell>
          <cell r="F109">
            <v>137.01276179976355</v>
          </cell>
          <cell r="G109">
            <v>12730.632923367111</v>
          </cell>
          <cell r="H109">
            <v>4712</v>
          </cell>
          <cell r="I109">
            <v>938</v>
          </cell>
          <cell r="J109">
            <v>18381</v>
          </cell>
          <cell r="K109"/>
          <cell r="L109"/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1.054</v>
          </cell>
          <cell r="E110">
            <v>2</v>
          </cell>
          <cell r="F110">
            <v>126.79897443483166</v>
          </cell>
          <cell r="G110">
            <v>10918.139429199784</v>
          </cell>
          <cell r="H110">
            <v>2926</v>
          </cell>
          <cell r="I110">
            <v>938</v>
          </cell>
          <cell r="J110">
            <v>14782</v>
          </cell>
          <cell r="K110"/>
          <cell r="L110"/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1</v>
          </cell>
          <cell r="E111">
            <v>0</v>
          </cell>
          <cell r="F111">
            <v>0</v>
          </cell>
          <cell r="G111">
            <v>15875.734945054945</v>
          </cell>
          <cell r="H111">
            <v>0</v>
          </cell>
          <cell r="I111">
            <v>938</v>
          </cell>
          <cell r="J111">
            <v>16814</v>
          </cell>
          <cell r="K111"/>
          <cell r="L111"/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1</v>
          </cell>
          <cell r="E112">
            <v>10</v>
          </cell>
          <cell r="F112">
            <v>101.93767884152348</v>
          </cell>
          <cell r="G112">
            <v>12693.185529363111</v>
          </cell>
          <cell r="H112">
            <v>246</v>
          </cell>
          <cell r="I112">
            <v>938</v>
          </cell>
          <cell r="J112">
            <v>13877</v>
          </cell>
          <cell r="K112"/>
          <cell r="L112"/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1</v>
          </cell>
          <cell r="E113">
            <v>0</v>
          </cell>
          <cell r="F113">
            <v>0</v>
          </cell>
          <cell r="G113"/>
          <cell r="H113">
            <v>0</v>
          </cell>
          <cell r="I113">
            <v>938</v>
          </cell>
          <cell r="J113">
            <v>938</v>
          </cell>
          <cell r="K113"/>
          <cell r="L113"/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1</v>
          </cell>
          <cell r="E114">
            <v>2</v>
          </cell>
          <cell r="F114">
            <v>140.12660975449512</v>
          </cell>
          <cell r="G114">
            <v>10377.235257099002</v>
          </cell>
          <cell r="H114">
            <v>4164</v>
          </cell>
          <cell r="I114">
            <v>938</v>
          </cell>
          <cell r="J114">
            <v>15479</v>
          </cell>
          <cell r="K114"/>
          <cell r="L114"/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/>
          <cell r="H115">
            <v>0</v>
          </cell>
          <cell r="I115">
            <v>938</v>
          </cell>
          <cell r="J115">
            <v>938</v>
          </cell>
          <cell r="K115"/>
          <cell r="L115"/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1.0429999999999999</v>
          </cell>
          <cell r="E116">
            <v>9</v>
          </cell>
          <cell r="F116">
            <v>136.28306791196161</v>
          </cell>
          <cell r="G116">
            <v>12430.589091525537</v>
          </cell>
          <cell r="H116">
            <v>4510</v>
          </cell>
          <cell r="I116">
            <v>938</v>
          </cell>
          <cell r="J116">
            <v>17879</v>
          </cell>
          <cell r="K116"/>
          <cell r="L116"/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1</v>
          </cell>
          <cell r="E117">
            <v>0</v>
          </cell>
          <cell r="F117">
            <v>0</v>
          </cell>
          <cell r="G117">
            <v>14657.800000000003</v>
          </cell>
          <cell r="H117">
            <v>0</v>
          </cell>
          <cell r="I117">
            <v>938</v>
          </cell>
          <cell r="J117">
            <v>15596</v>
          </cell>
          <cell r="K117"/>
          <cell r="L117"/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8254.48</v>
          </cell>
          <cell r="H118">
            <v>0</v>
          </cell>
          <cell r="I118">
            <v>938</v>
          </cell>
          <cell r="J118">
            <v>9192</v>
          </cell>
          <cell r="K118"/>
          <cell r="L118"/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1</v>
          </cell>
          <cell r="E119">
            <v>3</v>
          </cell>
          <cell r="F119">
            <v>124.55790684509564</v>
          </cell>
          <cell r="G119">
            <v>10607.294066255277</v>
          </cell>
          <cell r="H119">
            <v>2605</v>
          </cell>
          <cell r="I119">
            <v>938</v>
          </cell>
          <cell r="J119">
            <v>14150</v>
          </cell>
          <cell r="K119"/>
          <cell r="L119"/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1</v>
          </cell>
          <cell r="E120">
            <v>6</v>
          </cell>
          <cell r="F120">
            <v>124.16834187368262</v>
          </cell>
          <cell r="G120">
            <v>11523.570239436618</v>
          </cell>
          <cell r="H120">
            <v>2785</v>
          </cell>
          <cell r="I120">
            <v>938</v>
          </cell>
          <cell r="J120">
            <v>15247</v>
          </cell>
          <cell r="K120"/>
          <cell r="L120"/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/>
          <cell r="H121">
            <v>0</v>
          </cell>
          <cell r="I121">
            <v>938</v>
          </cell>
          <cell r="J121">
            <v>938</v>
          </cell>
          <cell r="K121"/>
          <cell r="L121"/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/>
          <cell r="H122">
            <v>0</v>
          </cell>
          <cell r="I122">
            <v>938</v>
          </cell>
          <cell r="J122">
            <v>938</v>
          </cell>
          <cell r="K122"/>
          <cell r="L122"/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1</v>
          </cell>
          <cell r="E123">
            <v>10</v>
          </cell>
          <cell r="F123">
            <v>123.92800137255774</v>
          </cell>
          <cell r="G123">
            <v>12294.80486005089</v>
          </cell>
          <cell r="H123">
            <v>2942</v>
          </cell>
          <cell r="I123">
            <v>938</v>
          </cell>
          <cell r="J123">
            <v>16175</v>
          </cell>
          <cell r="K123"/>
          <cell r="L123"/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1</v>
          </cell>
          <cell r="E124">
            <v>0</v>
          </cell>
          <cell r="F124">
            <v>0</v>
          </cell>
          <cell r="G124"/>
          <cell r="H124">
            <v>0</v>
          </cell>
          <cell r="I124">
            <v>938</v>
          </cell>
          <cell r="J124">
            <v>938</v>
          </cell>
          <cell r="K124"/>
          <cell r="L124"/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1</v>
          </cell>
          <cell r="E125">
            <v>0</v>
          </cell>
          <cell r="F125">
            <v>0</v>
          </cell>
          <cell r="G125">
            <v>14657.8</v>
          </cell>
          <cell r="H125">
            <v>0</v>
          </cell>
          <cell r="I125">
            <v>938</v>
          </cell>
          <cell r="J125">
            <v>15596</v>
          </cell>
          <cell r="K125"/>
          <cell r="L125"/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1</v>
          </cell>
          <cell r="E126">
            <v>5</v>
          </cell>
          <cell r="F126">
            <v>147.05779249016894</v>
          </cell>
          <cell r="G126">
            <v>11388.112153846152</v>
          </cell>
          <cell r="H126">
            <v>5359</v>
          </cell>
          <cell r="I126">
            <v>938</v>
          </cell>
          <cell r="J126">
            <v>17685</v>
          </cell>
          <cell r="K126"/>
          <cell r="L126"/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1.0269999999999999</v>
          </cell>
          <cell r="E127">
            <v>5</v>
          </cell>
          <cell r="F127">
            <v>121.2055455894828</v>
          </cell>
          <cell r="G127">
            <v>10736.652791238093</v>
          </cell>
          <cell r="H127">
            <v>2277</v>
          </cell>
          <cell r="I127">
            <v>938</v>
          </cell>
          <cell r="J127">
            <v>13952</v>
          </cell>
          <cell r="K127"/>
          <cell r="L127"/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1.036</v>
          </cell>
          <cell r="E128">
            <v>0</v>
          </cell>
          <cell r="F128">
            <v>0</v>
          </cell>
          <cell r="G128"/>
          <cell r="H128">
            <v>0</v>
          </cell>
          <cell r="I128">
            <v>938</v>
          </cell>
          <cell r="J128">
            <v>938</v>
          </cell>
          <cell r="K128"/>
          <cell r="L128"/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1</v>
          </cell>
          <cell r="E129">
            <v>0</v>
          </cell>
          <cell r="F129">
            <v>0</v>
          </cell>
          <cell r="G129"/>
          <cell r="H129">
            <v>0</v>
          </cell>
          <cell r="I129">
            <v>938</v>
          </cell>
          <cell r="J129">
            <v>938</v>
          </cell>
          <cell r="K129"/>
          <cell r="L129"/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1</v>
          </cell>
          <cell r="E130">
            <v>6</v>
          </cell>
          <cell r="F130">
            <v>203.74417533588309</v>
          </cell>
          <cell r="G130">
            <v>11475.74077922078</v>
          </cell>
          <cell r="H130">
            <v>11905</v>
          </cell>
          <cell r="I130">
            <v>938</v>
          </cell>
          <cell r="J130">
            <v>24319</v>
          </cell>
          <cell r="K130"/>
          <cell r="L130"/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1.0329999999999999</v>
          </cell>
          <cell r="E131">
            <v>2</v>
          </cell>
          <cell r="F131">
            <v>128.67865259917448</v>
          </cell>
          <cell r="G131">
            <v>10643.588025734949</v>
          </cell>
          <cell r="H131">
            <v>3052</v>
          </cell>
          <cell r="I131">
            <v>938</v>
          </cell>
          <cell r="J131">
            <v>14634</v>
          </cell>
          <cell r="K131"/>
          <cell r="L131"/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1</v>
          </cell>
          <cell r="E132">
            <v>0</v>
          </cell>
          <cell r="F132">
            <v>0</v>
          </cell>
          <cell r="G132">
            <v>14657.8</v>
          </cell>
          <cell r="H132">
            <v>0</v>
          </cell>
          <cell r="I132">
            <v>938</v>
          </cell>
          <cell r="J132">
            <v>15596</v>
          </cell>
          <cell r="K132"/>
          <cell r="L132"/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1</v>
          </cell>
          <cell r="E133">
            <v>0</v>
          </cell>
          <cell r="F133">
            <v>0</v>
          </cell>
          <cell r="G133">
            <v>14657.8</v>
          </cell>
          <cell r="H133">
            <v>0</v>
          </cell>
          <cell r="I133">
            <v>938</v>
          </cell>
          <cell r="J133">
            <v>15596</v>
          </cell>
          <cell r="K133"/>
          <cell r="L133"/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1</v>
          </cell>
          <cell r="E134">
            <v>1</v>
          </cell>
          <cell r="F134">
            <v>162.15708046659901</v>
          </cell>
          <cell r="G134">
            <v>10382.378913282109</v>
          </cell>
          <cell r="H134">
            <v>6453</v>
          </cell>
          <cell r="I134">
            <v>938</v>
          </cell>
          <cell r="J134">
            <v>17773</v>
          </cell>
          <cell r="K134"/>
          <cell r="L134"/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1</v>
          </cell>
          <cell r="E135">
            <v>0</v>
          </cell>
          <cell r="F135">
            <v>0</v>
          </cell>
          <cell r="G135"/>
          <cell r="H135">
            <v>0</v>
          </cell>
          <cell r="I135">
            <v>938</v>
          </cell>
          <cell r="J135">
            <v>938</v>
          </cell>
          <cell r="K135"/>
          <cell r="L135"/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1</v>
          </cell>
          <cell r="E136">
            <v>4</v>
          </cell>
          <cell r="F136">
            <v>144.59083767946385</v>
          </cell>
          <cell r="G136">
            <v>11170.588186968838</v>
          </cell>
          <cell r="H136">
            <v>4981</v>
          </cell>
          <cell r="I136">
            <v>938</v>
          </cell>
          <cell r="J136">
            <v>17090</v>
          </cell>
          <cell r="K136"/>
          <cell r="L136"/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1</v>
          </cell>
          <cell r="E137">
            <v>9</v>
          </cell>
          <cell r="F137">
            <v>105.75584027831783</v>
          </cell>
          <cell r="G137">
            <v>12549.540432084312</v>
          </cell>
          <cell r="H137">
            <v>722</v>
          </cell>
          <cell r="I137">
            <v>938</v>
          </cell>
          <cell r="J137">
            <v>14210</v>
          </cell>
          <cell r="K137"/>
          <cell r="L137"/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1</v>
          </cell>
          <cell r="E138">
            <v>0</v>
          </cell>
          <cell r="F138">
            <v>0</v>
          </cell>
          <cell r="G138">
            <v>14657.8</v>
          </cell>
          <cell r="H138">
            <v>0</v>
          </cell>
          <cell r="I138">
            <v>938</v>
          </cell>
          <cell r="J138">
            <v>15596</v>
          </cell>
          <cell r="K138"/>
          <cell r="L138"/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1</v>
          </cell>
          <cell r="E139">
            <v>0</v>
          </cell>
          <cell r="F139">
            <v>0</v>
          </cell>
          <cell r="G139"/>
          <cell r="H139">
            <v>0</v>
          </cell>
          <cell r="I139">
            <v>938</v>
          </cell>
          <cell r="J139">
            <v>938</v>
          </cell>
          <cell r="K139"/>
          <cell r="L139"/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1.044</v>
          </cell>
          <cell r="E140">
            <v>1</v>
          </cell>
          <cell r="F140">
            <v>132.53873218587344</v>
          </cell>
          <cell r="G140">
            <v>10599.371377747728</v>
          </cell>
          <cell r="H140">
            <v>3449</v>
          </cell>
          <cell r="I140">
            <v>938</v>
          </cell>
          <cell r="J140">
            <v>14986</v>
          </cell>
          <cell r="K140"/>
          <cell r="L140"/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1</v>
          </cell>
          <cell r="E141">
            <v>0</v>
          </cell>
          <cell r="F141">
            <v>0</v>
          </cell>
          <cell r="G141">
            <v>14657.8</v>
          </cell>
          <cell r="H141">
            <v>0</v>
          </cell>
          <cell r="I141">
            <v>938</v>
          </cell>
          <cell r="J141">
            <v>15596</v>
          </cell>
          <cell r="K141"/>
          <cell r="L141"/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1.038</v>
          </cell>
          <cell r="E142">
            <v>7</v>
          </cell>
          <cell r="F142">
            <v>117.41251061989459</v>
          </cell>
          <cell r="G142">
            <v>11958.499763432394</v>
          </cell>
          <cell r="H142">
            <v>2082</v>
          </cell>
          <cell r="I142">
            <v>938</v>
          </cell>
          <cell r="J142">
            <v>14978</v>
          </cell>
          <cell r="K142"/>
          <cell r="L142"/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/>
          <cell r="H143">
            <v>0</v>
          </cell>
          <cell r="I143">
            <v>938</v>
          </cell>
          <cell r="J143">
            <v>938</v>
          </cell>
          <cell r="K143"/>
          <cell r="L143"/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1</v>
          </cell>
          <cell r="E144">
            <v>8</v>
          </cell>
          <cell r="F144">
            <v>156.59096034385331</v>
          </cell>
          <cell r="G144">
            <v>12176.539999999999</v>
          </cell>
          <cell r="H144">
            <v>6891</v>
          </cell>
          <cell r="I144">
            <v>938</v>
          </cell>
          <cell r="J144">
            <v>20006</v>
          </cell>
          <cell r="K144"/>
          <cell r="L144"/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1.022</v>
          </cell>
          <cell r="E145">
            <v>2</v>
          </cell>
          <cell r="F145">
            <v>129.82593319832031</v>
          </cell>
          <cell r="G145">
            <v>10596.38600082779</v>
          </cell>
          <cell r="H145">
            <v>3160</v>
          </cell>
          <cell r="I145">
            <v>938</v>
          </cell>
          <cell r="J145">
            <v>14694</v>
          </cell>
          <cell r="K145"/>
          <cell r="L145"/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1</v>
          </cell>
          <cell r="E146">
            <v>10</v>
          </cell>
          <cell r="F146">
            <v>100</v>
          </cell>
          <cell r="G146">
            <v>14182.952439830107</v>
          </cell>
          <cell r="H146">
            <v>0</v>
          </cell>
          <cell r="I146">
            <v>938</v>
          </cell>
          <cell r="J146">
            <v>15121</v>
          </cell>
          <cell r="K146"/>
          <cell r="L146"/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1.006</v>
          </cell>
          <cell r="E147">
            <v>3</v>
          </cell>
          <cell r="F147">
            <v>153.69944678577593</v>
          </cell>
          <cell r="G147">
            <v>10743.529756645023</v>
          </cell>
          <cell r="H147">
            <v>5769</v>
          </cell>
          <cell r="I147">
            <v>938</v>
          </cell>
          <cell r="J147">
            <v>17451</v>
          </cell>
          <cell r="K147"/>
          <cell r="L147"/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1.0449999999999999</v>
          </cell>
          <cell r="E148">
            <v>1</v>
          </cell>
          <cell r="F148">
            <v>134.48611252733036</v>
          </cell>
          <cell r="G148">
            <v>10753.894282104991</v>
          </cell>
          <cell r="H148">
            <v>3709</v>
          </cell>
          <cell r="I148">
            <v>938</v>
          </cell>
          <cell r="J148">
            <v>15401</v>
          </cell>
          <cell r="K148"/>
          <cell r="L148"/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1</v>
          </cell>
          <cell r="E149">
            <v>0</v>
          </cell>
          <cell r="F149">
            <v>0</v>
          </cell>
          <cell r="G149"/>
          <cell r="H149">
            <v>0</v>
          </cell>
          <cell r="I149">
            <v>938</v>
          </cell>
          <cell r="J149">
            <v>938</v>
          </cell>
          <cell r="K149"/>
          <cell r="L149"/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1.0109999999999999</v>
          </cell>
          <cell r="E150">
            <v>6</v>
          </cell>
          <cell r="F150">
            <v>144.83574359673133</v>
          </cell>
          <cell r="G150">
            <v>11513.751801546274</v>
          </cell>
          <cell r="H150">
            <v>5162</v>
          </cell>
          <cell r="I150">
            <v>938</v>
          </cell>
          <cell r="J150">
            <v>17614</v>
          </cell>
          <cell r="K150"/>
          <cell r="L150"/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1.028</v>
          </cell>
          <cell r="E151">
            <v>7</v>
          </cell>
          <cell r="F151">
            <v>179.32590474549335</v>
          </cell>
          <cell r="G151">
            <v>11794.486552187502</v>
          </cell>
          <cell r="H151">
            <v>9356</v>
          </cell>
          <cell r="I151">
            <v>938</v>
          </cell>
          <cell r="J151">
            <v>22088</v>
          </cell>
          <cell r="K151"/>
          <cell r="L151"/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1</v>
          </cell>
          <cell r="E152">
            <v>0</v>
          </cell>
          <cell r="F152">
            <v>0</v>
          </cell>
          <cell r="G152">
            <v>15684.022962962963</v>
          </cell>
          <cell r="H152">
            <v>0</v>
          </cell>
          <cell r="I152">
            <v>938</v>
          </cell>
          <cell r="J152">
            <v>16622</v>
          </cell>
          <cell r="K152"/>
          <cell r="L152"/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1.052</v>
          </cell>
          <cell r="E153">
            <v>3</v>
          </cell>
          <cell r="F153">
            <v>163.01452048892759</v>
          </cell>
          <cell r="G153">
            <v>11182.534308923823</v>
          </cell>
          <cell r="H153">
            <v>7047</v>
          </cell>
          <cell r="I153">
            <v>938</v>
          </cell>
          <cell r="J153">
            <v>19168</v>
          </cell>
          <cell r="K153"/>
          <cell r="L153"/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1.028</v>
          </cell>
          <cell r="E154">
            <v>4</v>
          </cell>
          <cell r="F154">
            <v>121.80246172702324</v>
          </cell>
          <cell r="G154">
            <v>10669.624816253394</v>
          </cell>
          <cell r="H154">
            <v>2326</v>
          </cell>
          <cell r="I154">
            <v>938</v>
          </cell>
          <cell r="J154">
            <v>13934</v>
          </cell>
          <cell r="K154"/>
          <cell r="L154"/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1</v>
          </cell>
          <cell r="E155">
            <v>0</v>
          </cell>
          <cell r="F155">
            <v>0</v>
          </cell>
          <cell r="G155">
            <v>16966.80166666667</v>
          </cell>
          <cell r="H155">
            <v>0</v>
          </cell>
          <cell r="I155">
            <v>938</v>
          </cell>
          <cell r="J155">
            <v>17905</v>
          </cell>
          <cell r="K155"/>
          <cell r="L155"/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1</v>
          </cell>
          <cell r="E156">
            <v>0</v>
          </cell>
          <cell r="F156">
            <v>0</v>
          </cell>
          <cell r="G156"/>
          <cell r="H156">
            <v>0</v>
          </cell>
          <cell r="I156">
            <v>938</v>
          </cell>
          <cell r="J156">
            <v>938</v>
          </cell>
          <cell r="K156"/>
          <cell r="L156"/>
        </row>
        <row r="157">
          <cell r="A157">
            <v>148</v>
          </cell>
          <cell r="B157" t="str">
            <v>LANESBOROUGH</v>
          </cell>
          <cell r="C157">
            <v>0</v>
          </cell>
          <cell r="D157">
            <v>1</v>
          </cell>
          <cell r="E157">
            <v>0</v>
          </cell>
          <cell r="F157">
            <v>0</v>
          </cell>
          <cell r="G157">
            <v>14657.8</v>
          </cell>
          <cell r="H157">
            <v>0</v>
          </cell>
          <cell r="I157">
            <v>938</v>
          </cell>
          <cell r="J157">
            <v>15596</v>
          </cell>
          <cell r="K157"/>
          <cell r="L157"/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1</v>
          </cell>
          <cell r="E158">
            <v>10</v>
          </cell>
          <cell r="F158">
            <v>103.66573933885712</v>
          </cell>
          <cell r="G158">
            <v>14237.416310275265</v>
          </cell>
          <cell r="H158">
            <v>522</v>
          </cell>
          <cell r="I158">
            <v>938</v>
          </cell>
          <cell r="J158">
            <v>15697</v>
          </cell>
          <cell r="K158"/>
          <cell r="L158"/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1</v>
          </cell>
          <cell r="E159">
            <v>8</v>
          </cell>
          <cell r="F159">
            <v>166.2180437903329</v>
          </cell>
          <cell r="G159">
            <v>12199.689269480517</v>
          </cell>
          <cell r="H159">
            <v>8078</v>
          </cell>
          <cell r="I159">
            <v>938</v>
          </cell>
          <cell r="J159">
            <v>21216</v>
          </cell>
          <cell r="K159"/>
          <cell r="L159"/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1</v>
          </cell>
          <cell r="E160">
            <v>7</v>
          </cell>
          <cell r="F160">
            <v>111.66625889328519</v>
          </cell>
          <cell r="G160">
            <v>11717.211903833659</v>
          </cell>
          <cell r="H160">
            <v>1367</v>
          </cell>
          <cell r="I160">
            <v>938</v>
          </cell>
          <cell r="J160">
            <v>14022</v>
          </cell>
          <cell r="K160"/>
          <cell r="L160"/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1</v>
          </cell>
          <cell r="E161">
            <v>4</v>
          </cell>
          <cell r="F161">
            <v>233.1025515193395</v>
          </cell>
          <cell r="G161">
            <v>11313.945917159761</v>
          </cell>
          <cell r="H161">
            <v>15059</v>
          </cell>
          <cell r="I161">
            <v>938</v>
          </cell>
          <cell r="J161">
            <v>27311</v>
          </cell>
          <cell r="K161"/>
          <cell r="L161"/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1</v>
          </cell>
          <cell r="E162">
            <v>9</v>
          </cell>
          <cell r="F162">
            <v>100</v>
          </cell>
          <cell r="G162">
            <v>12895.517110247692</v>
          </cell>
          <cell r="H162">
            <v>0</v>
          </cell>
          <cell r="I162">
            <v>938</v>
          </cell>
          <cell r="J162">
            <v>13834</v>
          </cell>
          <cell r="K162"/>
          <cell r="L162"/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1</v>
          </cell>
          <cell r="E163">
            <v>4</v>
          </cell>
          <cell r="F163">
            <v>224.94988181144592</v>
          </cell>
          <cell r="G163">
            <v>10375.880603448275</v>
          </cell>
          <cell r="H163">
            <v>12965</v>
          </cell>
          <cell r="I163">
            <v>938</v>
          </cell>
          <cell r="J163">
            <v>24279</v>
          </cell>
          <cell r="K163"/>
          <cell r="L163"/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1.0880000000000001</v>
          </cell>
          <cell r="E164">
            <v>1</v>
          </cell>
          <cell r="F164">
            <v>160.5865590984269</v>
          </cell>
          <cell r="G164">
            <v>11178.378682340017</v>
          </cell>
          <cell r="H164">
            <v>6773</v>
          </cell>
          <cell r="I164">
            <v>938</v>
          </cell>
          <cell r="J164">
            <v>18889</v>
          </cell>
          <cell r="K164"/>
          <cell r="L164"/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1</v>
          </cell>
          <cell r="E165">
            <v>0</v>
          </cell>
          <cell r="F165">
            <v>0</v>
          </cell>
          <cell r="G165"/>
          <cell r="H165">
            <v>0</v>
          </cell>
          <cell r="I165">
            <v>938</v>
          </cell>
          <cell r="J165">
            <v>938</v>
          </cell>
          <cell r="K165"/>
          <cell r="L165"/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1.048</v>
          </cell>
          <cell r="E166">
            <v>2</v>
          </cell>
          <cell r="F166">
            <v>221.25175268656454</v>
          </cell>
          <cell r="G166">
            <v>10544.894307226892</v>
          </cell>
          <cell r="H166">
            <v>12786</v>
          </cell>
          <cell r="I166">
            <v>938</v>
          </cell>
          <cell r="J166">
            <v>24269</v>
          </cell>
          <cell r="K166"/>
          <cell r="L166"/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1.01</v>
          </cell>
          <cell r="E167">
            <v>2</v>
          </cell>
          <cell r="F167">
            <v>152.25123632869929</v>
          </cell>
          <cell r="G167">
            <v>10422.910490813161</v>
          </cell>
          <cell r="H167">
            <v>5446</v>
          </cell>
          <cell r="I167">
            <v>938</v>
          </cell>
          <cell r="J167">
            <v>16807</v>
          </cell>
          <cell r="K167"/>
          <cell r="L167"/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1</v>
          </cell>
          <cell r="E168">
            <v>2</v>
          </cell>
          <cell r="F168">
            <v>147.13324085638345</v>
          </cell>
          <cell r="G168">
            <v>10412.355010683761</v>
          </cell>
          <cell r="H168">
            <v>4908</v>
          </cell>
          <cell r="I168">
            <v>938</v>
          </cell>
          <cell r="J168">
            <v>16258</v>
          </cell>
          <cell r="K168"/>
          <cell r="L168"/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1</v>
          </cell>
          <cell r="E169">
            <v>10</v>
          </cell>
          <cell r="F169">
            <v>101.13242613996383</v>
          </cell>
          <cell r="G169">
            <v>13377.211333781801</v>
          </cell>
          <cell r="H169">
            <v>151</v>
          </cell>
          <cell r="I169">
            <v>938</v>
          </cell>
          <cell r="J169">
            <v>14466</v>
          </cell>
          <cell r="K169"/>
          <cell r="L169"/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1</v>
          </cell>
          <cell r="E170">
            <v>7</v>
          </cell>
          <cell r="F170">
            <v>141.94461670130022</v>
          </cell>
          <cell r="G170">
            <v>11675.727046632124</v>
          </cell>
          <cell r="H170">
            <v>4897</v>
          </cell>
          <cell r="I170">
            <v>938</v>
          </cell>
          <cell r="J170">
            <v>17511</v>
          </cell>
          <cell r="K170"/>
          <cell r="L170"/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1</v>
          </cell>
          <cell r="E171">
            <v>4</v>
          </cell>
          <cell r="F171">
            <v>123.81459780432291</v>
          </cell>
          <cell r="G171">
            <v>10734.143935483871</v>
          </cell>
          <cell r="H171">
            <v>2556</v>
          </cell>
          <cell r="I171">
            <v>938</v>
          </cell>
          <cell r="J171">
            <v>14228</v>
          </cell>
          <cell r="K171"/>
          <cell r="L171"/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1</v>
          </cell>
          <cell r="E172">
            <v>10</v>
          </cell>
          <cell r="F172">
            <v>100.93846673040197</v>
          </cell>
          <cell r="G172">
            <v>13963.125365179414</v>
          </cell>
          <cell r="H172">
            <v>131</v>
          </cell>
          <cell r="I172">
            <v>938</v>
          </cell>
          <cell r="J172">
            <v>15032</v>
          </cell>
          <cell r="K172"/>
          <cell r="L172"/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1.0389999999999999</v>
          </cell>
          <cell r="E173">
            <v>2</v>
          </cell>
          <cell r="F173">
            <v>147.143438243947</v>
          </cell>
          <cell r="G173">
            <v>10663.638761356011</v>
          </cell>
          <cell r="H173">
            <v>5027</v>
          </cell>
          <cell r="I173">
            <v>938</v>
          </cell>
          <cell r="J173">
            <v>16629</v>
          </cell>
          <cell r="K173"/>
          <cell r="L173"/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1.0369999999999999</v>
          </cell>
          <cell r="E174">
            <v>9</v>
          </cell>
          <cell r="F174">
            <v>103.0461910253487</v>
          </cell>
          <cell r="G174">
            <v>13054.434495520087</v>
          </cell>
          <cell r="H174">
            <v>398</v>
          </cell>
          <cell r="I174">
            <v>938</v>
          </cell>
          <cell r="J174">
            <v>14390</v>
          </cell>
          <cell r="K174"/>
          <cell r="L174"/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1.0369999999999999</v>
          </cell>
          <cell r="E175">
            <v>0</v>
          </cell>
          <cell r="F175">
            <v>0</v>
          </cell>
          <cell r="G175"/>
          <cell r="H175">
            <v>0</v>
          </cell>
          <cell r="I175">
            <v>938</v>
          </cell>
          <cell r="J175">
            <v>938</v>
          </cell>
          <cell r="K175"/>
          <cell r="L175"/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1.054</v>
          </cell>
          <cell r="E176">
            <v>3</v>
          </cell>
          <cell r="F176">
            <v>145.00459206651018</v>
          </cell>
          <cell r="G176">
            <v>11172.043142155497</v>
          </cell>
          <cell r="H176">
            <v>5028</v>
          </cell>
          <cell r="I176">
            <v>938</v>
          </cell>
          <cell r="J176">
            <v>17138</v>
          </cell>
          <cell r="K176"/>
          <cell r="L176"/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1</v>
          </cell>
          <cell r="E177">
            <v>2</v>
          </cell>
          <cell r="F177">
            <v>158.07719371599038</v>
          </cell>
          <cell r="G177">
            <v>10557.636533245122</v>
          </cell>
          <cell r="H177">
            <v>6132</v>
          </cell>
          <cell r="I177">
            <v>938</v>
          </cell>
          <cell r="J177">
            <v>17628</v>
          </cell>
          <cell r="K177"/>
          <cell r="L177"/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1</v>
          </cell>
          <cell r="E178">
            <v>5</v>
          </cell>
          <cell r="F178">
            <v>154.31447702266385</v>
          </cell>
          <cell r="G178">
            <v>10469.147638888888</v>
          </cell>
          <cell r="H178">
            <v>5686</v>
          </cell>
          <cell r="I178">
            <v>938</v>
          </cell>
          <cell r="J178">
            <v>17093</v>
          </cell>
          <cell r="K178"/>
          <cell r="L178"/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1.032</v>
          </cell>
          <cell r="E179">
            <v>9</v>
          </cell>
          <cell r="F179">
            <v>126.39347168506698</v>
          </cell>
          <cell r="G179">
            <v>12736.082427286357</v>
          </cell>
          <cell r="H179">
            <v>3361</v>
          </cell>
          <cell r="I179">
            <v>938</v>
          </cell>
          <cell r="J179">
            <v>17035</v>
          </cell>
          <cell r="K179"/>
          <cell r="L179"/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1.032</v>
          </cell>
          <cell r="E180">
            <v>3</v>
          </cell>
          <cell r="F180">
            <v>129.5926932824656</v>
          </cell>
          <cell r="G180">
            <v>11041.512711880234</v>
          </cell>
          <cell r="H180">
            <v>3267</v>
          </cell>
          <cell r="I180">
            <v>938</v>
          </cell>
          <cell r="J180">
            <v>15247</v>
          </cell>
          <cell r="K180"/>
          <cell r="L180"/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1</v>
          </cell>
          <cell r="E181">
            <v>7</v>
          </cell>
          <cell r="F181">
            <v>167.35772739749723</v>
          </cell>
          <cell r="G181">
            <v>11624.563261829649</v>
          </cell>
          <cell r="H181">
            <v>7830</v>
          </cell>
          <cell r="I181">
            <v>938</v>
          </cell>
          <cell r="J181">
            <v>20393</v>
          </cell>
          <cell r="K181"/>
          <cell r="L181"/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1</v>
          </cell>
          <cell r="E182">
            <v>4</v>
          </cell>
          <cell r="F182">
            <v>189.84399619079124</v>
          </cell>
          <cell r="G182">
            <v>10404.619199084667</v>
          </cell>
          <cell r="H182">
            <v>9348</v>
          </cell>
          <cell r="I182">
            <v>938</v>
          </cell>
          <cell r="J182">
            <v>20691</v>
          </cell>
          <cell r="K182"/>
          <cell r="L182"/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1.0620000000000001</v>
          </cell>
          <cell r="E183">
            <v>4</v>
          </cell>
          <cell r="F183">
            <v>164.22607839728656</v>
          </cell>
          <cell r="G183">
            <v>11456.11396570115</v>
          </cell>
          <cell r="H183">
            <v>7358</v>
          </cell>
          <cell r="I183">
            <v>938</v>
          </cell>
          <cell r="J183">
            <v>19752</v>
          </cell>
          <cell r="K183"/>
          <cell r="L183"/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1.036</v>
          </cell>
          <cell r="E184">
            <v>1</v>
          </cell>
          <cell r="F184">
            <v>151.23445608499918</v>
          </cell>
          <cell r="G184">
            <v>10565.896850839636</v>
          </cell>
          <cell r="H184">
            <v>5413</v>
          </cell>
          <cell r="I184">
            <v>938</v>
          </cell>
          <cell r="J184">
            <v>16917</v>
          </cell>
          <cell r="K184"/>
          <cell r="L184"/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1.048</v>
          </cell>
          <cell r="E185">
            <v>7</v>
          </cell>
          <cell r="F185">
            <v>149.27758144558248</v>
          </cell>
          <cell r="G185">
            <v>12878.481320726958</v>
          </cell>
          <cell r="H185">
            <v>6346</v>
          </cell>
          <cell r="I185">
            <v>938</v>
          </cell>
          <cell r="J185">
            <v>20162</v>
          </cell>
          <cell r="K185"/>
          <cell r="L185"/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1.036</v>
          </cell>
          <cell r="E186">
            <v>2</v>
          </cell>
          <cell r="F186">
            <v>142.44509903945794</v>
          </cell>
          <cell r="G186">
            <v>10806.76151864593</v>
          </cell>
          <cell r="H186">
            <v>4587</v>
          </cell>
          <cell r="I186">
            <v>938</v>
          </cell>
          <cell r="J186">
            <v>16332</v>
          </cell>
          <cell r="K186"/>
          <cell r="L186"/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1.034</v>
          </cell>
          <cell r="E187">
            <v>2</v>
          </cell>
          <cell r="F187">
            <v>116.80648846924117</v>
          </cell>
          <cell r="G187">
            <v>10844.512944689757</v>
          </cell>
          <cell r="H187">
            <v>1823</v>
          </cell>
          <cell r="I187">
            <v>938</v>
          </cell>
          <cell r="J187">
            <v>13606</v>
          </cell>
          <cell r="K187"/>
          <cell r="L187"/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1</v>
          </cell>
          <cell r="E188">
            <v>0</v>
          </cell>
          <cell r="F188">
            <v>0</v>
          </cell>
          <cell r="G188">
            <v>14657.800000000001</v>
          </cell>
          <cell r="H188">
            <v>0</v>
          </cell>
          <cell r="I188">
            <v>938</v>
          </cell>
          <cell r="J188">
            <v>15596</v>
          </cell>
          <cell r="K188"/>
          <cell r="L188"/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1</v>
          </cell>
          <cell r="E189">
            <v>0</v>
          </cell>
          <cell r="F189">
            <v>0</v>
          </cell>
          <cell r="G189">
            <v>14657.800000000003</v>
          </cell>
          <cell r="H189">
            <v>0</v>
          </cell>
          <cell r="I189">
            <v>938</v>
          </cell>
          <cell r="J189">
            <v>15596</v>
          </cell>
          <cell r="K189"/>
          <cell r="L189"/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1</v>
          </cell>
          <cell r="E190">
            <v>9</v>
          </cell>
          <cell r="F190">
            <v>101.82776748642635</v>
          </cell>
          <cell r="G190">
            <v>12460.621291409321</v>
          </cell>
          <cell r="H190">
            <v>228</v>
          </cell>
          <cell r="I190">
            <v>938</v>
          </cell>
          <cell r="J190">
            <v>13627</v>
          </cell>
          <cell r="K190"/>
          <cell r="L190"/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1</v>
          </cell>
          <cell r="E191">
            <v>7</v>
          </cell>
          <cell r="F191">
            <v>123.85518207028919</v>
          </cell>
          <cell r="G191">
            <v>11408.242922225838</v>
          </cell>
          <cell r="H191">
            <v>2721</v>
          </cell>
          <cell r="I191">
            <v>938</v>
          </cell>
          <cell r="J191">
            <v>15067</v>
          </cell>
          <cell r="K191"/>
          <cell r="L191"/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1</v>
          </cell>
          <cell r="E192">
            <v>0</v>
          </cell>
          <cell r="F192">
            <v>0</v>
          </cell>
          <cell r="G192">
            <v>14657.800000000003</v>
          </cell>
          <cell r="H192">
            <v>0</v>
          </cell>
          <cell r="I192">
            <v>938</v>
          </cell>
          <cell r="J192">
            <v>15596</v>
          </cell>
          <cell r="K192"/>
          <cell r="L192"/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1.0409999999999999</v>
          </cell>
          <cell r="E193">
            <v>2</v>
          </cell>
          <cell r="F193">
            <v>179.08817920476025</v>
          </cell>
          <cell r="G193">
            <v>10223.454994212829</v>
          </cell>
          <cell r="H193">
            <v>8086</v>
          </cell>
          <cell r="I193">
            <v>938</v>
          </cell>
          <cell r="J193">
            <v>19247</v>
          </cell>
          <cell r="K193"/>
          <cell r="L193"/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1.012</v>
          </cell>
          <cell r="E194">
            <v>9</v>
          </cell>
          <cell r="F194">
            <v>112.64289812753647</v>
          </cell>
          <cell r="G194">
            <v>12629.320364962072</v>
          </cell>
          <cell r="H194">
            <v>1597</v>
          </cell>
          <cell r="I194">
            <v>938</v>
          </cell>
          <cell r="J194">
            <v>15164</v>
          </cell>
          <cell r="K194"/>
          <cell r="L194"/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1</v>
          </cell>
          <cell r="E195">
            <v>6</v>
          </cell>
          <cell r="F195">
            <v>136.09866122625127</v>
          </cell>
          <cell r="G195">
            <v>11288.348858290303</v>
          </cell>
          <cell r="H195">
            <v>4075</v>
          </cell>
          <cell r="I195">
            <v>938</v>
          </cell>
          <cell r="J195">
            <v>16301</v>
          </cell>
          <cell r="K195"/>
          <cell r="L195"/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1.0329999999999999</v>
          </cell>
          <cell r="E196">
            <v>3</v>
          </cell>
          <cell r="F196">
            <v>161.94067825344507</v>
          </cell>
          <cell r="G196">
            <v>10789.834786856618</v>
          </cell>
          <cell r="H196">
            <v>6683</v>
          </cell>
          <cell r="I196">
            <v>938</v>
          </cell>
          <cell r="J196">
            <v>18411</v>
          </cell>
          <cell r="K196"/>
          <cell r="L196"/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1</v>
          </cell>
          <cell r="E197">
            <v>0</v>
          </cell>
          <cell r="F197">
            <v>0</v>
          </cell>
          <cell r="G197">
            <v>14657.800000000003</v>
          </cell>
          <cell r="H197">
            <v>0</v>
          </cell>
          <cell r="I197">
            <v>938</v>
          </cell>
          <cell r="J197">
            <v>15596</v>
          </cell>
          <cell r="K197"/>
          <cell r="L197"/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1.0409999999999999</v>
          </cell>
          <cell r="E198">
            <v>2</v>
          </cell>
          <cell r="F198">
            <v>133.69625577838289</v>
          </cell>
          <cell r="G198">
            <v>10725.24691617284</v>
          </cell>
          <cell r="H198">
            <v>3614</v>
          </cell>
          <cell r="I198">
            <v>938</v>
          </cell>
          <cell r="J198">
            <v>15277</v>
          </cell>
          <cell r="K198"/>
          <cell r="L198"/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1</v>
          </cell>
          <cell r="E199">
            <v>0</v>
          </cell>
          <cell r="F199">
            <v>0</v>
          </cell>
          <cell r="G199">
            <v>9947.6693333333315</v>
          </cell>
          <cell r="H199">
            <v>0</v>
          </cell>
          <cell r="I199">
            <v>938</v>
          </cell>
          <cell r="J199">
            <v>10886</v>
          </cell>
          <cell r="K199"/>
          <cell r="L199"/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1</v>
          </cell>
          <cell r="E200">
            <v>7</v>
          </cell>
          <cell r="F200">
            <v>130.22155579717446</v>
          </cell>
          <cell r="G200">
            <v>11352.266788008566</v>
          </cell>
          <cell r="H200">
            <v>3431</v>
          </cell>
          <cell r="I200">
            <v>938</v>
          </cell>
          <cell r="J200">
            <v>15721</v>
          </cell>
          <cell r="K200"/>
          <cell r="L200"/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1</v>
          </cell>
          <cell r="E201">
            <v>0</v>
          </cell>
          <cell r="F201">
            <v>0</v>
          </cell>
          <cell r="G201"/>
          <cell r="H201">
            <v>0</v>
          </cell>
          <cell r="I201">
            <v>938</v>
          </cell>
          <cell r="J201">
            <v>938</v>
          </cell>
          <cell r="K201"/>
          <cell r="L201"/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1</v>
          </cell>
          <cell r="E202">
            <v>0</v>
          </cell>
          <cell r="F202">
            <v>0</v>
          </cell>
          <cell r="G202"/>
          <cell r="H202">
            <v>0</v>
          </cell>
          <cell r="I202">
            <v>938</v>
          </cell>
          <cell r="J202">
            <v>938</v>
          </cell>
          <cell r="K202"/>
          <cell r="L202"/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1</v>
          </cell>
          <cell r="E203">
            <v>0</v>
          </cell>
          <cell r="F203">
            <v>0</v>
          </cell>
          <cell r="G203">
            <v>14657.800000000003</v>
          </cell>
          <cell r="H203">
            <v>0</v>
          </cell>
          <cell r="I203">
            <v>938</v>
          </cell>
          <cell r="J203">
            <v>15596</v>
          </cell>
          <cell r="K203"/>
          <cell r="L203"/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1</v>
          </cell>
          <cell r="E204">
            <v>0</v>
          </cell>
          <cell r="F204">
            <v>0</v>
          </cell>
          <cell r="G204">
            <v>8812.81</v>
          </cell>
          <cell r="H204">
            <v>0</v>
          </cell>
          <cell r="I204">
            <v>938</v>
          </cell>
          <cell r="J204">
            <v>9751</v>
          </cell>
          <cell r="K204"/>
          <cell r="L204"/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1</v>
          </cell>
          <cell r="E205">
            <v>5</v>
          </cell>
          <cell r="F205">
            <v>163.75097213560377</v>
          </cell>
          <cell r="G205">
            <v>10298.063721804512</v>
          </cell>
          <cell r="H205">
            <v>6565</v>
          </cell>
          <cell r="I205">
            <v>938</v>
          </cell>
          <cell r="J205">
            <v>17801</v>
          </cell>
          <cell r="K205"/>
          <cell r="L205"/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1</v>
          </cell>
          <cell r="E206">
            <v>7</v>
          </cell>
          <cell r="F206">
            <v>195.86009996084681</v>
          </cell>
          <cell r="G206">
            <v>11702.13326923077</v>
          </cell>
          <cell r="H206">
            <v>11218</v>
          </cell>
          <cell r="I206">
            <v>938</v>
          </cell>
          <cell r="J206">
            <v>23858</v>
          </cell>
          <cell r="K206"/>
          <cell r="L206"/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1.0169999999999999</v>
          </cell>
          <cell r="E207">
            <v>2</v>
          </cell>
          <cell r="F207">
            <v>141.0217225484372</v>
          </cell>
          <cell r="G207">
            <v>10633.200460596277</v>
          </cell>
          <cell r="H207">
            <v>4362</v>
          </cell>
          <cell r="I207">
            <v>938</v>
          </cell>
          <cell r="J207">
            <v>15933</v>
          </cell>
          <cell r="K207"/>
          <cell r="L207"/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1.083</v>
          </cell>
          <cell r="E208">
            <v>1</v>
          </cell>
          <cell r="F208">
            <v>167.09434311682935</v>
          </cell>
          <cell r="G208">
            <v>10949.682951174835</v>
          </cell>
          <cell r="H208">
            <v>7347</v>
          </cell>
          <cell r="I208">
            <v>938</v>
          </cell>
          <cell r="J208">
            <v>19235</v>
          </cell>
          <cell r="K208"/>
          <cell r="L208"/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1</v>
          </cell>
          <cell r="E209">
            <v>0</v>
          </cell>
          <cell r="F209">
            <v>0</v>
          </cell>
          <cell r="G209">
            <v>9960.6185714285712</v>
          </cell>
          <cell r="H209">
            <v>0</v>
          </cell>
          <cell r="I209">
            <v>938</v>
          </cell>
          <cell r="J209">
            <v>10899</v>
          </cell>
          <cell r="K209"/>
          <cell r="L209"/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1</v>
          </cell>
          <cell r="E210">
            <v>10</v>
          </cell>
          <cell r="F210">
            <v>103.47942396346836</v>
          </cell>
          <cell r="G210">
            <v>13845.041456828223</v>
          </cell>
          <cell r="H210">
            <v>482</v>
          </cell>
          <cell r="I210">
            <v>938</v>
          </cell>
          <cell r="J210">
            <v>15265</v>
          </cell>
          <cell r="K210"/>
          <cell r="L210"/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1</v>
          </cell>
          <cell r="E211">
            <v>0</v>
          </cell>
          <cell r="F211">
            <v>0</v>
          </cell>
          <cell r="G211">
            <v>14657.800000000003</v>
          </cell>
          <cell r="H211">
            <v>0</v>
          </cell>
          <cell r="I211">
            <v>938</v>
          </cell>
          <cell r="J211">
            <v>15596</v>
          </cell>
          <cell r="K211"/>
          <cell r="L211"/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1.0369999999999999</v>
          </cell>
          <cell r="E212">
            <v>0</v>
          </cell>
          <cell r="F212">
            <v>0</v>
          </cell>
          <cell r="G212">
            <v>15097.82768</v>
          </cell>
          <cell r="H212">
            <v>0</v>
          </cell>
          <cell r="I212">
            <v>938</v>
          </cell>
          <cell r="J212">
            <v>16036</v>
          </cell>
          <cell r="K212"/>
          <cell r="L212"/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1</v>
          </cell>
          <cell r="E213">
            <v>2</v>
          </cell>
          <cell r="F213">
            <v>160.50972184212995</v>
          </cell>
          <cell r="G213">
            <v>10487.425723570192</v>
          </cell>
          <cell r="H213">
            <v>6346</v>
          </cell>
          <cell r="I213">
            <v>938</v>
          </cell>
          <cell r="J213">
            <v>17771</v>
          </cell>
          <cell r="K213"/>
          <cell r="L213"/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1</v>
          </cell>
          <cell r="E214">
            <v>0</v>
          </cell>
          <cell r="F214">
            <v>0</v>
          </cell>
          <cell r="G214"/>
          <cell r="H214">
            <v>0</v>
          </cell>
          <cell r="I214">
            <v>938</v>
          </cell>
          <cell r="J214">
            <v>938</v>
          </cell>
          <cell r="K214"/>
          <cell r="L214"/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1</v>
          </cell>
          <cell r="E215">
            <v>0</v>
          </cell>
          <cell r="F215">
            <v>0</v>
          </cell>
          <cell r="G215"/>
          <cell r="H215">
            <v>0</v>
          </cell>
          <cell r="I215">
            <v>938</v>
          </cell>
          <cell r="J215">
            <v>938</v>
          </cell>
          <cell r="K215"/>
          <cell r="L215"/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1.0549999999999999</v>
          </cell>
          <cell r="E216">
            <v>2</v>
          </cell>
          <cell r="F216">
            <v>167.90795107786823</v>
          </cell>
          <cell r="G216">
            <v>11191.073589537058</v>
          </cell>
          <cell r="H216">
            <v>7600</v>
          </cell>
          <cell r="I216">
            <v>938</v>
          </cell>
          <cell r="J216">
            <v>19729</v>
          </cell>
          <cell r="K216"/>
          <cell r="L216"/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1.0429999999999999</v>
          </cell>
          <cell r="E217">
            <v>1</v>
          </cell>
          <cell r="F217">
            <v>157.42716043919754</v>
          </cell>
          <cell r="G217">
            <v>10122.840164025425</v>
          </cell>
          <cell r="H217">
            <v>5813</v>
          </cell>
          <cell r="I217">
            <v>938</v>
          </cell>
          <cell r="J217">
            <v>16874</v>
          </cell>
          <cell r="K217"/>
          <cell r="L217"/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1</v>
          </cell>
          <cell r="E218">
            <v>10</v>
          </cell>
          <cell r="F218">
            <v>121.36632735523185</v>
          </cell>
          <cell r="G218">
            <v>12765.698841292136</v>
          </cell>
          <cell r="H218">
            <v>2728</v>
          </cell>
          <cell r="I218">
            <v>938</v>
          </cell>
          <cell r="J218">
            <v>16432</v>
          </cell>
          <cell r="K218"/>
          <cell r="L218"/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1</v>
          </cell>
          <cell r="E219">
            <v>6</v>
          </cell>
          <cell r="F219">
            <v>131.71291368713307</v>
          </cell>
          <cell r="G219">
            <v>11316.334772313297</v>
          </cell>
          <cell r="H219">
            <v>3589</v>
          </cell>
          <cell r="I219">
            <v>938</v>
          </cell>
          <cell r="J219">
            <v>15843</v>
          </cell>
          <cell r="K219"/>
          <cell r="L219"/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1</v>
          </cell>
          <cell r="E220">
            <v>4</v>
          </cell>
          <cell r="F220">
            <v>122.72452722148228</v>
          </cell>
          <cell r="G220">
            <v>10752.007650935375</v>
          </cell>
          <cell r="H220">
            <v>2443</v>
          </cell>
          <cell r="I220">
            <v>938</v>
          </cell>
          <cell r="J220">
            <v>14133</v>
          </cell>
          <cell r="K220"/>
          <cell r="L220"/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1</v>
          </cell>
          <cell r="E221">
            <v>4</v>
          </cell>
          <cell r="F221">
            <v>123.55100804244327</v>
          </cell>
          <cell r="G221">
            <v>10808.914565947241</v>
          </cell>
          <cell r="H221">
            <v>2546</v>
          </cell>
          <cell r="I221">
            <v>938</v>
          </cell>
          <cell r="J221">
            <v>14293</v>
          </cell>
          <cell r="K221"/>
          <cell r="L221"/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1</v>
          </cell>
          <cell r="E222">
            <v>3</v>
          </cell>
          <cell r="F222">
            <v>183.59537079088631</v>
          </cell>
          <cell r="G222">
            <v>10164.39451948052</v>
          </cell>
          <cell r="H222">
            <v>8497</v>
          </cell>
          <cell r="I222">
            <v>938</v>
          </cell>
          <cell r="J222">
            <v>19599</v>
          </cell>
          <cell r="K222"/>
          <cell r="L222"/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1</v>
          </cell>
          <cell r="E223">
            <v>7</v>
          </cell>
          <cell r="F223">
            <v>120.07176420143549</v>
          </cell>
          <cell r="G223">
            <v>11403.740747348118</v>
          </cell>
          <cell r="H223">
            <v>2289</v>
          </cell>
          <cell r="I223">
            <v>938</v>
          </cell>
          <cell r="J223">
            <v>14631</v>
          </cell>
          <cell r="K223"/>
          <cell r="L223"/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1</v>
          </cell>
          <cell r="E224">
            <v>8</v>
          </cell>
          <cell r="F224">
            <v>117.79726086447366</v>
          </cell>
          <cell r="G224">
            <v>11365.256190476193</v>
          </cell>
          <cell r="H224">
            <v>2023</v>
          </cell>
          <cell r="I224">
            <v>938</v>
          </cell>
          <cell r="J224">
            <v>14326</v>
          </cell>
          <cell r="K224"/>
          <cell r="L224"/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1</v>
          </cell>
          <cell r="E225">
            <v>0</v>
          </cell>
          <cell r="F225">
            <v>0</v>
          </cell>
          <cell r="G225">
            <v>14657.8</v>
          </cell>
          <cell r="H225">
            <v>0</v>
          </cell>
          <cell r="I225">
            <v>938</v>
          </cell>
          <cell r="J225">
            <v>15596</v>
          </cell>
          <cell r="K225"/>
          <cell r="L225"/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1.0649999999999999</v>
          </cell>
          <cell r="E226">
            <v>2</v>
          </cell>
          <cell r="F226">
            <v>151.85159220233294</v>
          </cell>
          <cell r="G226">
            <v>10924.741488232756</v>
          </cell>
          <cell r="H226">
            <v>5665</v>
          </cell>
          <cell r="I226">
            <v>938</v>
          </cell>
          <cell r="J226">
            <v>17528</v>
          </cell>
          <cell r="K226"/>
          <cell r="L226"/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1</v>
          </cell>
          <cell r="E227">
            <v>5</v>
          </cell>
          <cell r="F227">
            <v>136.18740579533494</v>
          </cell>
          <cell r="G227">
            <v>11018.297520833332</v>
          </cell>
          <cell r="H227">
            <v>3987</v>
          </cell>
          <cell r="I227">
            <v>938</v>
          </cell>
          <cell r="J227">
            <v>15943</v>
          </cell>
          <cell r="K227"/>
          <cell r="L227"/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1.054</v>
          </cell>
          <cell r="E228">
            <v>1</v>
          </cell>
          <cell r="F228">
            <v>145.70413496273989</v>
          </cell>
          <cell r="G228">
            <v>10630.412257185322</v>
          </cell>
          <cell r="H228">
            <v>4859</v>
          </cell>
          <cell r="I228">
            <v>938</v>
          </cell>
          <cell r="J228">
            <v>16427</v>
          </cell>
          <cell r="K228"/>
          <cell r="L228"/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1.0569999999999999</v>
          </cell>
          <cell r="E229">
            <v>6</v>
          </cell>
          <cell r="F229">
            <v>144.46245061962139</v>
          </cell>
          <cell r="G229">
            <v>12092.12835327386</v>
          </cell>
          <cell r="H229">
            <v>5376</v>
          </cell>
          <cell r="I229">
            <v>938</v>
          </cell>
          <cell r="J229">
            <v>18406</v>
          </cell>
          <cell r="K229"/>
          <cell r="L229"/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1</v>
          </cell>
          <cell r="E230">
            <v>7</v>
          </cell>
          <cell r="F230">
            <v>220.0825675197685</v>
          </cell>
          <cell r="G230">
            <v>11339.249105145413</v>
          </cell>
          <cell r="H230">
            <v>13616</v>
          </cell>
          <cell r="I230">
            <v>938</v>
          </cell>
          <cell r="J230">
            <v>25893</v>
          </cell>
          <cell r="K230"/>
          <cell r="L230"/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1</v>
          </cell>
          <cell r="E231">
            <v>0</v>
          </cell>
          <cell r="F231">
            <v>0</v>
          </cell>
          <cell r="G231">
            <v>14657.8</v>
          </cell>
          <cell r="H231">
            <v>0</v>
          </cell>
          <cell r="I231">
            <v>938</v>
          </cell>
          <cell r="J231">
            <v>15596</v>
          </cell>
          <cell r="K231"/>
          <cell r="L231"/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1</v>
          </cell>
          <cell r="E232">
            <v>10</v>
          </cell>
          <cell r="F232">
            <v>103.62018687757835</v>
          </cell>
          <cell r="G232">
            <v>12165.76495798319</v>
          </cell>
          <cell r="H232">
            <v>440</v>
          </cell>
          <cell r="I232">
            <v>938</v>
          </cell>
          <cell r="J232">
            <v>13544</v>
          </cell>
          <cell r="K232"/>
          <cell r="L232"/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1</v>
          </cell>
          <cell r="E233">
            <v>8</v>
          </cell>
          <cell r="F233">
            <v>206.80355557223308</v>
          </cell>
          <cell r="G233">
            <v>11438.797352941176</v>
          </cell>
          <cell r="H233">
            <v>12217</v>
          </cell>
          <cell r="I233">
            <v>938</v>
          </cell>
          <cell r="J233">
            <v>24594</v>
          </cell>
          <cell r="K233"/>
          <cell r="L233"/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1</v>
          </cell>
          <cell r="E234">
            <v>0</v>
          </cell>
          <cell r="F234">
            <v>0</v>
          </cell>
          <cell r="G234"/>
          <cell r="H234">
            <v>0</v>
          </cell>
          <cell r="I234">
            <v>938</v>
          </cell>
          <cell r="J234">
            <v>938</v>
          </cell>
          <cell r="K234"/>
          <cell r="L234"/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1</v>
          </cell>
          <cell r="E235">
            <v>8</v>
          </cell>
          <cell r="F235">
            <v>112.21798451623033</v>
          </cell>
          <cell r="G235">
            <v>11584.04258610272</v>
          </cell>
          <cell r="H235">
            <v>1415</v>
          </cell>
          <cell r="I235">
            <v>938</v>
          </cell>
          <cell r="J235">
            <v>13937</v>
          </cell>
          <cell r="K235"/>
          <cell r="L235"/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1</v>
          </cell>
          <cell r="E236">
            <v>9</v>
          </cell>
          <cell r="F236">
            <v>130.12064323957756</v>
          </cell>
          <cell r="G236">
            <v>12081.55337579618</v>
          </cell>
          <cell r="H236">
            <v>3639</v>
          </cell>
          <cell r="I236">
            <v>938</v>
          </cell>
          <cell r="J236">
            <v>16659</v>
          </cell>
          <cell r="K236"/>
          <cell r="L236"/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1</v>
          </cell>
          <cell r="E237">
            <v>0</v>
          </cell>
          <cell r="F237">
            <v>0</v>
          </cell>
          <cell r="G237">
            <v>14657.8</v>
          </cell>
          <cell r="H237">
            <v>0</v>
          </cell>
          <cell r="I237">
            <v>938</v>
          </cell>
          <cell r="J237">
            <v>15596</v>
          </cell>
          <cell r="K237"/>
          <cell r="L237"/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1</v>
          </cell>
          <cell r="E238">
            <v>8</v>
          </cell>
          <cell r="F238">
            <v>104.35895945690008</v>
          </cell>
          <cell r="G238">
            <v>12082.599445094433</v>
          </cell>
          <cell r="H238">
            <v>527</v>
          </cell>
          <cell r="I238">
            <v>938</v>
          </cell>
          <cell r="J238">
            <v>13548</v>
          </cell>
          <cell r="K238"/>
          <cell r="L238"/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1</v>
          </cell>
          <cell r="E239">
            <v>5</v>
          </cell>
          <cell r="F239">
            <v>199.39298552675496</v>
          </cell>
          <cell r="G239">
            <v>11059.22869047619</v>
          </cell>
          <cell r="H239">
            <v>10992</v>
          </cell>
          <cell r="I239">
            <v>938</v>
          </cell>
          <cell r="J239">
            <v>22989</v>
          </cell>
          <cell r="K239"/>
          <cell r="L239"/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1.0369999999999999</v>
          </cell>
          <cell r="E240">
            <v>3</v>
          </cell>
          <cell r="F240">
            <v>126.32314163033493</v>
          </cell>
          <cell r="G240">
            <v>11141.487612757533</v>
          </cell>
          <cell r="H240">
            <v>2933</v>
          </cell>
          <cell r="I240">
            <v>938</v>
          </cell>
          <cell r="J240">
            <v>15012</v>
          </cell>
          <cell r="K240"/>
          <cell r="L240"/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1</v>
          </cell>
          <cell r="E241">
            <v>0</v>
          </cell>
          <cell r="F241">
            <v>0</v>
          </cell>
          <cell r="G241"/>
          <cell r="H241">
            <v>0</v>
          </cell>
          <cell r="I241">
            <v>938</v>
          </cell>
          <cell r="J241">
            <v>938</v>
          </cell>
          <cell r="K241"/>
          <cell r="L241"/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1</v>
          </cell>
          <cell r="E242">
            <v>0</v>
          </cell>
          <cell r="F242">
            <v>0</v>
          </cell>
          <cell r="G242">
            <v>14657.8</v>
          </cell>
          <cell r="H242">
            <v>0</v>
          </cell>
          <cell r="I242">
            <v>938</v>
          </cell>
          <cell r="J242">
            <v>15596</v>
          </cell>
          <cell r="K242"/>
          <cell r="L242"/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1</v>
          </cell>
          <cell r="E243">
            <v>6</v>
          </cell>
          <cell r="F243">
            <v>177.68227785956211</v>
          </cell>
          <cell r="G243">
            <v>11809.932658227848</v>
          </cell>
          <cell r="H243">
            <v>9174</v>
          </cell>
          <cell r="I243">
            <v>938</v>
          </cell>
          <cell r="J243">
            <v>21922</v>
          </cell>
          <cell r="K243"/>
          <cell r="L243"/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1</v>
          </cell>
          <cell r="E244">
            <v>0</v>
          </cell>
          <cell r="F244">
            <v>0</v>
          </cell>
          <cell r="G244"/>
          <cell r="H244">
            <v>0</v>
          </cell>
          <cell r="I244">
            <v>938</v>
          </cell>
          <cell r="J244">
            <v>938</v>
          </cell>
          <cell r="K244"/>
          <cell r="L244"/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1</v>
          </cell>
          <cell r="E245">
            <v>10</v>
          </cell>
          <cell r="F245">
            <v>119.01640850703059</v>
          </cell>
          <cell r="G245">
            <v>12916.195295608106</v>
          </cell>
          <cell r="H245">
            <v>2456</v>
          </cell>
          <cell r="I245">
            <v>938</v>
          </cell>
          <cell r="J245">
            <v>16310</v>
          </cell>
          <cell r="K245"/>
          <cell r="L245"/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1</v>
          </cell>
          <cell r="E246">
            <v>0</v>
          </cell>
          <cell r="F246">
            <v>0</v>
          </cell>
          <cell r="G246">
            <v>14657.800000000003</v>
          </cell>
          <cell r="H246">
            <v>0</v>
          </cell>
          <cell r="I246">
            <v>938</v>
          </cell>
          <cell r="J246">
            <v>15596</v>
          </cell>
          <cell r="K246"/>
          <cell r="L246"/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1</v>
          </cell>
          <cell r="E247">
            <v>4</v>
          </cell>
          <cell r="F247">
            <v>134.57371008516114</v>
          </cell>
          <cell r="G247">
            <v>10499.994622905027</v>
          </cell>
          <cell r="H247">
            <v>3630</v>
          </cell>
          <cell r="I247">
            <v>938</v>
          </cell>
          <cell r="J247">
            <v>15068</v>
          </cell>
          <cell r="K247"/>
          <cell r="L247"/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1.0349999999999999</v>
          </cell>
          <cell r="E248">
            <v>5</v>
          </cell>
          <cell r="F248">
            <v>139.39474163435136</v>
          </cell>
          <cell r="G248">
            <v>11825.887254672371</v>
          </cell>
          <cell r="H248">
            <v>4659</v>
          </cell>
          <cell r="I248">
            <v>938</v>
          </cell>
          <cell r="J248">
            <v>17423</v>
          </cell>
          <cell r="K248"/>
          <cell r="L248"/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1.0549999999999999</v>
          </cell>
          <cell r="E249">
            <v>3</v>
          </cell>
          <cell r="F249">
            <v>157.81261076691763</v>
          </cell>
          <cell r="G249">
            <v>10704.736089427312</v>
          </cell>
          <cell r="H249">
            <v>6189</v>
          </cell>
          <cell r="I249">
            <v>938</v>
          </cell>
          <cell r="J249">
            <v>17832</v>
          </cell>
          <cell r="K249"/>
          <cell r="L249"/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1</v>
          </cell>
          <cell r="E250">
            <v>0</v>
          </cell>
          <cell r="F250">
            <v>0</v>
          </cell>
          <cell r="G250"/>
          <cell r="H250">
            <v>0</v>
          </cell>
          <cell r="I250">
            <v>938</v>
          </cell>
          <cell r="J250">
            <v>938</v>
          </cell>
          <cell r="K250"/>
          <cell r="L250"/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1</v>
          </cell>
          <cell r="E251">
            <v>9</v>
          </cell>
          <cell r="F251">
            <v>407.81337953905563</v>
          </cell>
          <cell r="G251">
            <v>13378.97195876289</v>
          </cell>
          <cell r="H251">
            <v>41182</v>
          </cell>
          <cell r="I251">
            <v>938</v>
          </cell>
          <cell r="J251">
            <v>55499</v>
          </cell>
          <cell r="K251"/>
          <cell r="L251"/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1.052</v>
          </cell>
          <cell r="E252">
            <v>8</v>
          </cell>
          <cell r="F252">
            <v>118.78400778668549</v>
          </cell>
          <cell r="G252">
            <v>13392.987389876773</v>
          </cell>
          <cell r="H252">
            <v>2516</v>
          </cell>
          <cell r="I252">
            <v>938</v>
          </cell>
          <cell r="J252">
            <v>16847</v>
          </cell>
          <cell r="K252"/>
          <cell r="L252"/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1.038</v>
          </cell>
          <cell r="E253">
            <v>9</v>
          </cell>
          <cell r="F253">
            <v>136.06003665175945</v>
          </cell>
          <cell r="G253">
            <v>12923.998454132687</v>
          </cell>
          <cell r="H253">
            <v>4660</v>
          </cell>
          <cell r="I253">
            <v>938</v>
          </cell>
          <cell r="J253">
            <v>18522</v>
          </cell>
          <cell r="K253"/>
          <cell r="L253"/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1</v>
          </cell>
          <cell r="E254">
            <v>0</v>
          </cell>
          <cell r="F254">
            <v>0</v>
          </cell>
          <cell r="G254"/>
          <cell r="H254">
            <v>0</v>
          </cell>
          <cell r="I254">
            <v>938</v>
          </cell>
          <cell r="J254">
            <v>938</v>
          </cell>
          <cell r="K254"/>
          <cell r="L254"/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1.036</v>
          </cell>
          <cell r="E255">
            <v>2</v>
          </cell>
          <cell r="F255">
            <v>136.7148803583728</v>
          </cell>
          <cell r="G255">
            <v>10689.029197383648</v>
          </cell>
          <cell r="H255">
            <v>3924</v>
          </cell>
          <cell r="I255">
            <v>938</v>
          </cell>
          <cell r="J255">
            <v>15551</v>
          </cell>
          <cell r="K255"/>
          <cell r="L255"/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1</v>
          </cell>
          <cell r="E256">
            <v>0</v>
          </cell>
          <cell r="F256">
            <v>0</v>
          </cell>
          <cell r="G256"/>
          <cell r="H256">
            <v>0</v>
          </cell>
          <cell r="I256">
            <v>938</v>
          </cell>
          <cell r="J256">
            <v>938</v>
          </cell>
          <cell r="K256"/>
          <cell r="L256"/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1.028</v>
          </cell>
          <cell r="E257">
            <v>10</v>
          </cell>
          <cell r="F257">
            <v>107.88571550587231</v>
          </cell>
          <cell r="G257">
            <v>13438.066112164433</v>
          </cell>
          <cell r="H257">
            <v>1060</v>
          </cell>
          <cell r="I257">
            <v>938</v>
          </cell>
          <cell r="J257">
            <v>15436</v>
          </cell>
          <cell r="K257"/>
          <cell r="L257"/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1</v>
          </cell>
          <cell r="E258">
            <v>6</v>
          </cell>
          <cell r="F258">
            <v>269.36616340651381</v>
          </cell>
          <cell r="G258">
            <v>11598.618400000001</v>
          </cell>
          <cell r="H258">
            <v>19644</v>
          </cell>
          <cell r="I258">
            <v>938</v>
          </cell>
          <cell r="J258">
            <v>32181</v>
          </cell>
          <cell r="K258"/>
          <cell r="L258"/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1</v>
          </cell>
          <cell r="E259">
            <v>4</v>
          </cell>
          <cell r="F259">
            <v>127.12010618047233</v>
          </cell>
          <cell r="G259">
            <v>10479.978365758754</v>
          </cell>
          <cell r="H259">
            <v>2842</v>
          </cell>
          <cell r="I259">
            <v>938</v>
          </cell>
          <cell r="J259">
            <v>14260</v>
          </cell>
          <cell r="K259"/>
          <cell r="L259"/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1.0680000000000001</v>
          </cell>
          <cell r="E260">
            <v>8</v>
          </cell>
          <cell r="F260">
            <v>120.14447033268503</v>
          </cell>
          <cell r="G260">
            <v>12554.643167153912</v>
          </cell>
          <cell r="H260">
            <v>2529</v>
          </cell>
          <cell r="I260">
            <v>938</v>
          </cell>
          <cell r="J260">
            <v>16022</v>
          </cell>
          <cell r="K260"/>
          <cell r="L260"/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1.0249999999999999</v>
          </cell>
          <cell r="E261">
            <v>5</v>
          </cell>
          <cell r="F261">
            <v>197.16615368390964</v>
          </cell>
          <cell r="G261">
            <v>11457.22766842105</v>
          </cell>
          <cell r="H261">
            <v>11133</v>
          </cell>
          <cell r="I261">
            <v>938</v>
          </cell>
          <cell r="J261">
            <v>23528</v>
          </cell>
          <cell r="K261"/>
          <cell r="L261"/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1</v>
          </cell>
          <cell r="E262">
            <v>9</v>
          </cell>
          <cell r="F262">
            <v>288.5005068274973</v>
          </cell>
          <cell r="G262">
            <v>12877.489399999999</v>
          </cell>
          <cell r="H262">
            <v>24274</v>
          </cell>
          <cell r="I262">
            <v>938</v>
          </cell>
          <cell r="J262">
            <v>38089</v>
          </cell>
          <cell r="K262"/>
          <cell r="L262"/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1.038</v>
          </cell>
          <cell r="E263">
            <v>0</v>
          </cell>
          <cell r="F263">
            <v>0</v>
          </cell>
          <cell r="G263">
            <v>15109.720320000002</v>
          </cell>
          <cell r="H263">
            <v>0</v>
          </cell>
          <cell r="I263">
            <v>938</v>
          </cell>
          <cell r="J263">
            <v>16048</v>
          </cell>
          <cell r="K263"/>
          <cell r="L263"/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1</v>
          </cell>
          <cell r="E264">
            <v>0</v>
          </cell>
          <cell r="F264">
            <v>0</v>
          </cell>
          <cell r="G264"/>
          <cell r="H264">
            <v>0</v>
          </cell>
          <cell r="I264">
            <v>938</v>
          </cell>
          <cell r="J264">
            <v>938</v>
          </cell>
          <cell r="K264"/>
          <cell r="L264"/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1</v>
          </cell>
          <cell r="E265">
            <v>0</v>
          </cell>
          <cell r="F265">
            <v>0</v>
          </cell>
          <cell r="G265">
            <v>15977.229523809525</v>
          </cell>
          <cell r="H265">
            <v>0</v>
          </cell>
          <cell r="I265">
            <v>938</v>
          </cell>
          <cell r="J265">
            <v>16915</v>
          </cell>
          <cell r="K265"/>
          <cell r="L265"/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1</v>
          </cell>
          <cell r="E266">
            <v>0</v>
          </cell>
          <cell r="F266">
            <v>0</v>
          </cell>
          <cell r="G266"/>
          <cell r="H266">
            <v>0</v>
          </cell>
          <cell r="I266">
            <v>938</v>
          </cell>
          <cell r="J266">
            <v>938</v>
          </cell>
          <cell r="K266"/>
          <cell r="L266"/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1</v>
          </cell>
          <cell r="E267">
            <v>10</v>
          </cell>
          <cell r="F267">
            <v>129.42442979732627</v>
          </cell>
          <cell r="G267">
            <v>13104.532544091708</v>
          </cell>
          <cell r="H267">
            <v>3856</v>
          </cell>
          <cell r="I267">
            <v>938</v>
          </cell>
          <cell r="J267">
            <v>17899</v>
          </cell>
          <cell r="K267"/>
          <cell r="L267"/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1</v>
          </cell>
          <cell r="E268">
            <v>0</v>
          </cell>
          <cell r="F268">
            <v>0</v>
          </cell>
          <cell r="G268">
            <v>14657.8</v>
          </cell>
          <cell r="H268">
            <v>0</v>
          </cell>
          <cell r="I268">
            <v>938</v>
          </cell>
          <cell r="J268">
            <v>15596</v>
          </cell>
          <cell r="K268"/>
          <cell r="L268"/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1</v>
          </cell>
          <cell r="E269">
            <v>0</v>
          </cell>
          <cell r="F269">
            <v>0</v>
          </cell>
          <cell r="G269"/>
          <cell r="H269">
            <v>0</v>
          </cell>
          <cell r="I269">
            <v>938</v>
          </cell>
          <cell r="J269">
            <v>938</v>
          </cell>
          <cell r="K269"/>
          <cell r="L269"/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1</v>
          </cell>
          <cell r="E270">
            <v>4</v>
          </cell>
          <cell r="F270">
            <v>164.5061678033145</v>
          </cell>
          <cell r="G270">
            <v>10798.3926096823</v>
          </cell>
          <cell r="H270">
            <v>6966</v>
          </cell>
          <cell r="I270">
            <v>938</v>
          </cell>
          <cell r="J270">
            <v>18702</v>
          </cell>
          <cell r="K270"/>
          <cell r="L270"/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1</v>
          </cell>
          <cell r="E271">
            <v>8</v>
          </cell>
          <cell r="F271">
            <v>134.9032063685782</v>
          </cell>
          <cell r="G271">
            <v>11812.433123659755</v>
          </cell>
          <cell r="H271">
            <v>4123</v>
          </cell>
          <cell r="I271">
            <v>938</v>
          </cell>
          <cell r="J271">
            <v>16873</v>
          </cell>
          <cell r="K271"/>
          <cell r="L271"/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1</v>
          </cell>
          <cell r="E272">
            <v>10</v>
          </cell>
          <cell r="F272">
            <v>151.07605093834749</v>
          </cell>
          <cell r="G272">
            <v>12706.091600000002</v>
          </cell>
          <cell r="H272">
            <v>6490</v>
          </cell>
          <cell r="I272">
            <v>938</v>
          </cell>
          <cell r="J272">
            <v>20134</v>
          </cell>
          <cell r="K272"/>
          <cell r="L272"/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1.0329999999999999</v>
          </cell>
          <cell r="E273">
            <v>2</v>
          </cell>
          <cell r="F273">
            <v>141.59806916863573</v>
          </cell>
          <cell r="G273">
            <v>10731.874150274156</v>
          </cell>
          <cell r="H273">
            <v>4464</v>
          </cell>
          <cell r="I273">
            <v>938</v>
          </cell>
          <cell r="J273">
            <v>16134</v>
          </cell>
          <cell r="K273"/>
          <cell r="L273"/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1</v>
          </cell>
          <cell r="E274">
            <v>3</v>
          </cell>
          <cell r="F274">
            <v>144.71737414598505</v>
          </cell>
          <cell r="G274">
            <v>10675.913042850263</v>
          </cell>
          <cell r="H274">
            <v>4774</v>
          </cell>
          <cell r="I274">
            <v>938</v>
          </cell>
          <cell r="J274">
            <v>16388</v>
          </cell>
          <cell r="K274"/>
          <cell r="L274"/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1.04</v>
          </cell>
          <cell r="E275">
            <v>2</v>
          </cell>
          <cell r="F275">
            <v>145.99832577943903</v>
          </cell>
          <cell r="G275">
            <v>10807.975135615279</v>
          </cell>
          <cell r="H275">
            <v>4971</v>
          </cell>
          <cell r="I275">
            <v>938</v>
          </cell>
          <cell r="J275">
            <v>16717</v>
          </cell>
          <cell r="K275"/>
          <cell r="L275"/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1</v>
          </cell>
          <cell r="E276">
            <v>0</v>
          </cell>
          <cell r="F276">
            <v>0</v>
          </cell>
          <cell r="G276"/>
          <cell r="H276">
            <v>0</v>
          </cell>
          <cell r="I276">
            <v>938</v>
          </cell>
          <cell r="J276">
            <v>938</v>
          </cell>
          <cell r="K276"/>
          <cell r="L276"/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1</v>
          </cell>
          <cell r="E277">
            <v>0</v>
          </cell>
          <cell r="F277">
            <v>0</v>
          </cell>
          <cell r="G277">
            <v>14657.8</v>
          </cell>
          <cell r="H277">
            <v>0</v>
          </cell>
          <cell r="I277">
            <v>938</v>
          </cell>
          <cell r="J277">
            <v>15596</v>
          </cell>
          <cell r="K277"/>
          <cell r="L277"/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1.0389999999999999</v>
          </cell>
          <cell r="E278">
            <v>1</v>
          </cell>
          <cell r="F278">
            <v>185.9464287114171</v>
          </cell>
          <cell r="G278">
            <v>10217.229115524997</v>
          </cell>
          <cell r="H278">
            <v>8781</v>
          </cell>
          <cell r="I278">
            <v>938</v>
          </cell>
          <cell r="J278">
            <v>19936</v>
          </cell>
          <cell r="K278"/>
          <cell r="L278"/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1</v>
          </cell>
          <cell r="E279">
            <v>0</v>
          </cell>
          <cell r="F279">
            <v>0</v>
          </cell>
          <cell r="G279"/>
          <cell r="H279">
            <v>0</v>
          </cell>
          <cell r="I279">
            <v>938</v>
          </cell>
          <cell r="J279">
            <v>938</v>
          </cell>
          <cell r="K279"/>
          <cell r="L279"/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1</v>
          </cell>
          <cell r="E280">
            <v>3</v>
          </cell>
          <cell r="F280">
            <v>123.11950600011592</v>
          </cell>
          <cell r="G280">
            <v>10693.273291445141</v>
          </cell>
          <cell r="H280">
            <v>2472</v>
          </cell>
          <cell r="I280">
            <v>938</v>
          </cell>
          <cell r="J280">
            <v>14103</v>
          </cell>
          <cell r="K280"/>
          <cell r="L280"/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1</v>
          </cell>
          <cell r="E281">
            <v>8</v>
          </cell>
          <cell r="F281">
            <v>238.65071472606573</v>
          </cell>
          <cell r="G281">
            <v>11635.181999999999</v>
          </cell>
          <cell r="H281">
            <v>16132</v>
          </cell>
          <cell r="I281">
            <v>938</v>
          </cell>
          <cell r="J281">
            <v>28705</v>
          </cell>
          <cell r="K281"/>
          <cell r="L281"/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1</v>
          </cell>
          <cell r="E282">
            <v>5</v>
          </cell>
          <cell r="F282">
            <v>135.94227141816796</v>
          </cell>
          <cell r="G282">
            <v>10524.369971558592</v>
          </cell>
          <cell r="H282">
            <v>3783</v>
          </cell>
          <cell r="I282">
            <v>938</v>
          </cell>
          <cell r="J282">
            <v>15245</v>
          </cell>
          <cell r="K282"/>
          <cell r="L282"/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1.0509999999999999</v>
          </cell>
          <cell r="E283">
            <v>9</v>
          </cell>
          <cell r="F283">
            <v>141.12336268887952</v>
          </cell>
          <cell r="G283">
            <v>13692.844141302538</v>
          </cell>
          <cell r="H283">
            <v>5631</v>
          </cell>
          <cell r="I283">
            <v>938</v>
          </cell>
          <cell r="J283">
            <v>20262</v>
          </cell>
          <cell r="K283"/>
          <cell r="L283"/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1</v>
          </cell>
          <cell r="E284">
            <v>3</v>
          </cell>
          <cell r="F284">
            <v>140.97532068876242</v>
          </cell>
          <cell r="G284">
            <v>10763.091623376622</v>
          </cell>
          <cell r="H284">
            <v>4410</v>
          </cell>
          <cell r="I284">
            <v>938</v>
          </cell>
          <cell r="J284">
            <v>16111</v>
          </cell>
          <cell r="K284"/>
          <cell r="L284"/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1.0369999999999999</v>
          </cell>
          <cell r="E285">
            <v>1</v>
          </cell>
          <cell r="F285">
            <v>195.53576922009549</v>
          </cell>
          <cell r="G285">
            <v>10201.926483273466</v>
          </cell>
          <cell r="H285">
            <v>9746</v>
          </cell>
          <cell r="I285">
            <v>938</v>
          </cell>
          <cell r="J285">
            <v>20886</v>
          </cell>
          <cell r="K285"/>
          <cell r="L285"/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1</v>
          </cell>
          <cell r="E286">
            <v>10</v>
          </cell>
          <cell r="F286">
            <v>109.62008403806314</v>
          </cell>
          <cell r="G286">
            <v>13437.580936799641</v>
          </cell>
          <cell r="H286">
            <v>1293</v>
          </cell>
          <cell r="I286">
            <v>938</v>
          </cell>
          <cell r="J286">
            <v>15669</v>
          </cell>
          <cell r="K286"/>
          <cell r="L286"/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1</v>
          </cell>
          <cell r="E287">
            <v>6</v>
          </cell>
          <cell r="F287">
            <v>118.42819997359845</v>
          </cell>
          <cell r="G287">
            <v>11621.946980937662</v>
          </cell>
          <cell r="H287">
            <v>2142</v>
          </cell>
          <cell r="I287">
            <v>938</v>
          </cell>
          <cell r="J287">
            <v>14702</v>
          </cell>
          <cell r="K287"/>
          <cell r="L287"/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1</v>
          </cell>
          <cell r="E288">
            <v>0</v>
          </cell>
          <cell r="F288">
            <v>0</v>
          </cell>
          <cell r="G288"/>
          <cell r="H288">
            <v>0</v>
          </cell>
          <cell r="I288">
            <v>938</v>
          </cell>
          <cell r="J288">
            <v>938</v>
          </cell>
          <cell r="K288"/>
          <cell r="L288"/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1</v>
          </cell>
          <cell r="E289">
            <v>0</v>
          </cell>
          <cell r="F289">
            <v>0</v>
          </cell>
          <cell r="G289">
            <v>14657.8</v>
          </cell>
          <cell r="H289">
            <v>0</v>
          </cell>
          <cell r="I289">
            <v>938</v>
          </cell>
          <cell r="J289">
            <v>15596</v>
          </cell>
          <cell r="K289"/>
          <cell r="L289"/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1</v>
          </cell>
          <cell r="E290">
            <v>10</v>
          </cell>
          <cell r="F290">
            <v>104.50636338467625</v>
          </cell>
          <cell r="G290">
            <v>14180.337914114585</v>
          </cell>
          <cell r="H290">
            <v>639</v>
          </cell>
          <cell r="I290">
            <v>938</v>
          </cell>
          <cell r="J290">
            <v>15757</v>
          </cell>
          <cell r="K290"/>
          <cell r="L290"/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1</v>
          </cell>
          <cell r="E291">
            <v>0</v>
          </cell>
          <cell r="F291">
            <v>0</v>
          </cell>
          <cell r="G291"/>
          <cell r="H291">
            <v>0</v>
          </cell>
          <cell r="I291">
            <v>938</v>
          </cell>
          <cell r="J291">
            <v>938</v>
          </cell>
          <cell r="K291"/>
          <cell r="L291"/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1</v>
          </cell>
          <cell r="E292">
            <v>0</v>
          </cell>
          <cell r="F292">
            <v>0</v>
          </cell>
          <cell r="G292"/>
          <cell r="H292">
            <v>0</v>
          </cell>
          <cell r="I292">
            <v>938</v>
          </cell>
          <cell r="J292">
            <v>938</v>
          </cell>
          <cell r="K292"/>
          <cell r="L292"/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1.04</v>
          </cell>
          <cell r="E293">
            <v>4</v>
          </cell>
          <cell r="F293">
            <v>139.78829107729177</v>
          </cell>
          <cell r="G293">
            <v>11142.294935999998</v>
          </cell>
          <cell r="H293">
            <v>4433</v>
          </cell>
          <cell r="I293">
            <v>938</v>
          </cell>
          <cell r="J293">
            <v>16513</v>
          </cell>
          <cell r="K293"/>
          <cell r="L293"/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1.0409999999999999</v>
          </cell>
          <cell r="E294">
            <v>7</v>
          </cell>
          <cell r="F294">
            <v>129.18456095255922</v>
          </cell>
          <cell r="G294">
            <v>12090.639270142699</v>
          </cell>
          <cell r="H294">
            <v>3529</v>
          </cell>
          <cell r="I294">
            <v>938</v>
          </cell>
          <cell r="J294">
            <v>16558</v>
          </cell>
          <cell r="K294"/>
          <cell r="L294"/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1.0489999999999999</v>
          </cell>
          <cell r="E295">
            <v>0</v>
          </cell>
          <cell r="F295">
            <v>0</v>
          </cell>
          <cell r="G295">
            <v>15240.539360000001</v>
          </cell>
          <cell r="H295">
            <v>0</v>
          </cell>
          <cell r="I295">
            <v>938</v>
          </cell>
          <cell r="J295">
            <v>16179</v>
          </cell>
          <cell r="K295"/>
          <cell r="L295"/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1</v>
          </cell>
          <cell r="E296">
            <v>3</v>
          </cell>
          <cell r="F296">
            <v>141.81590334340436</v>
          </cell>
          <cell r="G296">
            <v>10191.459068965518</v>
          </cell>
          <cell r="H296">
            <v>4262</v>
          </cell>
          <cell r="I296">
            <v>938</v>
          </cell>
          <cell r="J296">
            <v>15391</v>
          </cell>
          <cell r="K296"/>
          <cell r="L296"/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1.008</v>
          </cell>
          <cell r="E297">
            <v>1</v>
          </cell>
          <cell r="F297">
            <v>168.23881008507408</v>
          </cell>
          <cell r="G297">
            <v>9903.2959613085477</v>
          </cell>
          <cell r="H297">
            <v>6758</v>
          </cell>
          <cell r="I297">
            <v>938</v>
          </cell>
          <cell r="J297">
            <v>17599</v>
          </cell>
          <cell r="K297"/>
          <cell r="L297"/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1</v>
          </cell>
          <cell r="E298">
            <v>8</v>
          </cell>
          <cell r="F298">
            <v>166.13915409786208</v>
          </cell>
          <cell r="G298">
            <v>11897.490526315789</v>
          </cell>
          <cell r="H298">
            <v>7869</v>
          </cell>
          <cell r="I298">
            <v>938</v>
          </cell>
          <cell r="J298">
            <v>20704</v>
          </cell>
          <cell r="K298"/>
          <cell r="L298"/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1</v>
          </cell>
          <cell r="E299">
            <v>3</v>
          </cell>
          <cell r="F299">
            <v>138.10399707081811</v>
          </cell>
          <cell r="G299">
            <v>10534.585071915217</v>
          </cell>
          <cell r="H299">
            <v>4014</v>
          </cell>
          <cell r="I299">
            <v>938</v>
          </cell>
          <cell r="J299">
            <v>15487</v>
          </cell>
          <cell r="K299"/>
          <cell r="L299"/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1</v>
          </cell>
          <cell r="E300">
            <v>4</v>
          </cell>
          <cell r="F300">
            <v>149.02364572624015</v>
          </cell>
          <cell r="G300">
            <v>10862.748853828303</v>
          </cell>
          <cell r="H300">
            <v>5325</v>
          </cell>
          <cell r="I300">
            <v>938</v>
          </cell>
          <cell r="J300">
            <v>17126</v>
          </cell>
          <cell r="K300"/>
          <cell r="L300"/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1</v>
          </cell>
          <cell r="E301">
            <v>5</v>
          </cell>
          <cell r="F301">
            <v>117.38470585977367</v>
          </cell>
          <cell r="G301">
            <v>10816.904193853428</v>
          </cell>
          <cell r="H301">
            <v>1880</v>
          </cell>
          <cell r="I301">
            <v>938</v>
          </cell>
          <cell r="J301">
            <v>13635</v>
          </cell>
          <cell r="K301"/>
          <cell r="L301"/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1</v>
          </cell>
          <cell r="E302">
            <v>9</v>
          </cell>
          <cell r="F302">
            <v>104.78303737392662</v>
          </cell>
          <cell r="G302">
            <v>12760.161431036608</v>
          </cell>
          <cell r="H302">
            <v>610</v>
          </cell>
          <cell r="I302">
            <v>938</v>
          </cell>
          <cell r="J302">
            <v>14308</v>
          </cell>
          <cell r="K302"/>
          <cell r="L302"/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1</v>
          </cell>
          <cell r="E303">
            <v>0</v>
          </cell>
          <cell r="F303">
            <v>0</v>
          </cell>
          <cell r="G303"/>
          <cell r="H303">
            <v>0</v>
          </cell>
          <cell r="I303">
            <v>938</v>
          </cell>
          <cell r="J303">
            <v>938</v>
          </cell>
          <cell r="K303"/>
          <cell r="L303"/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1</v>
          </cell>
          <cell r="E304">
            <v>3</v>
          </cell>
          <cell r="F304">
            <v>156.7429893830456</v>
          </cell>
          <cell r="G304">
            <v>10657.381132580262</v>
          </cell>
          <cell r="H304">
            <v>6047</v>
          </cell>
          <cell r="I304">
            <v>938</v>
          </cell>
          <cell r="J304">
            <v>17642</v>
          </cell>
          <cell r="K304"/>
          <cell r="L304"/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1</v>
          </cell>
          <cell r="E305">
            <v>9</v>
          </cell>
          <cell r="F305">
            <v>246.10708820417747</v>
          </cell>
          <cell r="G305">
            <v>11748.529083557949</v>
          </cell>
          <cell r="H305">
            <v>17165</v>
          </cell>
          <cell r="I305">
            <v>938</v>
          </cell>
          <cell r="J305">
            <v>29852</v>
          </cell>
          <cell r="K305"/>
          <cell r="L305"/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1</v>
          </cell>
          <cell r="E306">
            <v>0</v>
          </cell>
          <cell r="F306">
            <v>0</v>
          </cell>
          <cell r="G306"/>
          <cell r="H306">
            <v>0</v>
          </cell>
          <cell r="I306">
            <v>938</v>
          </cell>
          <cell r="J306">
            <v>938</v>
          </cell>
          <cell r="K306"/>
          <cell r="L306"/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1.0409999999999999</v>
          </cell>
          <cell r="E307">
            <v>1</v>
          </cell>
          <cell r="F307">
            <v>164.33169066248422</v>
          </cell>
          <cell r="G307">
            <v>10000.073780398723</v>
          </cell>
          <cell r="H307">
            <v>6433</v>
          </cell>
          <cell r="I307">
            <v>938</v>
          </cell>
          <cell r="J307">
            <v>17371</v>
          </cell>
          <cell r="K307"/>
          <cell r="L307"/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1</v>
          </cell>
          <cell r="E308">
            <v>0</v>
          </cell>
          <cell r="F308">
            <v>0</v>
          </cell>
          <cell r="G308"/>
          <cell r="H308">
            <v>0</v>
          </cell>
          <cell r="I308">
            <v>938</v>
          </cell>
          <cell r="J308">
            <v>938</v>
          </cell>
          <cell r="K308"/>
          <cell r="L308"/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1</v>
          </cell>
          <cell r="E309">
            <v>8</v>
          </cell>
          <cell r="F309">
            <v>279.57869192867548</v>
          </cell>
          <cell r="G309">
            <v>10782.951596244131</v>
          </cell>
          <cell r="H309">
            <v>19364</v>
          </cell>
          <cell r="I309">
            <v>938</v>
          </cell>
          <cell r="J309">
            <v>31085</v>
          </cell>
          <cell r="K309"/>
          <cell r="L309"/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1</v>
          </cell>
          <cell r="E310">
            <v>3</v>
          </cell>
          <cell r="F310">
            <v>136.05290374045964</v>
          </cell>
          <cell r="G310">
            <v>10731.804705167173</v>
          </cell>
          <cell r="H310">
            <v>3869</v>
          </cell>
          <cell r="I310">
            <v>938</v>
          </cell>
          <cell r="J310">
            <v>15539</v>
          </cell>
          <cell r="K310"/>
          <cell r="L310"/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1</v>
          </cell>
          <cell r="E311">
            <v>0</v>
          </cell>
          <cell r="F311">
            <v>0</v>
          </cell>
          <cell r="G311">
            <v>9445.668235294117</v>
          </cell>
          <cell r="H311">
            <v>0</v>
          </cell>
          <cell r="I311">
            <v>938</v>
          </cell>
          <cell r="J311">
            <v>10384</v>
          </cell>
          <cell r="K311"/>
          <cell r="L311"/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1</v>
          </cell>
          <cell r="E312">
            <v>0</v>
          </cell>
          <cell r="F312">
            <v>0</v>
          </cell>
          <cell r="G312">
            <v>14657.800000000003</v>
          </cell>
          <cell r="H312">
            <v>0</v>
          </cell>
          <cell r="I312">
            <v>938</v>
          </cell>
          <cell r="J312">
            <v>15596</v>
          </cell>
          <cell r="K312"/>
          <cell r="L312"/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1</v>
          </cell>
          <cell r="E313">
            <v>5</v>
          </cell>
          <cell r="F313">
            <v>137.84166153083484</v>
          </cell>
          <cell r="G313">
            <v>10959.495405405405</v>
          </cell>
          <cell r="H313">
            <v>4147</v>
          </cell>
          <cell r="I313">
            <v>938</v>
          </cell>
          <cell r="J313">
            <v>16044</v>
          </cell>
          <cell r="K313"/>
          <cell r="L313"/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1.0549999999999999</v>
          </cell>
          <cell r="E314">
            <v>3</v>
          </cell>
          <cell r="F314">
            <v>140.22301486483062</v>
          </cell>
          <cell r="G314">
            <v>11076.189061882187</v>
          </cell>
          <cell r="H314">
            <v>4455</v>
          </cell>
          <cell r="I314">
            <v>938</v>
          </cell>
          <cell r="J314">
            <v>16469</v>
          </cell>
          <cell r="K314"/>
          <cell r="L314"/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1</v>
          </cell>
          <cell r="E315">
            <v>8</v>
          </cell>
          <cell r="F315">
            <v>138.34312022715454</v>
          </cell>
          <cell r="G315">
            <v>11131.197241379312</v>
          </cell>
          <cell r="H315">
            <v>4268</v>
          </cell>
          <cell r="I315">
            <v>938</v>
          </cell>
          <cell r="J315">
            <v>16337</v>
          </cell>
          <cell r="K315"/>
          <cell r="L315"/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1.046</v>
          </cell>
          <cell r="E316">
            <v>3</v>
          </cell>
          <cell r="F316">
            <v>143.49199699768931</v>
          </cell>
          <cell r="G316">
            <v>10999.439195032061</v>
          </cell>
          <cell r="H316">
            <v>4784</v>
          </cell>
          <cell r="I316">
            <v>938</v>
          </cell>
          <cell r="J316">
            <v>16721</v>
          </cell>
          <cell r="K316"/>
          <cell r="L316"/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1.0920000000000001</v>
          </cell>
          <cell r="E317">
            <v>9</v>
          </cell>
          <cell r="F317">
            <v>145.765954460182</v>
          </cell>
          <cell r="G317">
            <v>13743.214285784894</v>
          </cell>
          <cell r="H317">
            <v>6290</v>
          </cell>
          <cell r="I317">
            <v>938</v>
          </cell>
          <cell r="J317">
            <v>20971</v>
          </cell>
          <cell r="K317"/>
          <cell r="L317"/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1</v>
          </cell>
          <cell r="E318">
            <v>10</v>
          </cell>
          <cell r="F318">
            <v>110.59042482067676</v>
          </cell>
          <cell r="G318">
            <v>12198.309193173003</v>
          </cell>
          <cell r="H318">
            <v>1292</v>
          </cell>
          <cell r="I318">
            <v>938</v>
          </cell>
          <cell r="J318">
            <v>14428</v>
          </cell>
          <cell r="K318"/>
          <cell r="L318"/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1</v>
          </cell>
          <cell r="E319">
            <v>10</v>
          </cell>
          <cell r="F319">
            <v>116.06818576542943</v>
          </cell>
          <cell r="G319">
            <v>12482.688406158968</v>
          </cell>
          <cell r="H319">
            <v>2006</v>
          </cell>
          <cell r="I319">
            <v>938</v>
          </cell>
          <cell r="J319">
            <v>15427</v>
          </cell>
          <cell r="K319"/>
          <cell r="L319"/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1</v>
          </cell>
          <cell r="E320">
            <v>0</v>
          </cell>
          <cell r="F320">
            <v>0</v>
          </cell>
          <cell r="G320"/>
          <cell r="H320">
            <v>0</v>
          </cell>
          <cell r="I320">
            <v>938</v>
          </cell>
          <cell r="J320">
            <v>938</v>
          </cell>
          <cell r="K320"/>
          <cell r="L320"/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1</v>
          </cell>
          <cell r="E321">
            <v>0</v>
          </cell>
          <cell r="F321">
            <v>0</v>
          </cell>
          <cell r="G321"/>
          <cell r="H321">
            <v>0</v>
          </cell>
          <cell r="I321">
            <v>938</v>
          </cell>
          <cell r="J321">
            <v>938</v>
          </cell>
          <cell r="K321"/>
          <cell r="L321"/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1</v>
          </cell>
          <cell r="E322">
            <v>0</v>
          </cell>
          <cell r="F322">
            <v>0</v>
          </cell>
          <cell r="G322">
            <v>14657.8</v>
          </cell>
          <cell r="H322">
            <v>0</v>
          </cell>
          <cell r="I322">
            <v>938</v>
          </cell>
          <cell r="J322">
            <v>15596</v>
          </cell>
          <cell r="K322"/>
          <cell r="L322"/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1.0680000000000001</v>
          </cell>
          <cell r="E323">
            <v>7</v>
          </cell>
          <cell r="F323">
            <v>175.07784009632681</v>
          </cell>
          <cell r="G323">
            <v>12378.014752158331</v>
          </cell>
          <cell r="H323">
            <v>9293</v>
          </cell>
          <cell r="I323">
            <v>938</v>
          </cell>
          <cell r="J323">
            <v>22609</v>
          </cell>
          <cell r="K323"/>
          <cell r="L323"/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1.038</v>
          </cell>
          <cell r="E324">
            <v>1</v>
          </cell>
          <cell r="F324">
            <v>171.18133344133238</v>
          </cell>
          <cell r="G324">
            <v>10634.504870350545</v>
          </cell>
          <cell r="H324">
            <v>7570</v>
          </cell>
          <cell r="I324">
            <v>938</v>
          </cell>
          <cell r="J324">
            <v>19143</v>
          </cell>
          <cell r="K324"/>
          <cell r="L324"/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1</v>
          </cell>
          <cell r="E325">
            <v>10</v>
          </cell>
          <cell r="F325">
            <v>107.55105864915137</v>
          </cell>
          <cell r="G325">
            <v>12892.955051903115</v>
          </cell>
          <cell r="H325">
            <v>974</v>
          </cell>
          <cell r="I325">
            <v>938</v>
          </cell>
          <cell r="J325">
            <v>14805</v>
          </cell>
          <cell r="K325"/>
          <cell r="L325"/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1.071</v>
          </cell>
          <cell r="E326">
            <v>1</v>
          </cell>
          <cell r="F326">
            <v>180.12047194295968</v>
          </cell>
          <cell r="G326">
            <v>10843.570749017637</v>
          </cell>
          <cell r="H326">
            <v>8688</v>
          </cell>
          <cell r="I326">
            <v>938</v>
          </cell>
          <cell r="J326">
            <v>20470</v>
          </cell>
          <cell r="K326"/>
          <cell r="L326"/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1</v>
          </cell>
          <cell r="E327">
            <v>7</v>
          </cell>
          <cell r="F327">
            <v>255.30588691219739</v>
          </cell>
          <cell r="G327">
            <v>10937.192173913045</v>
          </cell>
          <cell r="H327">
            <v>16986</v>
          </cell>
          <cell r="I327">
            <v>938</v>
          </cell>
          <cell r="J327">
            <v>28861</v>
          </cell>
          <cell r="K327"/>
          <cell r="L327"/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1</v>
          </cell>
          <cell r="E328">
            <v>0</v>
          </cell>
          <cell r="F328">
            <v>0</v>
          </cell>
          <cell r="G328"/>
          <cell r="H328">
            <v>0</v>
          </cell>
          <cell r="I328">
            <v>938</v>
          </cell>
          <cell r="J328">
            <v>938</v>
          </cell>
          <cell r="K328"/>
          <cell r="L328"/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1.032</v>
          </cell>
          <cell r="E329">
            <v>0</v>
          </cell>
          <cell r="F329">
            <v>0</v>
          </cell>
          <cell r="G329"/>
          <cell r="H329">
            <v>0</v>
          </cell>
          <cell r="I329">
            <v>938</v>
          </cell>
          <cell r="J329">
            <v>938</v>
          </cell>
          <cell r="K329"/>
          <cell r="L329"/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1</v>
          </cell>
          <cell r="E330">
            <v>2</v>
          </cell>
          <cell r="F330">
            <v>150.61131202131565</v>
          </cell>
          <cell r="G330">
            <v>10711.900348929423</v>
          </cell>
          <cell r="H330">
            <v>5421</v>
          </cell>
          <cell r="I330">
            <v>938</v>
          </cell>
          <cell r="J330">
            <v>17071</v>
          </cell>
          <cell r="K330"/>
          <cell r="L330"/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1</v>
          </cell>
          <cell r="E331">
            <v>5</v>
          </cell>
          <cell r="F331">
            <v>154.65040633920287</v>
          </cell>
          <cell r="G331">
            <v>11350.956545667446</v>
          </cell>
          <cell r="H331">
            <v>6203</v>
          </cell>
          <cell r="I331">
            <v>938</v>
          </cell>
          <cell r="J331">
            <v>18492</v>
          </cell>
          <cell r="K331"/>
          <cell r="L331"/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1</v>
          </cell>
          <cell r="E332">
            <v>4</v>
          </cell>
          <cell r="F332">
            <v>131.30335252188786</v>
          </cell>
          <cell r="G332">
            <v>10989.445627822945</v>
          </cell>
          <cell r="H332">
            <v>3440</v>
          </cell>
          <cell r="I332">
            <v>938</v>
          </cell>
          <cell r="J332">
            <v>15367</v>
          </cell>
          <cell r="K332"/>
          <cell r="L332"/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1</v>
          </cell>
          <cell r="E333">
            <v>0</v>
          </cell>
          <cell r="F333">
            <v>0</v>
          </cell>
          <cell r="G333">
            <v>16009.410731707316</v>
          </cell>
          <cell r="H333">
            <v>0</v>
          </cell>
          <cell r="I333">
            <v>938</v>
          </cell>
          <cell r="J333">
            <v>16947</v>
          </cell>
          <cell r="K333"/>
          <cell r="L333"/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1</v>
          </cell>
          <cell r="E334">
            <v>9</v>
          </cell>
          <cell r="F334">
            <v>114.28874492942829</v>
          </cell>
          <cell r="G334">
            <v>12505.803428461981</v>
          </cell>
          <cell r="H334">
            <v>1787</v>
          </cell>
          <cell r="I334">
            <v>938</v>
          </cell>
          <cell r="J334">
            <v>15231</v>
          </cell>
          <cell r="K334"/>
          <cell r="L334"/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1.0169999999999999</v>
          </cell>
          <cell r="E335">
            <v>1</v>
          </cell>
          <cell r="F335">
            <v>138.52967462546414</v>
          </cell>
          <cell r="G335">
            <v>10492.063201940613</v>
          </cell>
          <cell r="H335">
            <v>4043</v>
          </cell>
          <cell r="I335">
            <v>938</v>
          </cell>
          <cell r="J335">
            <v>15473</v>
          </cell>
          <cell r="K335"/>
          <cell r="L335"/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1</v>
          </cell>
          <cell r="E336">
            <v>3</v>
          </cell>
          <cell r="F336">
            <v>187.47829155454369</v>
          </cell>
          <cell r="G336">
            <v>11274.538706896552</v>
          </cell>
          <cell r="H336">
            <v>9863</v>
          </cell>
          <cell r="I336">
            <v>938</v>
          </cell>
          <cell r="J336">
            <v>22076</v>
          </cell>
          <cell r="K336"/>
          <cell r="L336"/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1</v>
          </cell>
          <cell r="E337">
            <v>0</v>
          </cell>
          <cell r="F337">
            <v>0</v>
          </cell>
          <cell r="G337"/>
          <cell r="H337">
            <v>0</v>
          </cell>
          <cell r="I337">
            <v>938</v>
          </cell>
          <cell r="J337">
            <v>938</v>
          </cell>
          <cell r="K337"/>
          <cell r="L337"/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1</v>
          </cell>
          <cell r="E338">
            <v>0</v>
          </cell>
          <cell r="F338">
            <v>0</v>
          </cell>
          <cell r="G338">
            <v>14657.8</v>
          </cell>
          <cell r="H338">
            <v>0</v>
          </cell>
          <cell r="I338">
            <v>938</v>
          </cell>
          <cell r="J338">
            <v>15596</v>
          </cell>
          <cell r="K338"/>
          <cell r="L338"/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1.06</v>
          </cell>
          <cell r="E339">
            <v>1</v>
          </cell>
          <cell r="F339">
            <v>229.50001436136046</v>
          </cell>
          <cell r="G339">
            <v>10824.574581429268</v>
          </cell>
          <cell r="H339">
            <v>14018</v>
          </cell>
          <cell r="I339">
            <v>938</v>
          </cell>
          <cell r="J339">
            <v>25781</v>
          </cell>
          <cell r="K339"/>
          <cell r="L339"/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1</v>
          </cell>
          <cell r="E340">
            <v>6</v>
          </cell>
          <cell r="F340">
            <v>131.20944817357795</v>
          </cell>
          <cell r="G340">
            <v>11068.55227242525</v>
          </cell>
          <cell r="H340">
            <v>3454</v>
          </cell>
          <cell r="I340">
            <v>938</v>
          </cell>
          <cell r="J340">
            <v>15461</v>
          </cell>
          <cell r="K340"/>
          <cell r="L340"/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1</v>
          </cell>
          <cell r="E341">
            <v>9</v>
          </cell>
          <cell r="F341">
            <v>107.70966873058407</v>
          </cell>
          <cell r="G341">
            <v>12709.822232962782</v>
          </cell>
          <cell r="H341">
            <v>980</v>
          </cell>
          <cell r="I341">
            <v>938</v>
          </cell>
          <cell r="J341">
            <v>14628</v>
          </cell>
          <cell r="K341"/>
          <cell r="L341"/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1</v>
          </cell>
          <cell r="E342">
            <v>0</v>
          </cell>
          <cell r="F342">
            <v>0</v>
          </cell>
          <cell r="G342"/>
          <cell r="H342">
            <v>0</v>
          </cell>
          <cell r="I342">
            <v>938</v>
          </cell>
          <cell r="J342">
            <v>938</v>
          </cell>
          <cell r="K342"/>
          <cell r="L342"/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1</v>
          </cell>
          <cell r="E343">
            <v>0</v>
          </cell>
          <cell r="F343">
            <v>0</v>
          </cell>
          <cell r="G343"/>
          <cell r="H343">
            <v>0</v>
          </cell>
          <cell r="I343">
            <v>938</v>
          </cell>
          <cell r="J343">
            <v>938</v>
          </cell>
          <cell r="K343"/>
          <cell r="L343"/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1.0580000000000001</v>
          </cell>
          <cell r="E344">
            <v>1</v>
          </cell>
          <cell r="F344">
            <v>175.85610170034445</v>
          </cell>
          <cell r="G344">
            <v>10730.181276381209</v>
          </cell>
          <cell r="H344">
            <v>8139</v>
          </cell>
          <cell r="I344">
            <v>938</v>
          </cell>
          <cell r="J344">
            <v>19807</v>
          </cell>
          <cell r="K344"/>
          <cell r="L344"/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1.04</v>
          </cell>
          <cell r="E345">
            <v>7</v>
          </cell>
          <cell r="F345">
            <v>123.39359790988928</v>
          </cell>
          <cell r="G345">
            <v>12373.812835602095</v>
          </cell>
          <cell r="H345">
            <v>2895</v>
          </cell>
          <cell r="I345">
            <v>938</v>
          </cell>
          <cell r="J345">
            <v>16207</v>
          </cell>
          <cell r="K345"/>
          <cell r="L345"/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1</v>
          </cell>
          <cell r="E346">
            <v>5</v>
          </cell>
          <cell r="F346">
            <v>228.37543918554121</v>
          </cell>
          <cell r="G346">
            <v>11445.531898734176</v>
          </cell>
          <cell r="H346">
            <v>14693</v>
          </cell>
          <cell r="I346">
            <v>938</v>
          </cell>
          <cell r="J346">
            <v>27077</v>
          </cell>
          <cell r="K346"/>
          <cell r="L346"/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1</v>
          </cell>
          <cell r="E347">
            <v>0</v>
          </cell>
          <cell r="F347">
            <v>0</v>
          </cell>
          <cell r="G347">
            <v>16966.80166666667</v>
          </cell>
          <cell r="H347">
            <v>0</v>
          </cell>
          <cell r="I347">
            <v>938</v>
          </cell>
          <cell r="J347">
            <v>17905</v>
          </cell>
          <cell r="K347"/>
          <cell r="L347"/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1</v>
          </cell>
          <cell r="E348">
            <v>0</v>
          </cell>
          <cell r="F348">
            <v>0</v>
          </cell>
          <cell r="G348"/>
          <cell r="H348">
            <v>0</v>
          </cell>
          <cell r="I348">
            <v>938</v>
          </cell>
          <cell r="J348">
            <v>938</v>
          </cell>
          <cell r="K348"/>
          <cell r="L348"/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1</v>
          </cell>
          <cell r="E349">
            <v>5</v>
          </cell>
          <cell r="F349">
            <v>176.03578376017518</v>
          </cell>
          <cell r="G349">
            <v>11402.935454545453</v>
          </cell>
          <cell r="H349">
            <v>8670</v>
          </cell>
          <cell r="I349">
            <v>938</v>
          </cell>
          <cell r="J349">
            <v>21011</v>
          </cell>
          <cell r="K349"/>
          <cell r="L349"/>
        </row>
        <row r="350">
          <cell r="A350">
            <v>341</v>
          </cell>
          <cell r="B350" t="str">
            <v>WILLIAMSTOWN</v>
          </cell>
          <cell r="C350">
            <v>0</v>
          </cell>
          <cell r="D350">
            <v>1</v>
          </cell>
          <cell r="E350">
            <v>0</v>
          </cell>
          <cell r="F350">
            <v>0</v>
          </cell>
          <cell r="G350"/>
          <cell r="H350">
            <v>0</v>
          </cell>
          <cell r="I350">
            <v>938</v>
          </cell>
          <cell r="J350">
            <v>938</v>
          </cell>
          <cell r="K350"/>
          <cell r="L350"/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1.07</v>
          </cell>
          <cell r="E351">
            <v>2</v>
          </cell>
          <cell r="F351">
            <v>163.30143432315265</v>
          </cell>
          <cell r="G351">
            <v>10974.138296428571</v>
          </cell>
          <cell r="H351">
            <v>6947</v>
          </cell>
          <cell r="I351">
            <v>938</v>
          </cell>
          <cell r="J351">
            <v>18859</v>
          </cell>
          <cell r="K351"/>
          <cell r="L351"/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1</v>
          </cell>
          <cell r="E352">
            <v>9</v>
          </cell>
          <cell r="F352">
            <v>108.52549434706673</v>
          </cell>
          <cell r="G352">
            <v>11910.458139183056</v>
          </cell>
          <cell r="H352">
            <v>1015</v>
          </cell>
          <cell r="I352">
            <v>938</v>
          </cell>
          <cell r="J352">
            <v>13863</v>
          </cell>
          <cell r="K352"/>
          <cell r="L352"/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1.046</v>
          </cell>
          <cell r="E353">
            <v>1</v>
          </cell>
          <cell r="F353">
            <v>134.00777804939585</v>
          </cell>
          <cell r="G353">
            <v>10650.101930232659</v>
          </cell>
          <cell r="H353">
            <v>3622</v>
          </cell>
          <cell r="I353">
            <v>938</v>
          </cell>
          <cell r="J353">
            <v>15210</v>
          </cell>
          <cell r="K353"/>
          <cell r="L353"/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1</v>
          </cell>
          <cell r="E354">
            <v>0</v>
          </cell>
          <cell r="F354">
            <v>0</v>
          </cell>
          <cell r="G354">
            <v>14657.8</v>
          </cell>
          <cell r="H354">
            <v>0</v>
          </cell>
          <cell r="I354">
            <v>938</v>
          </cell>
          <cell r="J354">
            <v>15596</v>
          </cell>
          <cell r="K354"/>
          <cell r="L354"/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1.03</v>
          </cell>
          <cell r="E355">
            <v>7</v>
          </cell>
          <cell r="F355">
            <v>114.67650834785171</v>
          </cell>
          <cell r="G355">
            <v>11851.653429909367</v>
          </cell>
          <cell r="H355">
            <v>1739</v>
          </cell>
          <cell r="I355">
            <v>938</v>
          </cell>
          <cell r="J355">
            <v>14529</v>
          </cell>
          <cell r="K355"/>
          <cell r="L355"/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1.056</v>
          </cell>
          <cell r="E356">
            <v>7</v>
          </cell>
          <cell r="F356">
            <v>145.26389419035129</v>
          </cell>
          <cell r="G356">
            <v>12088.753063272085</v>
          </cell>
          <cell r="H356">
            <v>5472</v>
          </cell>
          <cell r="I356">
            <v>938</v>
          </cell>
          <cell r="J356">
            <v>18499</v>
          </cell>
          <cell r="K356"/>
          <cell r="L356"/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</v>
          </cell>
          <cell r="E357">
            <v>10</v>
          </cell>
          <cell r="F357">
            <v>101.93874973802124</v>
          </cell>
          <cell r="G357">
            <v>13942.386988193281</v>
          </cell>
          <cell r="H357">
            <v>270</v>
          </cell>
          <cell r="I357">
            <v>938</v>
          </cell>
          <cell r="J357">
            <v>15150</v>
          </cell>
          <cell r="K357"/>
          <cell r="L357"/>
        </row>
        <row r="358">
          <cell r="A358">
            <v>349</v>
          </cell>
          <cell r="B358" t="str">
            <v>WORTHINGTON</v>
          </cell>
          <cell r="C358">
            <v>1</v>
          </cell>
          <cell r="D358">
            <v>1</v>
          </cell>
          <cell r="E358">
            <v>7</v>
          </cell>
          <cell r="F358">
            <v>113.09308113009844</v>
          </cell>
          <cell r="G358">
            <v>11176.827073170729</v>
          </cell>
          <cell r="H358">
            <v>1463</v>
          </cell>
          <cell r="I358">
            <v>938</v>
          </cell>
          <cell r="J358">
            <v>13578</v>
          </cell>
          <cell r="K358"/>
          <cell r="L358"/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1.0249999999999999</v>
          </cell>
          <cell r="E359">
            <v>3</v>
          </cell>
          <cell r="F359">
            <v>171.86933608312702</v>
          </cell>
          <cell r="G359">
            <v>10359.117630148741</v>
          </cell>
          <cell r="H359">
            <v>7445</v>
          </cell>
          <cell r="I359">
            <v>938</v>
          </cell>
          <cell r="J359">
            <v>18742</v>
          </cell>
          <cell r="K359"/>
          <cell r="L359"/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1</v>
          </cell>
          <cell r="E360">
            <v>0</v>
          </cell>
          <cell r="F360">
            <v>0</v>
          </cell>
          <cell r="G360"/>
          <cell r="H360">
            <v>0</v>
          </cell>
          <cell r="I360">
            <v>938</v>
          </cell>
          <cell r="J360">
            <v>938</v>
          </cell>
          <cell r="K360"/>
          <cell r="L360"/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1</v>
          </cell>
          <cell r="E361">
            <v>1</v>
          </cell>
          <cell r="F361">
            <v>162.15708046659901</v>
          </cell>
          <cell r="G361">
            <v>10382.378913282109</v>
          </cell>
          <cell r="H361">
            <v>6453</v>
          </cell>
          <cell r="I361">
            <v>938</v>
          </cell>
          <cell r="J361">
            <v>17773</v>
          </cell>
          <cell r="K361"/>
          <cell r="L361"/>
        </row>
        <row r="362">
          <cell r="A362">
            <v>406</v>
          </cell>
          <cell r="B362" t="str">
            <v>NORTHAMPTON SMITH</v>
          </cell>
          <cell r="C362">
            <v>1</v>
          </cell>
          <cell r="D362">
            <v>1</v>
          </cell>
          <cell r="E362">
            <v>8</v>
          </cell>
          <cell r="F362">
            <v>124.37868978074597</v>
          </cell>
          <cell r="G362">
            <v>23812.87150442478</v>
          </cell>
          <cell r="H362">
            <v>5805</v>
          </cell>
          <cell r="I362">
            <v>938</v>
          </cell>
          <cell r="J362">
            <v>30556</v>
          </cell>
          <cell r="K362"/>
          <cell r="L362"/>
        </row>
        <row r="363">
          <cell r="A363">
            <v>600</v>
          </cell>
          <cell r="B363" t="str">
            <v>ACTON BOXBOROUGH</v>
          </cell>
          <cell r="C363">
            <v>1</v>
          </cell>
          <cell r="D363">
            <v>1.0509999999999999</v>
          </cell>
          <cell r="E363">
            <v>2</v>
          </cell>
          <cell r="F363">
            <v>142.25049222308789</v>
          </cell>
          <cell r="G363">
            <v>10907.815000506233</v>
          </cell>
          <cell r="H363">
            <v>4609</v>
          </cell>
          <cell r="I363">
            <v>938</v>
          </cell>
          <cell r="J363">
            <v>16455</v>
          </cell>
          <cell r="K363"/>
          <cell r="L363"/>
        </row>
        <row r="364">
          <cell r="A364">
            <v>603</v>
          </cell>
          <cell r="B364" t="str">
            <v>ADAMS CHESHIRE</v>
          </cell>
          <cell r="C364">
            <v>1</v>
          </cell>
          <cell r="D364">
            <v>1</v>
          </cell>
          <cell r="E364">
            <v>10</v>
          </cell>
          <cell r="F364">
            <v>115.70546812135305</v>
          </cell>
          <cell r="G364">
            <v>12232.735071770332</v>
          </cell>
          <cell r="H364">
            <v>1921</v>
          </cell>
          <cell r="I364">
            <v>938</v>
          </cell>
          <cell r="J364">
            <v>15092</v>
          </cell>
          <cell r="K364"/>
          <cell r="L364"/>
        </row>
        <row r="365">
          <cell r="A365">
            <v>605</v>
          </cell>
          <cell r="B365" t="str">
            <v>AMHERST PELHAM</v>
          </cell>
          <cell r="C365">
            <v>1</v>
          </cell>
          <cell r="D365">
            <v>1</v>
          </cell>
          <cell r="E365">
            <v>6</v>
          </cell>
          <cell r="F365">
            <v>169.42063042348511</v>
          </cell>
          <cell r="G365">
            <v>12095.238727662616</v>
          </cell>
          <cell r="H365">
            <v>8397</v>
          </cell>
          <cell r="I365">
            <v>938</v>
          </cell>
          <cell r="J365">
            <v>21430</v>
          </cell>
          <cell r="K365"/>
          <cell r="L365"/>
        </row>
        <row r="366">
          <cell r="A366">
            <v>610</v>
          </cell>
          <cell r="B366" t="str">
            <v>ASHBURNHAM WESTMINSTER</v>
          </cell>
          <cell r="C366">
            <v>1</v>
          </cell>
          <cell r="D366">
            <v>1</v>
          </cell>
          <cell r="E366">
            <v>4</v>
          </cell>
          <cell r="F366">
            <v>121.1635772711186</v>
          </cell>
          <cell r="G366">
            <v>10781.451045494314</v>
          </cell>
          <cell r="H366">
            <v>2282</v>
          </cell>
          <cell r="I366">
            <v>938</v>
          </cell>
          <cell r="J366">
            <v>14001</v>
          </cell>
          <cell r="K366"/>
          <cell r="L366"/>
        </row>
        <row r="367">
          <cell r="A367">
            <v>615</v>
          </cell>
          <cell r="B367" t="str">
            <v>ATHOL ROYALSTON</v>
          </cell>
          <cell r="C367">
            <v>1</v>
          </cell>
          <cell r="D367">
            <v>1</v>
          </cell>
          <cell r="E367">
            <v>10</v>
          </cell>
          <cell r="F367">
            <v>106.00732914342818</v>
          </cell>
          <cell r="G367">
            <v>12276.360858757062</v>
          </cell>
          <cell r="H367">
            <v>737</v>
          </cell>
          <cell r="I367">
            <v>938</v>
          </cell>
          <cell r="J367">
            <v>13951</v>
          </cell>
          <cell r="K367"/>
          <cell r="L367"/>
        </row>
        <row r="368">
          <cell r="A368">
            <v>616</v>
          </cell>
          <cell r="B368" t="str">
            <v>AYER SHIRLEY</v>
          </cell>
          <cell r="C368">
            <v>1</v>
          </cell>
          <cell r="D368">
            <v>1</v>
          </cell>
          <cell r="E368">
            <v>6</v>
          </cell>
          <cell r="F368">
            <v>138.84429802090972</v>
          </cell>
          <cell r="G368">
            <v>11289.660213143876</v>
          </cell>
          <cell r="H368">
            <v>4385</v>
          </cell>
          <cell r="I368">
            <v>938</v>
          </cell>
          <cell r="J368">
            <v>16613</v>
          </cell>
          <cell r="K368"/>
          <cell r="L368"/>
        </row>
        <row r="369">
          <cell r="A369">
            <v>618</v>
          </cell>
          <cell r="B369" t="str">
            <v>BERKSHIRE HILLS</v>
          </cell>
          <cell r="C369">
            <v>1</v>
          </cell>
          <cell r="D369">
            <v>1</v>
          </cell>
          <cell r="E369">
            <v>7</v>
          </cell>
          <cell r="F369">
            <v>196.53452067203736</v>
          </cell>
          <cell r="G369">
            <v>12212.766432989691</v>
          </cell>
          <cell r="H369">
            <v>11790</v>
          </cell>
          <cell r="I369">
            <v>938</v>
          </cell>
          <cell r="J369">
            <v>24941</v>
          </cell>
          <cell r="K369"/>
          <cell r="L369"/>
        </row>
        <row r="370">
          <cell r="A370">
            <v>620</v>
          </cell>
          <cell r="B370" t="str">
            <v>BERLIN BOYLSTON</v>
          </cell>
          <cell r="C370">
            <v>1</v>
          </cell>
          <cell r="D370">
            <v>1</v>
          </cell>
          <cell r="E370">
            <v>3</v>
          </cell>
          <cell r="F370">
            <v>158.09974534498539</v>
          </cell>
          <cell r="G370">
            <v>10639.492736842105</v>
          </cell>
          <cell r="H370">
            <v>6182</v>
          </cell>
          <cell r="I370">
            <v>938</v>
          </cell>
          <cell r="J370">
            <v>17759</v>
          </cell>
          <cell r="K370"/>
          <cell r="L370"/>
        </row>
        <row r="371">
          <cell r="A371">
            <v>622</v>
          </cell>
          <cell r="B371" t="str">
            <v>BLACKSTONE MILLVILLE</v>
          </cell>
          <cell r="C371">
            <v>1</v>
          </cell>
          <cell r="D371">
            <v>1</v>
          </cell>
          <cell r="E371">
            <v>6</v>
          </cell>
          <cell r="F371">
            <v>122.30176323088122</v>
          </cell>
          <cell r="G371">
            <v>11114.066499712146</v>
          </cell>
          <cell r="H371">
            <v>2479</v>
          </cell>
          <cell r="I371">
            <v>938</v>
          </cell>
          <cell r="J371">
            <v>14531</v>
          </cell>
          <cell r="K371"/>
          <cell r="L371"/>
        </row>
        <row r="372">
          <cell r="A372">
            <v>625</v>
          </cell>
          <cell r="B372" t="str">
            <v>BRIDGEWATER RAYNHAM</v>
          </cell>
          <cell r="C372">
            <v>1</v>
          </cell>
          <cell r="D372">
            <v>1</v>
          </cell>
          <cell r="E372">
            <v>4</v>
          </cell>
          <cell r="F372">
            <v>115.14630399681367</v>
          </cell>
          <cell r="G372">
            <v>10775.079306211404</v>
          </cell>
          <cell r="H372">
            <v>1632</v>
          </cell>
          <cell r="I372">
            <v>938</v>
          </cell>
          <cell r="J372">
            <v>13345</v>
          </cell>
          <cell r="K372"/>
          <cell r="L372"/>
        </row>
        <row r="373">
          <cell r="A373">
            <v>632</v>
          </cell>
          <cell r="B373" t="str">
            <v>CHESTERFIELD GOSHEN</v>
          </cell>
          <cell r="C373">
            <v>1</v>
          </cell>
          <cell r="D373">
            <v>1</v>
          </cell>
          <cell r="E373">
            <v>5</v>
          </cell>
          <cell r="F373">
            <v>202.66843624731951</v>
          </cell>
          <cell r="G373">
            <v>10571.60142857143</v>
          </cell>
          <cell r="H373">
            <v>10854</v>
          </cell>
          <cell r="I373">
            <v>938</v>
          </cell>
          <cell r="J373">
            <v>22364</v>
          </cell>
          <cell r="K373"/>
          <cell r="L373"/>
        </row>
        <row r="374">
          <cell r="A374">
            <v>635</v>
          </cell>
          <cell r="B374" t="str">
            <v>CENTRAL BERKSHIRE</v>
          </cell>
          <cell r="C374">
            <v>1</v>
          </cell>
          <cell r="D374">
            <v>1</v>
          </cell>
          <cell r="E374">
            <v>7</v>
          </cell>
          <cell r="F374">
            <v>145.56838417550969</v>
          </cell>
          <cell r="G374">
            <v>11598.653864229764</v>
          </cell>
          <cell r="H374">
            <v>5285</v>
          </cell>
          <cell r="I374">
            <v>938</v>
          </cell>
          <cell r="J374">
            <v>17822</v>
          </cell>
          <cell r="K374"/>
          <cell r="L374"/>
        </row>
        <row r="375">
          <cell r="A375">
            <v>640</v>
          </cell>
          <cell r="B375" t="str">
            <v>CONCORD CARLISLE</v>
          </cell>
          <cell r="C375">
            <v>1</v>
          </cell>
          <cell r="D375">
            <v>1.056</v>
          </cell>
          <cell r="E375">
            <v>1</v>
          </cell>
          <cell r="F375">
            <v>172.93664343233715</v>
          </cell>
          <cell r="G375">
            <v>11865.749963597887</v>
          </cell>
          <cell r="H375">
            <v>8654</v>
          </cell>
          <cell r="I375">
            <v>938</v>
          </cell>
          <cell r="J375">
            <v>21458</v>
          </cell>
          <cell r="K375"/>
          <cell r="L375"/>
        </row>
        <row r="376">
          <cell r="A376">
            <v>645</v>
          </cell>
          <cell r="B376" t="str">
            <v>DENNIS YARMOUTH</v>
          </cell>
          <cell r="C376">
            <v>1</v>
          </cell>
          <cell r="D376">
            <v>1</v>
          </cell>
          <cell r="E376">
            <v>9</v>
          </cell>
          <cell r="F376">
            <v>140.7199473739804</v>
          </cell>
          <cell r="G376">
            <v>12229.24870725855</v>
          </cell>
          <cell r="H376">
            <v>4980</v>
          </cell>
          <cell r="I376">
            <v>938</v>
          </cell>
          <cell r="J376">
            <v>18147</v>
          </cell>
          <cell r="K376"/>
          <cell r="L376"/>
        </row>
        <row r="377">
          <cell r="A377">
            <v>650</v>
          </cell>
          <cell r="B377" t="str">
            <v>DIGHTON REHOBOTH</v>
          </cell>
          <cell r="C377">
            <v>1</v>
          </cell>
          <cell r="D377">
            <v>1</v>
          </cell>
          <cell r="E377">
            <v>4</v>
          </cell>
          <cell r="F377">
            <v>127.71852744976874</v>
          </cell>
          <cell r="G377">
            <v>11026.810294323757</v>
          </cell>
          <cell r="H377">
            <v>3056</v>
          </cell>
          <cell r="I377">
            <v>938</v>
          </cell>
          <cell r="J377">
            <v>15021</v>
          </cell>
          <cell r="K377"/>
          <cell r="L377"/>
        </row>
        <row r="378">
          <cell r="A378">
            <v>655</v>
          </cell>
          <cell r="B378" t="str">
            <v>DOVER SHERBORN</v>
          </cell>
          <cell r="C378">
            <v>1</v>
          </cell>
          <cell r="D378">
            <v>1.05</v>
          </cell>
          <cell r="E378">
            <v>1</v>
          </cell>
          <cell r="F378">
            <v>173.11742139371424</v>
          </cell>
          <cell r="G378">
            <v>10880.690045124897</v>
          </cell>
          <cell r="H378">
            <v>7956</v>
          </cell>
          <cell r="I378">
            <v>938</v>
          </cell>
          <cell r="J378">
            <v>19775</v>
          </cell>
          <cell r="K378"/>
          <cell r="L378"/>
        </row>
        <row r="379">
          <cell r="A379">
            <v>658</v>
          </cell>
          <cell r="B379" t="str">
            <v>DUDLEY CHARLTON</v>
          </cell>
          <cell r="C379">
            <v>1</v>
          </cell>
          <cell r="D379">
            <v>1</v>
          </cell>
          <cell r="E379">
            <v>5</v>
          </cell>
          <cell r="F379">
            <v>118.9551265092749</v>
          </cell>
          <cell r="G379">
            <v>11050.223610798652</v>
          </cell>
          <cell r="H379">
            <v>2095</v>
          </cell>
          <cell r="I379">
            <v>938</v>
          </cell>
          <cell r="J379">
            <v>14083</v>
          </cell>
          <cell r="K379"/>
          <cell r="L379"/>
        </row>
        <row r="380">
          <cell r="A380">
            <v>660</v>
          </cell>
          <cell r="B380" t="str">
            <v>NAUSET</v>
          </cell>
          <cell r="C380">
            <v>1</v>
          </cell>
          <cell r="D380">
            <v>1</v>
          </cell>
          <cell r="E380">
            <v>5</v>
          </cell>
          <cell r="F380">
            <v>188.90343304469866</v>
          </cell>
          <cell r="G380">
            <v>11645.514698996654</v>
          </cell>
          <cell r="H380">
            <v>10353</v>
          </cell>
          <cell r="I380">
            <v>938</v>
          </cell>
          <cell r="J380">
            <v>22937</v>
          </cell>
          <cell r="K380"/>
          <cell r="L380"/>
        </row>
        <row r="381">
          <cell r="A381">
            <v>662</v>
          </cell>
          <cell r="B381" t="str">
            <v>FARMINGTON RIVER</v>
          </cell>
          <cell r="C381">
            <v>1</v>
          </cell>
          <cell r="D381">
            <v>1</v>
          </cell>
          <cell r="E381">
            <v>8</v>
          </cell>
          <cell r="F381">
            <v>175.38533246688402</v>
          </cell>
          <cell r="G381">
            <v>11006.466538461538</v>
          </cell>
          <cell r="H381">
            <v>8297</v>
          </cell>
          <cell r="I381">
            <v>938</v>
          </cell>
          <cell r="J381">
            <v>20241</v>
          </cell>
          <cell r="K381"/>
          <cell r="L381"/>
        </row>
        <row r="382">
          <cell r="A382">
            <v>665</v>
          </cell>
          <cell r="B382" t="str">
            <v>FREETOWN LAKEVILLE</v>
          </cell>
          <cell r="C382">
            <v>1</v>
          </cell>
          <cell r="D382">
            <v>1</v>
          </cell>
          <cell r="E382">
            <v>4</v>
          </cell>
          <cell r="F382">
            <v>117.694889120998</v>
          </cell>
          <cell r="G382">
            <v>10764.605332625619</v>
          </cell>
          <cell r="H382">
            <v>1905</v>
          </cell>
          <cell r="I382">
            <v>938</v>
          </cell>
          <cell r="J382">
            <v>13608</v>
          </cell>
          <cell r="K382"/>
          <cell r="L382"/>
        </row>
        <row r="383">
          <cell r="A383">
            <v>670</v>
          </cell>
          <cell r="B383" t="str">
            <v>FRONTIER</v>
          </cell>
          <cell r="C383">
            <v>1</v>
          </cell>
          <cell r="D383">
            <v>1</v>
          </cell>
          <cell r="E383">
            <v>4</v>
          </cell>
          <cell r="F383">
            <v>171.28984540631228</v>
          </cell>
          <cell r="G383">
            <v>11517.013143350603</v>
          </cell>
          <cell r="H383">
            <v>8210</v>
          </cell>
          <cell r="I383">
            <v>938</v>
          </cell>
          <cell r="J383">
            <v>20665</v>
          </cell>
          <cell r="K383"/>
          <cell r="L383"/>
        </row>
        <row r="384">
          <cell r="A384">
            <v>672</v>
          </cell>
          <cell r="B384" t="str">
            <v>GATEWAY</v>
          </cell>
          <cell r="C384">
            <v>1</v>
          </cell>
          <cell r="D384">
            <v>1</v>
          </cell>
          <cell r="E384">
            <v>8</v>
          </cell>
          <cell r="F384">
            <v>132.40673858394462</v>
          </cell>
          <cell r="G384">
            <v>11813.202455934193</v>
          </cell>
          <cell r="H384">
            <v>3828</v>
          </cell>
          <cell r="I384">
            <v>938</v>
          </cell>
          <cell r="J384">
            <v>16579</v>
          </cell>
          <cell r="K384"/>
          <cell r="L384"/>
        </row>
        <row r="385">
          <cell r="A385">
            <v>673</v>
          </cell>
          <cell r="B385" t="str">
            <v>GROTON DUNSTABLE</v>
          </cell>
          <cell r="C385">
            <v>1</v>
          </cell>
          <cell r="D385">
            <v>1</v>
          </cell>
          <cell r="E385">
            <v>2</v>
          </cell>
          <cell r="F385">
            <v>158.18347601236428</v>
          </cell>
          <cell r="G385">
            <v>10373.290496331463</v>
          </cell>
          <cell r="H385">
            <v>6036</v>
          </cell>
          <cell r="I385">
            <v>938</v>
          </cell>
          <cell r="J385">
            <v>17347</v>
          </cell>
          <cell r="K385"/>
          <cell r="L385"/>
        </row>
        <row r="386">
          <cell r="A386">
            <v>674</v>
          </cell>
          <cell r="B386" t="str">
            <v>GILL MONTAGUE</v>
          </cell>
          <cell r="C386">
            <v>1</v>
          </cell>
          <cell r="D386">
            <v>1</v>
          </cell>
          <cell r="E386">
            <v>10</v>
          </cell>
          <cell r="F386">
            <v>135.386784693641</v>
          </cell>
          <cell r="G386">
            <v>12313.084702048418</v>
          </cell>
          <cell r="H386">
            <v>4357</v>
          </cell>
          <cell r="I386">
            <v>938</v>
          </cell>
          <cell r="J386">
            <v>17608</v>
          </cell>
          <cell r="K386"/>
          <cell r="L386"/>
        </row>
        <row r="387">
          <cell r="A387">
            <v>675</v>
          </cell>
          <cell r="B387" t="str">
            <v>HAMILTON WENHAM</v>
          </cell>
          <cell r="C387">
            <v>1</v>
          </cell>
          <cell r="D387">
            <v>1.036</v>
          </cell>
          <cell r="E387">
            <v>2</v>
          </cell>
          <cell r="F387">
            <v>168.92467573482949</v>
          </cell>
          <cell r="G387">
            <v>10623.892243505619</v>
          </cell>
          <cell r="H387">
            <v>7322</v>
          </cell>
          <cell r="I387">
            <v>938</v>
          </cell>
          <cell r="J387">
            <v>18884</v>
          </cell>
          <cell r="K387"/>
          <cell r="L387"/>
        </row>
        <row r="388">
          <cell r="A388">
            <v>680</v>
          </cell>
          <cell r="B388" t="str">
            <v>HAMPDEN WILBRAHAM</v>
          </cell>
          <cell r="C388">
            <v>1</v>
          </cell>
          <cell r="D388">
            <v>1</v>
          </cell>
          <cell r="E388">
            <v>4</v>
          </cell>
          <cell r="F388">
            <v>135.61431001546055</v>
          </cell>
          <cell r="G388">
            <v>10858.967824597465</v>
          </cell>
          <cell r="H388">
            <v>3867</v>
          </cell>
          <cell r="I388">
            <v>938</v>
          </cell>
          <cell r="J388">
            <v>15664</v>
          </cell>
          <cell r="K388"/>
          <cell r="L388"/>
        </row>
        <row r="389">
          <cell r="A389">
            <v>683</v>
          </cell>
          <cell r="B389" t="str">
            <v>HAMPSHIRE</v>
          </cell>
          <cell r="C389">
            <v>1</v>
          </cell>
          <cell r="D389">
            <v>1</v>
          </cell>
          <cell r="E389">
            <v>4</v>
          </cell>
          <cell r="F389">
            <v>171.39551456203012</v>
          </cell>
          <cell r="G389">
            <v>11282.578928571429</v>
          </cell>
          <cell r="H389">
            <v>8055</v>
          </cell>
          <cell r="I389">
            <v>938</v>
          </cell>
          <cell r="J389">
            <v>20276</v>
          </cell>
          <cell r="K389"/>
          <cell r="L389"/>
        </row>
        <row r="390">
          <cell r="A390">
            <v>685</v>
          </cell>
          <cell r="B390" t="str">
            <v>HAWLEMONT</v>
          </cell>
          <cell r="C390">
            <v>1</v>
          </cell>
          <cell r="D390">
            <v>1</v>
          </cell>
          <cell r="E390">
            <v>9</v>
          </cell>
          <cell r="F390">
            <v>136.98885757423565</v>
          </cell>
          <cell r="G390">
            <v>13012.670107526879</v>
          </cell>
          <cell r="H390">
            <v>4813</v>
          </cell>
          <cell r="I390">
            <v>938</v>
          </cell>
          <cell r="J390">
            <v>18764</v>
          </cell>
          <cell r="K390"/>
          <cell r="L390"/>
        </row>
        <row r="391">
          <cell r="A391">
            <v>690</v>
          </cell>
          <cell r="B391" t="str">
            <v>KING PHILIP</v>
          </cell>
          <cell r="C391">
            <v>1</v>
          </cell>
          <cell r="D391">
            <v>1.0249999999999999</v>
          </cell>
          <cell r="E391">
            <v>2</v>
          </cell>
          <cell r="F391">
            <v>136.05333368731689</v>
          </cell>
          <cell r="G391">
            <v>11094.404188259601</v>
          </cell>
          <cell r="H391">
            <v>4000</v>
          </cell>
          <cell r="I391">
            <v>938</v>
          </cell>
          <cell r="J391">
            <v>16032</v>
          </cell>
          <cell r="K391"/>
          <cell r="L391"/>
        </row>
        <row r="392">
          <cell r="A392">
            <v>695</v>
          </cell>
          <cell r="B392" t="str">
            <v>LINCOLN SUDBURY</v>
          </cell>
          <cell r="C392">
            <v>1</v>
          </cell>
          <cell r="D392">
            <v>1.008</v>
          </cell>
          <cell r="E392">
            <v>1</v>
          </cell>
          <cell r="F392">
            <v>165.82205539338705</v>
          </cell>
          <cell r="G392">
            <v>11461.553246173471</v>
          </cell>
          <cell r="H392">
            <v>7544</v>
          </cell>
          <cell r="I392">
            <v>938</v>
          </cell>
          <cell r="J392">
            <v>19944</v>
          </cell>
          <cell r="K392"/>
          <cell r="L392"/>
        </row>
        <row r="393">
          <cell r="A393">
            <v>698</v>
          </cell>
          <cell r="B393" t="str">
            <v>MANCHESTER ESSEX</v>
          </cell>
          <cell r="C393">
            <v>1</v>
          </cell>
          <cell r="D393">
            <v>1.0369999999999999</v>
          </cell>
          <cell r="E393">
            <v>2</v>
          </cell>
          <cell r="F393">
            <v>171.99813893592116</v>
          </cell>
          <cell r="G393">
            <v>10786.804482774478</v>
          </cell>
          <cell r="H393">
            <v>7766</v>
          </cell>
          <cell r="I393">
            <v>938</v>
          </cell>
          <cell r="J393">
            <v>19491</v>
          </cell>
          <cell r="K393"/>
          <cell r="L393"/>
        </row>
        <row r="394">
          <cell r="A394">
            <v>700</v>
          </cell>
          <cell r="B394" t="str">
            <v>MARTHAS VINEYARD</v>
          </cell>
          <cell r="C394">
            <v>1</v>
          </cell>
          <cell r="D394">
            <v>1</v>
          </cell>
          <cell r="E394">
            <v>7</v>
          </cell>
          <cell r="F394">
            <v>205.4665189928262</v>
          </cell>
          <cell r="G394">
            <v>14796.421518987341</v>
          </cell>
          <cell r="H394">
            <v>15605</v>
          </cell>
          <cell r="I394">
            <v>938</v>
          </cell>
          <cell r="J394">
            <v>31339</v>
          </cell>
          <cell r="K394"/>
          <cell r="L394"/>
        </row>
        <row r="395">
          <cell r="A395">
            <v>705</v>
          </cell>
          <cell r="B395" t="str">
            <v>MASCONOMET</v>
          </cell>
          <cell r="C395">
            <v>1</v>
          </cell>
          <cell r="D395">
            <v>1.0409999999999999</v>
          </cell>
          <cell r="E395">
            <v>1</v>
          </cell>
          <cell r="F395">
            <v>166.83003897039069</v>
          </cell>
          <cell r="G395">
            <v>11102.919763490992</v>
          </cell>
          <cell r="H395">
            <v>7420</v>
          </cell>
          <cell r="I395">
            <v>938</v>
          </cell>
          <cell r="J395">
            <v>19461</v>
          </cell>
          <cell r="K395"/>
          <cell r="L395"/>
        </row>
        <row r="396">
          <cell r="A396">
            <v>710</v>
          </cell>
          <cell r="B396" t="str">
            <v>MENDON UPTON</v>
          </cell>
          <cell r="C396">
            <v>1</v>
          </cell>
          <cell r="D396">
            <v>1</v>
          </cell>
          <cell r="E396">
            <v>2</v>
          </cell>
          <cell r="F396">
            <v>140.51716372562751</v>
          </cell>
          <cell r="G396">
            <v>10445.452158934315</v>
          </cell>
          <cell r="H396">
            <v>4232</v>
          </cell>
          <cell r="I396">
            <v>938</v>
          </cell>
          <cell r="J396">
            <v>15615</v>
          </cell>
          <cell r="K396"/>
          <cell r="L396"/>
        </row>
        <row r="397">
          <cell r="A397">
            <v>712</v>
          </cell>
          <cell r="B397" t="str">
            <v>MONOMOY</v>
          </cell>
          <cell r="C397">
            <v>1</v>
          </cell>
          <cell r="D397">
            <v>1</v>
          </cell>
          <cell r="E397">
            <v>7</v>
          </cell>
          <cell r="F397">
            <v>171.92650908322355</v>
          </cell>
          <cell r="G397">
            <v>11720.704520624304</v>
          </cell>
          <cell r="H397">
            <v>8430</v>
          </cell>
          <cell r="I397">
            <v>938</v>
          </cell>
          <cell r="J397">
            <v>21089</v>
          </cell>
          <cell r="K397"/>
          <cell r="L397"/>
        </row>
        <row r="398">
          <cell r="A398">
            <v>715</v>
          </cell>
          <cell r="B398" t="str">
            <v>MOUNT GREYLOCK</v>
          </cell>
          <cell r="C398">
            <v>1</v>
          </cell>
          <cell r="D398">
            <v>1</v>
          </cell>
          <cell r="E398">
            <v>4</v>
          </cell>
          <cell r="F398">
            <v>176.16254876987304</v>
          </cell>
          <cell r="G398">
            <v>10808.878199233717</v>
          </cell>
          <cell r="H398">
            <v>8232</v>
          </cell>
          <cell r="I398">
            <v>938</v>
          </cell>
          <cell r="J398">
            <v>19979</v>
          </cell>
          <cell r="K398"/>
          <cell r="L398"/>
        </row>
        <row r="399">
          <cell r="A399">
            <v>717</v>
          </cell>
          <cell r="B399" t="str">
            <v>MOHAWK TRAIL</v>
          </cell>
          <cell r="C399">
            <v>1</v>
          </cell>
          <cell r="D399">
            <v>1</v>
          </cell>
          <cell r="E399">
            <v>8</v>
          </cell>
          <cell r="F399">
            <v>146.39898003184499</v>
          </cell>
          <cell r="G399">
            <v>11573.439200887906</v>
          </cell>
          <cell r="H399">
            <v>5370</v>
          </cell>
          <cell r="I399">
            <v>938</v>
          </cell>
          <cell r="J399">
            <v>17881</v>
          </cell>
          <cell r="K399"/>
          <cell r="L399"/>
        </row>
        <row r="400">
          <cell r="A400">
            <v>720</v>
          </cell>
          <cell r="B400" t="str">
            <v>NARRAGANSETT</v>
          </cell>
          <cell r="C400">
            <v>1</v>
          </cell>
          <cell r="D400">
            <v>1</v>
          </cell>
          <cell r="E400">
            <v>7</v>
          </cell>
          <cell r="F400">
            <v>116.38143248197666</v>
          </cell>
          <cell r="G400">
            <v>11672.166274961597</v>
          </cell>
          <cell r="H400">
            <v>1912</v>
          </cell>
          <cell r="I400">
            <v>938</v>
          </cell>
          <cell r="J400">
            <v>14522</v>
          </cell>
          <cell r="K400"/>
          <cell r="L400"/>
        </row>
        <row r="401">
          <cell r="A401">
            <v>725</v>
          </cell>
          <cell r="B401" t="str">
            <v>NASHOBA</v>
          </cell>
          <cell r="C401">
            <v>1</v>
          </cell>
          <cell r="D401">
            <v>1.042</v>
          </cell>
          <cell r="E401">
            <v>2</v>
          </cell>
          <cell r="F401">
            <v>136.19135452239408</v>
          </cell>
          <cell r="G401">
            <v>10786.613150755757</v>
          </cell>
          <cell r="H401">
            <v>3904</v>
          </cell>
          <cell r="I401">
            <v>938</v>
          </cell>
          <cell r="J401">
            <v>15629</v>
          </cell>
          <cell r="K401"/>
          <cell r="L401"/>
        </row>
        <row r="402">
          <cell r="A402">
            <v>728</v>
          </cell>
          <cell r="B402" t="str">
            <v>NEW SALEM WENDELL</v>
          </cell>
          <cell r="C402">
            <v>1</v>
          </cell>
          <cell r="D402">
            <v>1</v>
          </cell>
          <cell r="E402">
            <v>7</v>
          </cell>
          <cell r="F402">
            <v>232.52485411098894</v>
          </cell>
          <cell r="G402">
            <v>11424.444220183486</v>
          </cell>
          <cell r="H402">
            <v>15140</v>
          </cell>
          <cell r="I402">
            <v>938</v>
          </cell>
          <cell r="J402">
            <v>27502</v>
          </cell>
          <cell r="K402"/>
          <cell r="L402"/>
        </row>
        <row r="403">
          <cell r="A403">
            <v>730</v>
          </cell>
          <cell r="B403" t="str">
            <v>NORTHBORO SOUTHBORO</v>
          </cell>
          <cell r="C403">
            <v>1</v>
          </cell>
          <cell r="D403">
            <v>1</v>
          </cell>
          <cell r="E403">
            <v>1</v>
          </cell>
          <cell r="F403">
            <v>138.21407399486944</v>
          </cell>
          <cell r="G403">
            <v>11410.751357850071</v>
          </cell>
          <cell r="H403">
            <v>4361</v>
          </cell>
          <cell r="I403">
            <v>938</v>
          </cell>
          <cell r="J403">
            <v>16710</v>
          </cell>
          <cell r="K403"/>
          <cell r="L403"/>
        </row>
        <row r="404">
          <cell r="A404">
            <v>735</v>
          </cell>
          <cell r="B404" t="str">
            <v>NORTH MIDDLESEX</v>
          </cell>
          <cell r="C404">
            <v>1</v>
          </cell>
          <cell r="D404">
            <v>1</v>
          </cell>
          <cell r="E404">
            <v>4</v>
          </cell>
          <cell r="F404">
            <v>140.6437068578513</v>
          </cell>
          <cell r="G404">
            <v>10812.645262824573</v>
          </cell>
          <cell r="H404">
            <v>4395</v>
          </cell>
          <cell r="I404">
            <v>938</v>
          </cell>
          <cell r="J404">
            <v>16146</v>
          </cell>
          <cell r="K404"/>
          <cell r="L404"/>
        </row>
        <row r="405">
          <cell r="A405">
            <v>740</v>
          </cell>
          <cell r="B405" t="str">
            <v>OLD ROCHESTER</v>
          </cell>
          <cell r="C405">
            <v>1</v>
          </cell>
          <cell r="D405">
            <v>1</v>
          </cell>
          <cell r="E405">
            <v>3</v>
          </cell>
          <cell r="F405">
            <v>150.10430583581737</v>
          </cell>
          <cell r="G405">
            <v>11100.768115808825</v>
          </cell>
          <cell r="H405">
            <v>5562</v>
          </cell>
          <cell r="I405">
            <v>938</v>
          </cell>
          <cell r="J405">
            <v>17601</v>
          </cell>
          <cell r="K405"/>
          <cell r="L405"/>
        </row>
        <row r="406">
          <cell r="A406">
            <v>745</v>
          </cell>
          <cell r="B406" t="str">
            <v>PENTUCKET</v>
          </cell>
          <cell r="C406">
            <v>1</v>
          </cell>
          <cell r="D406">
            <v>1</v>
          </cell>
          <cell r="E406">
            <v>3</v>
          </cell>
          <cell r="F406">
            <v>143.20464737087966</v>
          </cell>
          <cell r="G406">
            <v>10522.465323063756</v>
          </cell>
          <cell r="H406">
            <v>4546</v>
          </cell>
          <cell r="I406">
            <v>938</v>
          </cell>
          <cell r="J406">
            <v>16006</v>
          </cell>
          <cell r="K406"/>
          <cell r="L406"/>
        </row>
        <row r="407">
          <cell r="A407">
            <v>750</v>
          </cell>
          <cell r="B407" t="str">
            <v>PIONEER</v>
          </cell>
          <cell r="C407">
            <v>1</v>
          </cell>
          <cell r="D407">
            <v>1</v>
          </cell>
          <cell r="E407">
            <v>6</v>
          </cell>
          <cell r="F407">
            <v>163.35683450746728</v>
          </cell>
          <cell r="G407">
            <v>11266.381837349398</v>
          </cell>
          <cell r="H407">
            <v>7138</v>
          </cell>
          <cell r="I407">
            <v>938</v>
          </cell>
          <cell r="J407">
            <v>19342</v>
          </cell>
          <cell r="K407"/>
          <cell r="L407"/>
        </row>
        <row r="408">
          <cell r="A408">
            <v>753</v>
          </cell>
          <cell r="B408" t="str">
            <v>QUABBIN</v>
          </cell>
          <cell r="C408">
            <v>1</v>
          </cell>
          <cell r="D408">
            <v>1</v>
          </cell>
          <cell r="E408">
            <v>6</v>
          </cell>
          <cell r="F408">
            <v>141.30833904183208</v>
          </cell>
          <cell r="G408">
            <v>11327.914636785163</v>
          </cell>
          <cell r="H408">
            <v>4679</v>
          </cell>
          <cell r="I408">
            <v>938</v>
          </cell>
          <cell r="J408">
            <v>16945</v>
          </cell>
          <cell r="K408"/>
          <cell r="L408"/>
        </row>
        <row r="409">
          <cell r="A409">
            <v>755</v>
          </cell>
          <cell r="B409" t="str">
            <v>RALPH C MAHAR</v>
          </cell>
          <cell r="C409">
            <v>1</v>
          </cell>
          <cell r="D409">
            <v>1</v>
          </cell>
          <cell r="E409">
            <v>9</v>
          </cell>
          <cell r="F409">
            <v>147.30892937057163</v>
          </cell>
          <cell r="G409">
            <v>12665.72762520194</v>
          </cell>
          <cell r="H409">
            <v>5992</v>
          </cell>
          <cell r="I409">
            <v>938</v>
          </cell>
          <cell r="J409">
            <v>19596</v>
          </cell>
          <cell r="K409"/>
          <cell r="L409"/>
        </row>
        <row r="410">
          <cell r="A410">
            <v>760</v>
          </cell>
          <cell r="B410" t="str">
            <v>SILVER LAKE</v>
          </cell>
          <cell r="C410">
            <v>1</v>
          </cell>
          <cell r="D410">
            <v>1.028</v>
          </cell>
          <cell r="E410">
            <v>4</v>
          </cell>
          <cell r="F410">
            <v>125.33243878489509</v>
          </cell>
          <cell r="G410">
            <v>12147.763307967482</v>
          </cell>
          <cell r="H410">
            <v>3077</v>
          </cell>
          <cell r="I410">
            <v>938</v>
          </cell>
          <cell r="J410">
            <v>16163</v>
          </cell>
          <cell r="K410"/>
          <cell r="L410"/>
        </row>
        <row r="411">
          <cell r="A411">
            <v>763</v>
          </cell>
          <cell r="B411" t="str">
            <v>SOMERSET BERKLEY</v>
          </cell>
          <cell r="C411">
            <v>1</v>
          </cell>
          <cell r="D411">
            <v>1</v>
          </cell>
          <cell r="E411">
            <v>4</v>
          </cell>
          <cell r="F411">
            <v>122.43451627577345</v>
          </cell>
          <cell r="G411">
            <v>12010.527887049659</v>
          </cell>
          <cell r="H411">
            <v>2695</v>
          </cell>
          <cell r="I411">
            <v>938</v>
          </cell>
          <cell r="J411">
            <v>15644</v>
          </cell>
          <cell r="K411"/>
          <cell r="L411"/>
        </row>
        <row r="412">
          <cell r="A412">
            <v>765</v>
          </cell>
          <cell r="B412" t="str">
            <v>SOUTHERN BERKSHIRE</v>
          </cell>
          <cell r="C412">
            <v>1</v>
          </cell>
          <cell r="D412">
            <v>1</v>
          </cell>
          <cell r="E412">
            <v>8</v>
          </cell>
          <cell r="F412">
            <v>201.95755723366631</v>
          </cell>
          <cell r="G412">
            <v>11726.367988077496</v>
          </cell>
          <cell r="H412">
            <v>11956</v>
          </cell>
          <cell r="I412">
            <v>938</v>
          </cell>
          <cell r="J412">
            <v>24620</v>
          </cell>
          <cell r="K412"/>
          <cell r="L412"/>
        </row>
        <row r="413">
          <cell r="A413">
            <v>766</v>
          </cell>
          <cell r="B413" t="str">
            <v>SOUTHWICK TOLLAND</v>
          </cell>
          <cell r="C413">
            <v>1</v>
          </cell>
          <cell r="D413">
            <v>1</v>
          </cell>
          <cell r="E413">
            <v>6</v>
          </cell>
          <cell r="F413">
            <v>130.13829617202904</v>
          </cell>
          <cell r="G413">
            <v>11776.247128712872</v>
          </cell>
          <cell r="H413">
            <v>3549</v>
          </cell>
          <cell r="I413">
            <v>938</v>
          </cell>
          <cell r="J413">
            <v>16263</v>
          </cell>
          <cell r="K413"/>
          <cell r="L413"/>
        </row>
        <row r="414">
          <cell r="A414">
            <v>767</v>
          </cell>
          <cell r="B414" t="str">
            <v>SPENCER EAST BROOKFIELD</v>
          </cell>
          <cell r="C414">
            <v>1</v>
          </cell>
          <cell r="D414">
            <v>1</v>
          </cell>
          <cell r="E414">
            <v>9</v>
          </cell>
          <cell r="F414">
            <v>124.4445129654588</v>
          </cell>
          <cell r="G414">
            <v>11998.300109536081</v>
          </cell>
          <cell r="H414">
            <v>2933</v>
          </cell>
          <cell r="I414">
            <v>938</v>
          </cell>
          <cell r="J414">
            <v>15869</v>
          </cell>
          <cell r="K414"/>
          <cell r="L414"/>
        </row>
        <row r="415">
          <cell r="A415">
            <v>770</v>
          </cell>
          <cell r="B415" t="str">
            <v>TANTASQUA</v>
          </cell>
          <cell r="C415">
            <v>1</v>
          </cell>
          <cell r="D415">
            <v>1</v>
          </cell>
          <cell r="E415">
            <v>5</v>
          </cell>
          <cell r="F415">
            <v>115.52816050718233</v>
          </cell>
          <cell r="G415">
            <v>12761.948015267173</v>
          </cell>
          <cell r="H415">
            <v>1982</v>
          </cell>
          <cell r="I415">
            <v>938</v>
          </cell>
          <cell r="J415">
            <v>15682</v>
          </cell>
          <cell r="K415"/>
          <cell r="L415"/>
        </row>
        <row r="416">
          <cell r="A416">
            <v>773</v>
          </cell>
          <cell r="B416" t="str">
            <v>TRITON</v>
          </cell>
          <cell r="C416">
            <v>1</v>
          </cell>
          <cell r="D416">
            <v>1.0369999999999999</v>
          </cell>
          <cell r="E416">
            <v>5</v>
          </cell>
          <cell r="F416">
            <v>153.34195473505514</v>
          </cell>
          <cell r="G416">
            <v>11381.154856991265</v>
          </cell>
          <cell r="H416">
            <v>6071</v>
          </cell>
          <cell r="I416">
            <v>938</v>
          </cell>
          <cell r="J416">
            <v>18390</v>
          </cell>
          <cell r="K416"/>
          <cell r="L416"/>
        </row>
        <row r="417">
          <cell r="A417">
            <v>774</v>
          </cell>
          <cell r="B417" t="str">
            <v>UPISLAND</v>
          </cell>
          <cell r="C417">
            <v>1</v>
          </cell>
          <cell r="D417">
            <v>1</v>
          </cell>
          <cell r="E417">
            <v>6</v>
          </cell>
          <cell r="F417">
            <v>274.54063145341149</v>
          </cell>
          <cell r="G417">
            <v>11029.975885286782</v>
          </cell>
          <cell r="H417">
            <v>19252</v>
          </cell>
          <cell r="I417">
            <v>938</v>
          </cell>
          <cell r="J417">
            <v>31220</v>
          </cell>
          <cell r="K417"/>
          <cell r="L417"/>
        </row>
        <row r="418">
          <cell r="A418">
            <v>775</v>
          </cell>
          <cell r="B418" t="str">
            <v>WACHUSETT</v>
          </cell>
          <cell r="C418">
            <v>1</v>
          </cell>
          <cell r="D418">
            <v>1</v>
          </cell>
          <cell r="E418">
            <v>3</v>
          </cell>
          <cell r="F418">
            <v>123.75473103368968</v>
          </cell>
          <cell r="G418">
            <v>10523.079511813266</v>
          </cell>
          <cell r="H418">
            <v>2500</v>
          </cell>
          <cell r="I418">
            <v>938</v>
          </cell>
          <cell r="J418">
            <v>13961</v>
          </cell>
          <cell r="K418"/>
          <cell r="L418"/>
        </row>
        <row r="419">
          <cell r="A419">
            <v>778</v>
          </cell>
          <cell r="B419" t="str">
            <v>QUABOAG</v>
          </cell>
          <cell r="C419">
            <v>1</v>
          </cell>
          <cell r="D419">
            <v>1</v>
          </cell>
          <cell r="E419">
            <v>9</v>
          </cell>
          <cell r="F419">
            <v>112.2173498314208</v>
          </cell>
          <cell r="G419">
            <v>12010.128204255321</v>
          </cell>
          <cell r="H419">
            <v>1467</v>
          </cell>
          <cell r="I419">
            <v>938</v>
          </cell>
          <cell r="J419">
            <v>14415</v>
          </cell>
          <cell r="K419"/>
          <cell r="L419"/>
        </row>
        <row r="420">
          <cell r="A420">
            <v>780</v>
          </cell>
          <cell r="B420" t="str">
            <v>WHITMAN HANSON</v>
          </cell>
          <cell r="C420">
            <v>1</v>
          </cell>
          <cell r="D420">
            <v>1</v>
          </cell>
          <cell r="E420">
            <v>5</v>
          </cell>
          <cell r="F420">
            <v>123.93980549938748</v>
          </cell>
          <cell r="G420">
            <v>10982.094290789833</v>
          </cell>
          <cell r="H420">
            <v>2629</v>
          </cell>
          <cell r="I420">
            <v>938</v>
          </cell>
          <cell r="J420">
            <v>14549</v>
          </cell>
          <cell r="K420"/>
          <cell r="L420"/>
        </row>
        <row r="421">
          <cell r="A421">
            <v>801</v>
          </cell>
          <cell r="B421" t="str">
            <v>ASSABET VALLEY</v>
          </cell>
          <cell r="C421">
            <v>1</v>
          </cell>
          <cell r="D421">
            <v>1.032</v>
          </cell>
          <cell r="E421">
            <v>7</v>
          </cell>
          <cell r="F421">
            <v>100</v>
          </cell>
          <cell r="G421">
            <v>18598.304527706423</v>
          </cell>
          <cell r="H421">
            <v>0</v>
          </cell>
          <cell r="I421">
            <v>938</v>
          </cell>
          <cell r="J421">
            <v>19536</v>
          </cell>
          <cell r="K421"/>
          <cell r="L421"/>
        </row>
        <row r="422">
          <cell r="A422">
            <v>805</v>
          </cell>
          <cell r="B422" t="str">
            <v>BLACKSTONE VALLEY</v>
          </cell>
          <cell r="C422">
            <v>1</v>
          </cell>
          <cell r="D422">
            <v>1</v>
          </cell>
          <cell r="E422">
            <v>2</v>
          </cell>
          <cell r="F422">
            <v>112.04934342175</v>
          </cell>
          <cell r="G422">
            <v>16463.477600644121</v>
          </cell>
          <cell r="H422">
            <v>1984</v>
          </cell>
          <cell r="I422">
            <v>938</v>
          </cell>
          <cell r="J422">
            <v>19385</v>
          </cell>
          <cell r="K422"/>
          <cell r="L422"/>
        </row>
        <row r="423">
          <cell r="A423">
            <v>806</v>
          </cell>
          <cell r="B423" t="str">
            <v>BLUE HILLS</v>
          </cell>
          <cell r="C423">
            <v>1</v>
          </cell>
          <cell r="D423">
            <v>1.0640000000000001</v>
          </cell>
          <cell r="E423">
            <v>6</v>
          </cell>
          <cell r="F423">
            <v>121.07446832872984</v>
          </cell>
          <cell r="G423">
            <v>18243.812016754891</v>
          </cell>
          <cell r="H423">
            <v>3845</v>
          </cell>
          <cell r="I423">
            <v>938</v>
          </cell>
          <cell r="J423">
            <v>23027</v>
          </cell>
          <cell r="K423"/>
          <cell r="L423"/>
        </row>
        <row r="424">
          <cell r="A424">
            <v>810</v>
          </cell>
          <cell r="B424" t="str">
            <v>BRISTOL PLYMOUTH</v>
          </cell>
          <cell r="C424">
            <v>1</v>
          </cell>
          <cell r="D424">
            <v>1</v>
          </cell>
          <cell r="E424">
            <v>6</v>
          </cell>
          <cell r="F424">
            <v>104.37114878880985</v>
          </cell>
          <cell r="G424">
            <v>17316.046825633384</v>
          </cell>
          <cell r="H424">
            <v>757</v>
          </cell>
          <cell r="I424">
            <v>938</v>
          </cell>
          <cell r="J424">
            <v>19011</v>
          </cell>
          <cell r="K424"/>
          <cell r="L424"/>
        </row>
        <row r="425">
          <cell r="A425">
            <v>815</v>
          </cell>
          <cell r="B425" t="str">
            <v>CAPE COD</v>
          </cell>
          <cell r="C425">
            <v>1</v>
          </cell>
          <cell r="D425">
            <v>1</v>
          </cell>
          <cell r="E425">
            <v>9</v>
          </cell>
          <cell r="F425">
            <v>120.53135697810824</v>
          </cell>
          <cell r="G425">
            <v>18358.889389067524</v>
          </cell>
          <cell r="H425">
            <v>3769</v>
          </cell>
          <cell r="I425">
            <v>938</v>
          </cell>
          <cell r="J425">
            <v>23066</v>
          </cell>
          <cell r="K425"/>
          <cell r="L425"/>
        </row>
        <row r="426">
          <cell r="A426">
            <v>817</v>
          </cell>
          <cell r="B426" t="str">
            <v>ESSEX NORTH SHORE</v>
          </cell>
          <cell r="C426">
            <v>1</v>
          </cell>
          <cell r="D426">
            <v>1</v>
          </cell>
          <cell r="E426">
            <v>4</v>
          </cell>
          <cell r="F426">
            <v>100.64991220765927</v>
          </cell>
          <cell r="G426">
            <v>17096.684841201721</v>
          </cell>
          <cell r="H426">
            <v>111</v>
          </cell>
          <cell r="I426">
            <v>938</v>
          </cell>
          <cell r="J426">
            <v>18146</v>
          </cell>
          <cell r="K426"/>
          <cell r="L426"/>
        </row>
        <row r="427">
          <cell r="A427">
            <v>818</v>
          </cell>
          <cell r="B427" t="str">
            <v>FRANKLIN COUNTY</v>
          </cell>
          <cell r="C427">
            <v>1</v>
          </cell>
          <cell r="D427">
            <v>1</v>
          </cell>
          <cell r="E427">
            <v>9</v>
          </cell>
          <cell r="F427">
            <v>120.47026106585321</v>
          </cell>
          <cell r="G427">
            <v>18124.428247422678</v>
          </cell>
          <cell r="H427">
            <v>3710</v>
          </cell>
          <cell r="I427">
            <v>938</v>
          </cell>
          <cell r="J427">
            <v>22772</v>
          </cell>
          <cell r="K427"/>
          <cell r="L427"/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D428">
            <v>1</v>
          </cell>
          <cell r="E428">
            <v>8</v>
          </cell>
          <cell r="F428">
            <v>104.62374177823757</v>
          </cell>
          <cell r="G428">
            <v>17835.077456608811</v>
          </cell>
          <cell r="H428">
            <v>825</v>
          </cell>
          <cell r="I428">
            <v>938</v>
          </cell>
          <cell r="J428">
            <v>19598</v>
          </cell>
          <cell r="K428"/>
          <cell r="L428"/>
        </row>
        <row r="429">
          <cell r="A429">
            <v>823</v>
          </cell>
          <cell r="B429" t="str">
            <v>GREATER LAWRENCE</v>
          </cell>
          <cell r="C429">
            <v>1</v>
          </cell>
          <cell r="D429">
            <v>1.0880000000000001</v>
          </cell>
          <cell r="E429">
            <v>10</v>
          </cell>
          <cell r="F429">
            <v>101.3045849701011</v>
          </cell>
          <cell r="G429">
            <v>20615.708589560854</v>
          </cell>
          <cell r="H429">
            <v>269</v>
          </cell>
          <cell r="I429">
            <v>938</v>
          </cell>
          <cell r="J429">
            <v>21823</v>
          </cell>
          <cell r="K429"/>
          <cell r="L429"/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D430">
            <v>1</v>
          </cell>
          <cell r="E430">
            <v>9</v>
          </cell>
          <cell r="F430">
            <v>101.68706176338038</v>
          </cell>
          <cell r="G430">
            <v>18182.012406015037</v>
          </cell>
          <cell r="H430">
            <v>307</v>
          </cell>
          <cell r="I430">
            <v>938</v>
          </cell>
          <cell r="J430">
            <v>19427</v>
          </cell>
          <cell r="K430"/>
          <cell r="L430"/>
        </row>
        <row r="431">
          <cell r="A431">
            <v>828</v>
          </cell>
          <cell r="B431" t="str">
            <v>GREATER LOWELL</v>
          </cell>
          <cell r="C431">
            <v>1</v>
          </cell>
          <cell r="D431">
            <v>1</v>
          </cell>
          <cell r="E431">
            <v>9</v>
          </cell>
          <cell r="F431">
            <v>100.52071024960286</v>
          </cell>
          <cell r="G431">
            <v>18513.816505102041</v>
          </cell>
          <cell r="H431">
            <v>96</v>
          </cell>
          <cell r="I431">
            <v>938</v>
          </cell>
          <cell r="J431">
            <v>19548</v>
          </cell>
          <cell r="K431"/>
          <cell r="L431"/>
        </row>
        <row r="432">
          <cell r="A432">
            <v>829</v>
          </cell>
          <cell r="B432" t="str">
            <v>SOUTH MIDDLESEX</v>
          </cell>
          <cell r="C432">
            <v>1</v>
          </cell>
          <cell r="D432">
            <v>1.0269999999999999</v>
          </cell>
          <cell r="E432">
            <v>10</v>
          </cell>
          <cell r="F432">
            <v>124.71783501721964</v>
          </cell>
          <cell r="G432">
            <v>19257.492052669168</v>
          </cell>
          <cell r="H432">
            <v>4760</v>
          </cell>
          <cell r="I432">
            <v>938</v>
          </cell>
          <cell r="J432">
            <v>24955</v>
          </cell>
          <cell r="K432"/>
          <cell r="L432"/>
        </row>
        <row r="433">
          <cell r="A433">
            <v>830</v>
          </cell>
          <cell r="B433" t="str">
            <v>MINUTEMAN</v>
          </cell>
          <cell r="C433">
            <v>1</v>
          </cell>
          <cell r="D433">
            <v>1.0880000000000001</v>
          </cell>
          <cell r="E433">
            <v>5</v>
          </cell>
          <cell r="F433">
            <v>135.01813058329742</v>
          </cell>
          <cell r="G433">
            <v>18592.33024391198</v>
          </cell>
          <cell r="H433">
            <v>6511</v>
          </cell>
          <cell r="I433">
            <v>938</v>
          </cell>
          <cell r="J433">
            <v>26041</v>
          </cell>
          <cell r="K433"/>
          <cell r="L433"/>
        </row>
        <row r="434">
          <cell r="A434">
            <v>832</v>
          </cell>
          <cell r="B434" t="str">
            <v>MONTACHUSETT</v>
          </cell>
          <cell r="C434">
            <v>1</v>
          </cell>
          <cell r="D434">
            <v>1</v>
          </cell>
          <cell r="E434">
            <v>6</v>
          </cell>
          <cell r="F434">
            <v>101.13402167497804</v>
          </cell>
          <cell r="G434">
            <v>17267.095931972788</v>
          </cell>
          <cell r="H434">
            <v>196</v>
          </cell>
          <cell r="I434">
            <v>938</v>
          </cell>
          <cell r="J434">
            <v>18401</v>
          </cell>
          <cell r="K434"/>
          <cell r="L434"/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D435">
            <v>1</v>
          </cell>
          <cell r="E435">
            <v>8</v>
          </cell>
          <cell r="F435">
            <v>105.95312887791803</v>
          </cell>
          <cell r="G435">
            <v>17883.676789587851</v>
          </cell>
          <cell r="H435">
            <v>1065</v>
          </cell>
          <cell r="I435">
            <v>938</v>
          </cell>
          <cell r="J435">
            <v>19887</v>
          </cell>
          <cell r="K435"/>
          <cell r="L435"/>
        </row>
        <row r="436">
          <cell r="A436">
            <v>852</v>
          </cell>
          <cell r="B436" t="str">
            <v>NASHOBA VALLEY</v>
          </cell>
          <cell r="C436">
            <v>1</v>
          </cell>
          <cell r="D436">
            <v>1.0169999999999999</v>
          </cell>
          <cell r="E436">
            <v>5</v>
          </cell>
          <cell r="F436">
            <v>121.57435187358381</v>
          </cell>
          <cell r="G436">
            <v>17327.692507415901</v>
          </cell>
          <cell r="H436">
            <v>3738</v>
          </cell>
          <cell r="I436">
            <v>938</v>
          </cell>
          <cell r="J436">
            <v>22004</v>
          </cell>
          <cell r="K436"/>
          <cell r="L436"/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D437">
            <v>1.0549999999999999</v>
          </cell>
          <cell r="E437">
            <v>8</v>
          </cell>
          <cell r="F437">
            <v>105.68664490638551</v>
          </cell>
          <cell r="G437">
            <v>18759.445199724629</v>
          </cell>
          <cell r="H437">
            <v>1067</v>
          </cell>
          <cell r="I437">
            <v>938</v>
          </cell>
          <cell r="J437">
            <v>20764</v>
          </cell>
          <cell r="K437"/>
          <cell r="L437"/>
        </row>
        <row r="438">
          <cell r="A438">
            <v>855</v>
          </cell>
          <cell r="B438" t="str">
            <v>OLD COLONY</v>
          </cell>
          <cell r="C438">
            <v>1</v>
          </cell>
          <cell r="D438">
            <v>1</v>
          </cell>
          <cell r="E438">
            <v>4</v>
          </cell>
          <cell r="F438">
            <v>141.29420468414133</v>
          </cell>
          <cell r="G438">
            <v>16962.946937901499</v>
          </cell>
          <cell r="H438">
            <v>7005</v>
          </cell>
          <cell r="I438">
            <v>938</v>
          </cell>
          <cell r="J438">
            <v>24906</v>
          </cell>
          <cell r="K438"/>
          <cell r="L438"/>
        </row>
        <row r="439">
          <cell r="A439">
            <v>860</v>
          </cell>
          <cell r="B439" t="str">
            <v>PATHFINDER</v>
          </cell>
          <cell r="C439">
            <v>1</v>
          </cell>
          <cell r="D439">
            <v>1</v>
          </cell>
          <cell r="E439">
            <v>9</v>
          </cell>
          <cell r="F439">
            <v>116.99038955084316</v>
          </cell>
          <cell r="G439">
            <v>18139.073633217995</v>
          </cell>
          <cell r="H439">
            <v>3082</v>
          </cell>
          <cell r="I439">
            <v>938</v>
          </cell>
          <cell r="J439">
            <v>22159</v>
          </cell>
          <cell r="K439"/>
          <cell r="L439"/>
        </row>
        <row r="440">
          <cell r="A440">
            <v>871</v>
          </cell>
          <cell r="B440" t="str">
            <v>SHAWSHEEN VALLEY</v>
          </cell>
          <cell r="C440">
            <v>1</v>
          </cell>
          <cell r="D440">
            <v>1.01</v>
          </cell>
          <cell r="E440">
            <v>3</v>
          </cell>
          <cell r="F440">
            <v>138.03162050330215</v>
          </cell>
          <cell r="G440">
            <v>16818.485939686274</v>
          </cell>
          <cell r="H440">
            <v>6396</v>
          </cell>
          <cell r="I440">
            <v>938</v>
          </cell>
          <cell r="J440">
            <v>24152</v>
          </cell>
          <cell r="K440"/>
          <cell r="L440"/>
        </row>
        <row r="441">
          <cell r="A441">
            <v>872</v>
          </cell>
          <cell r="B441" t="str">
            <v>SOUTHEASTERN</v>
          </cell>
          <cell r="C441">
            <v>1</v>
          </cell>
          <cell r="D441">
            <v>1</v>
          </cell>
          <cell r="E441">
            <v>8</v>
          </cell>
          <cell r="F441">
            <v>102.08501429418138</v>
          </cell>
          <cell r="G441">
            <v>17784.267659854977</v>
          </cell>
          <cell r="H441">
            <v>371</v>
          </cell>
          <cell r="I441">
            <v>938</v>
          </cell>
          <cell r="J441">
            <v>19093</v>
          </cell>
          <cell r="K441"/>
          <cell r="L441"/>
        </row>
        <row r="442">
          <cell r="A442">
            <v>873</v>
          </cell>
          <cell r="B442" t="str">
            <v>SOUTH SHORE</v>
          </cell>
          <cell r="C442">
            <v>1</v>
          </cell>
          <cell r="D442">
            <v>1.0329999999999999</v>
          </cell>
          <cell r="E442">
            <v>6</v>
          </cell>
          <cell r="F442">
            <v>115.56670751153003</v>
          </cell>
          <cell r="G442">
            <v>17824.094501875003</v>
          </cell>
          <cell r="H442">
            <v>2775</v>
          </cell>
          <cell r="I442">
            <v>938</v>
          </cell>
          <cell r="J442">
            <v>21537</v>
          </cell>
          <cell r="K442"/>
          <cell r="L442"/>
        </row>
        <row r="443">
          <cell r="A443">
            <v>876</v>
          </cell>
          <cell r="B443" t="str">
            <v>SOUTHERN WORCESTER</v>
          </cell>
          <cell r="C443">
            <v>1</v>
          </cell>
          <cell r="D443">
            <v>1</v>
          </cell>
          <cell r="E443">
            <v>6</v>
          </cell>
          <cell r="F443">
            <v>105.09218730841086</v>
          </cell>
          <cell r="G443">
            <v>17131.033644859814</v>
          </cell>
          <cell r="H443">
            <v>872</v>
          </cell>
          <cell r="I443">
            <v>938</v>
          </cell>
          <cell r="J443">
            <v>18941</v>
          </cell>
          <cell r="K443"/>
          <cell r="L443"/>
        </row>
        <row r="444">
          <cell r="A444">
            <v>878</v>
          </cell>
          <cell r="B444" t="str">
            <v>TRI COUNTY</v>
          </cell>
          <cell r="C444">
            <v>1</v>
          </cell>
          <cell r="D444">
            <v>1.054</v>
          </cell>
          <cell r="E444">
            <v>4</v>
          </cell>
          <cell r="F444">
            <v>110.33762721793619</v>
          </cell>
          <cell r="G444">
            <v>17684.361200752694</v>
          </cell>
          <cell r="H444">
            <v>1828</v>
          </cell>
          <cell r="I444">
            <v>938</v>
          </cell>
          <cell r="J444">
            <v>20450</v>
          </cell>
          <cell r="K444"/>
          <cell r="L444"/>
        </row>
        <row r="445">
          <cell r="A445">
            <v>879</v>
          </cell>
          <cell r="B445" t="str">
            <v>UPPER CAPE COD</v>
          </cell>
          <cell r="C445">
            <v>1</v>
          </cell>
          <cell r="D445">
            <v>1</v>
          </cell>
          <cell r="E445">
            <v>6</v>
          </cell>
          <cell r="F445">
            <v>117.77650093454291</v>
          </cell>
          <cell r="G445">
            <v>17326.905822102424</v>
          </cell>
          <cell r="H445">
            <v>3080</v>
          </cell>
          <cell r="I445">
            <v>938</v>
          </cell>
          <cell r="J445">
            <v>21345</v>
          </cell>
          <cell r="K445"/>
          <cell r="L445"/>
        </row>
        <row r="446">
          <cell r="A446">
            <v>885</v>
          </cell>
          <cell r="B446" t="str">
            <v>WHITTIER</v>
          </cell>
          <cell r="C446">
            <v>1</v>
          </cell>
          <cell r="D446">
            <v>1</v>
          </cell>
          <cell r="E446">
            <v>8</v>
          </cell>
          <cell r="F446">
            <v>105.89546778837673</v>
          </cell>
          <cell r="G446">
            <v>17690.599848726113</v>
          </cell>
          <cell r="H446">
            <v>1043</v>
          </cell>
          <cell r="I446">
            <v>938</v>
          </cell>
          <cell r="J446">
            <v>19672</v>
          </cell>
          <cell r="K446"/>
          <cell r="L446"/>
        </row>
        <row r="447">
          <cell r="A447">
            <v>910</v>
          </cell>
          <cell r="B447" t="str">
            <v>BRISTOL COUNTY</v>
          </cell>
          <cell r="C447">
            <v>1</v>
          </cell>
          <cell r="D447">
            <v>1</v>
          </cell>
          <cell r="E447">
            <v>6</v>
          </cell>
          <cell r="F447">
            <v>114.12189357349183</v>
          </cell>
          <cell r="G447">
            <v>17447.075555555555</v>
          </cell>
          <cell r="H447">
            <v>2464</v>
          </cell>
          <cell r="I447">
            <v>938</v>
          </cell>
          <cell r="J447">
            <v>20849</v>
          </cell>
          <cell r="K447"/>
          <cell r="L447"/>
        </row>
        <row r="448">
          <cell r="A448">
            <v>915</v>
          </cell>
          <cell r="B448" t="str">
            <v>NORFOLK COUNTY</v>
          </cell>
          <cell r="C448">
            <v>1</v>
          </cell>
          <cell r="D448">
            <v>1.046</v>
          </cell>
          <cell r="E448">
            <v>3</v>
          </cell>
          <cell r="F448">
            <v>116.16899710883841</v>
          </cell>
          <cell r="G448">
            <v>17962.116066204384</v>
          </cell>
          <cell r="H448">
            <v>2904</v>
          </cell>
          <cell r="I448">
            <v>938</v>
          </cell>
          <cell r="J448">
            <v>21804</v>
          </cell>
          <cell r="K448"/>
          <cell r="L448"/>
        </row>
      </sheetData>
      <sheetData sheetId="4" refreshError="1"/>
      <sheetData sheetId="5" refreshError="1">
        <row r="10">
          <cell r="B10">
            <v>409201003</v>
          </cell>
          <cell r="C10" t="str">
            <v>ALMA DEL MAR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H10">
            <v>1</v>
          </cell>
          <cell r="I10">
            <v>0</v>
          </cell>
          <cell r="J10">
            <v>0</v>
          </cell>
          <cell r="K10">
            <v>7.5800000000000006E-2</v>
          </cell>
          <cell r="L10"/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6</v>
          </cell>
          <cell r="S10">
            <v>2</v>
          </cell>
        </row>
        <row r="11">
          <cell r="B11">
            <v>409201072</v>
          </cell>
          <cell r="C11" t="str">
            <v>ALMA DEL MAR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  <cell r="K11">
            <v>3.7900000000000003E-2</v>
          </cell>
          <cell r="L11"/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5</v>
          </cell>
          <cell r="S11">
            <v>1</v>
          </cell>
        </row>
        <row r="12">
          <cell r="B12">
            <v>409201094</v>
          </cell>
          <cell r="C12" t="str">
            <v>ALMA DEL MAR</v>
          </cell>
          <cell r="D12">
            <v>0</v>
          </cell>
          <cell r="E12">
            <v>0</v>
          </cell>
          <cell r="F12">
            <v>0</v>
          </cell>
          <cell r="G12">
            <v>2</v>
          </cell>
          <cell r="H12">
            <v>1</v>
          </cell>
          <cell r="I12">
            <v>0</v>
          </cell>
          <cell r="J12">
            <v>0</v>
          </cell>
          <cell r="K12">
            <v>0.1137</v>
          </cell>
          <cell r="L12"/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3</v>
          </cell>
          <cell r="R12">
            <v>7</v>
          </cell>
          <cell r="S12">
            <v>3</v>
          </cell>
        </row>
        <row r="13">
          <cell r="B13">
            <v>409201201</v>
          </cell>
          <cell r="C13" t="str">
            <v>ALMA DEL MAR</v>
          </cell>
          <cell r="D13">
            <v>0</v>
          </cell>
          <cell r="E13">
            <v>0</v>
          </cell>
          <cell r="F13">
            <v>103</v>
          </cell>
          <cell r="G13">
            <v>355</v>
          </cell>
          <cell r="H13">
            <v>185</v>
          </cell>
          <cell r="I13">
            <v>0</v>
          </cell>
          <cell r="J13">
            <v>0</v>
          </cell>
          <cell r="K13">
            <v>24.369700000000002</v>
          </cell>
          <cell r="L13"/>
          <cell r="M13">
            <v>0</v>
          </cell>
          <cell r="N13">
            <v>184</v>
          </cell>
          <cell r="O13">
            <v>18</v>
          </cell>
          <cell r="P13">
            <v>0</v>
          </cell>
          <cell r="Q13">
            <v>443</v>
          </cell>
          <cell r="R13">
            <v>10</v>
          </cell>
          <cell r="S13">
            <v>643</v>
          </cell>
        </row>
        <row r="14">
          <cell r="B14">
            <v>409201293</v>
          </cell>
          <cell r="C14" t="str">
            <v>ALMA DEL MAR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3.7900000000000003E-2</v>
          </cell>
          <cell r="L14"/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9</v>
          </cell>
          <cell r="S14">
            <v>1</v>
          </cell>
        </row>
        <row r="15">
          <cell r="B15">
            <v>409201331</v>
          </cell>
          <cell r="C15" t="str">
            <v>ALMA DEL MAR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1</v>
          </cell>
          <cell r="I15">
            <v>0</v>
          </cell>
          <cell r="J15">
            <v>0</v>
          </cell>
          <cell r="K15">
            <v>0.1137</v>
          </cell>
          <cell r="L15"/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6</v>
          </cell>
          <cell r="S15">
            <v>3</v>
          </cell>
        </row>
        <row r="16">
          <cell r="B16">
            <v>410035031</v>
          </cell>
          <cell r="C16" t="str">
            <v>EXCEL ACADEMY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3.7900000000000003E-2</v>
          </cell>
          <cell r="L16"/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4</v>
          </cell>
          <cell r="S16">
            <v>1</v>
          </cell>
        </row>
        <row r="17">
          <cell r="B17">
            <v>410035035</v>
          </cell>
          <cell r="C17" t="str">
            <v>EXCEL ACADEMY</v>
          </cell>
          <cell r="D17">
            <v>0</v>
          </cell>
          <cell r="E17">
            <v>0</v>
          </cell>
          <cell r="F17">
            <v>0</v>
          </cell>
          <cell r="G17">
            <v>79</v>
          </cell>
          <cell r="H17">
            <v>250</v>
          </cell>
          <cell r="I17">
            <v>303</v>
          </cell>
          <cell r="J17">
            <v>0</v>
          </cell>
          <cell r="K17">
            <v>23.9528</v>
          </cell>
          <cell r="L17"/>
          <cell r="M17">
            <v>0</v>
          </cell>
          <cell r="N17">
            <v>11</v>
          </cell>
          <cell r="O17">
            <v>18</v>
          </cell>
          <cell r="P17">
            <v>32</v>
          </cell>
          <cell r="Q17">
            <v>334</v>
          </cell>
          <cell r="R17">
            <v>10</v>
          </cell>
          <cell r="S17">
            <v>632</v>
          </cell>
        </row>
        <row r="18">
          <cell r="B18">
            <v>410035057</v>
          </cell>
          <cell r="C18" t="str">
            <v>EXCEL ACADEMY</v>
          </cell>
          <cell r="D18">
            <v>0</v>
          </cell>
          <cell r="E18">
            <v>0</v>
          </cell>
          <cell r="F18">
            <v>0</v>
          </cell>
          <cell r="G18">
            <v>33</v>
          </cell>
          <cell r="H18">
            <v>85</v>
          </cell>
          <cell r="I18">
            <v>297</v>
          </cell>
          <cell r="J18">
            <v>0</v>
          </cell>
          <cell r="K18">
            <v>15.7285</v>
          </cell>
          <cell r="L18"/>
          <cell r="M18">
            <v>0</v>
          </cell>
          <cell r="N18">
            <v>4</v>
          </cell>
          <cell r="O18">
            <v>4</v>
          </cell>
          <cell r="P18">
            <v>15</v>
          </cell>
          <cell r="Q18">
            <v>242</v>
          </cell>
          <cell r="R18">
            <v>10</v>
          </cell>
          <cell r="S18">
            <v>415</v>
          </cell>
        </row>
        <row r="19">
          <cell r="B19">
            <v>410035093</v>
          </cell>
          <cell r="C19" t="str">
            <v>EXCEL ACADEMY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  <cell r="H19">
            <v>0</v>
          </cell>
          <cell r="I19">
            <v>5</v>
          </cell>
          <cell r="J19">
            <v>0</v>
          </cell>
          <cell r="K19">
            <v>0.22739999999999999</v>
          </cell>
          <cell r="L19"/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</v>
          </cell>
          <cell r="R19">
            <v>10</v>
          </cell>
          <cell r="S19">
            <v>6</v>
          </cell>
        </row>
        <row r="20">
          <cell r="B20">
            <v>410035163</v>
          </cell>
          <cell r="C20" t="str">
            <v>EXCEL ACADEMY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  <cell r="H20">
            <v>3</v>
          </cell>
          <cell r="I20">
            <v>15</v>
          </cell>
          <cell r="J20">
            <v>0</v>
          </cell>
          <cell r="K20">
            <v>0.72009999999999996</v>
          </cell>
          <cell r="L20"/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9</v>
          </cell>
          <cell r="R20">
            <v>10</v>
          </cell>
          <cell r="S20">
            <v>19</v>
          </cell>
        </row>
        <row r="21">
          <cell r="B21">
            <v>410035165</v>
          </cell>
          <cell r="C21" t="str">
            <v>EXCEL ACADEMY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3</v>
          </cell>
          <cell r="J21">
            <v>0</v>
          </cell>
          <cell r="K21">
            <v>0.15160000000000001</v>
          </cell>
          <cell r="L21"/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9</v>
          </cell>
          <cell r="S21">
            <v>4</v>
          </cell>
        </row>
        <row r="22">
          <cell r="B22">
            <v>410035176</v>
          </cell>
          <cell r="C22" t="str">
            <v>EXCEL ACADEMY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3.7900000000000003E-2</v>
          </cell>
          <cell r="L22"/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</v>
          </cell>
          <cell r="R22">
            <v>7</v>
          </cell>
          <cell r="S22">
            <v>1</v>
          </cell>
        </row>
        <row r="23">
          <cell r="B23">
            <v>410035217</v>
          </cell>
          <cell r="C23" t="str">
            <v>EXCEL ACADEMY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3.7900000000000003E-2</v>
          </cell>
          <cell r="L23"/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</v>
          </cell>
          <cell r="S23">
            <v>1</v>
          </cell>
        </row>
        <row r="24">
          <cell r="B24">
            <v>410035248</v>
          </cell>
          <cell r="C24" t="str">
            <v>EXCEL ACADEMY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12</v>
          </cell>
          <cell r="I24">
            <v>30</v>
          </cell>
          <cell r="J24">
            <v>0</v>
          </cell>
          <cell r="K24">
            <v>1.6296999999999999</v>
          </cell>
          <cell r="L24"/>
          <cell r="M24">
            <v>0</v>
          </cell>
          <cell r="N24">
            <v>0</v>
          </cell>
          <cell r="O24">
            <v>3</v>
          </cell>
          <cell r="P24">
            <v>3</v>
          </cell>
          <cell r="Q24">
            <v>23</v>
          </cell>
          <cell r="R24">
            <v>10</v>
          </cell>
          <cell r="S24">
            <v>43</v>
          </cell>
        </row>
        <row r="25">
          <cell r="B25">
            <v>410035262</v>
          </cell>
          <cell r="C25" t="str">
            <v>EXCEL ACADEMY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>
            <v>4</v>
          </cell>
          <cell r="J25">
            <v>0</v>
          </cell>
          <cell r="K25">
            <v>0.1895</v>
          </cell>
          <cell r="L25"/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3</v>
          </cell>
          <cell r="R25">
            <v>8</v>
          </cell>
          <cell r="S25">
            <v>5</v>
          </cell>
        </row>
        <row r="26">
          <cell r="B26">
            <v>410035346</v>
          </cell>
          <cell r="C26" t="str">
            <v>EXCEL ACADEMY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>
            <v>6</v>
          </cell>
          <cell r="J26">
            <v>0</v>
          </cell>
          <cell r="K26">
            <v>0.26529999999999998</v>
          </cell>
          <cell r="L26"/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3</v>
          </cell>
          <cell r="R26">
            <v>7</v>
          </cell>
          <cell r="S26">
            <v>7</v>
          </cell>
        </row>
        <row r="27">
          <cell r="B27">
            <v>410057035</v>
          </cell>
          <cell r="C27" t="str">
            <v>EXCEL ACADEMY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9</v>
          </cell>
          <cell r="I27">
            <v>0</v>
          </cell>
          <cell r="J27">
            <v>0</v>
          </cell>
          <cell r="K27">
            <v>0.34110000000000001</v>
          </cell>
          <cell r="L27"/>
          <cell r="M27">
            <v>0</v>
          </cell>
          <cell r="N27">
            <v>0</v>
          </cell>
          <cell r="O27">
            <v>4</v>
          </cell>
          <cell r="P27">
            <v>0</v>
          </cell>
          <cell r="Q27">
            <v>7</v>
          </cell>
          <cell r="R27">
            <v>10</v>
          </cell>
          <cell r="S27">
            <v>9</v>
          </cell>
        </row>
        <row r="28">
          <cell r="B28">
            <v>410057057</v>
          </cell>
          <cell r="C28" t="str">
            <v>EXCEL ACADEMY</v>
          </cell>
          <cell r="D28">
            <v>0</v>
          </cell>
          <cell r="E28">
            <v>0</v>
          </cell>
          <cell r="F28">
            <v>0</v>
          </cell>
          <cell r="G28">
            <v>57</v>
          </cell>
          <cell r="H28">
            <v>151</v>
          </cell>
          <cell r="I28">
            <v>0</v>
          </cell>
          <cell r="J28">
            <v>0</v>
          </cell>
          <cell r="K28">
            <v>7.8832000000000004</v>
          </cell>
          <cell r="L28"/>
          <cell r="M28">
            <v>0</v>
          </cell>
          <cell r="N28">
            <v>5</v>
          </cell>
          <cell r="O28">
            <v>17</v>
          </cell>
          <cell r="P28">
            <v>0</v>
          </cell>
          <cell r="Q28">
            <v>133</v>
          </cell>
          <cell r="R28">
            <v>10</v>
          </cell>
          <cell r="S28">
            <v>208</v>
          </cell>
        </row>
        <row r="29">
          <cell r="B29">
            <v>410057093</v>
          </cell>
          <cell r="C29" t="str">
            <v>EXCEL ACADEMY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6</v>
          </cell>
          <cell r="I29">
            <v>0</v>
          </cell>
          <cell r="J29">
            <v>0</v>
          </cell>
          <cell r="K29">
            <v>0.22739999999999999</v>
          </cell>
          <cell r="L29"/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3</v>
          </cell>
          <cell r="R29">
            <v>10</v>
          </cell>
          <cell r="S29">
            <v>6</v>
          </cell>
        </row>
        <row r="30">
          <cell r="B30">
            <v>410057163</v>
          </cell>
          <cell r="C30" t="str">
            <v>EXCEL ACADEMY</v>
          </cell>
          <cell r="D30">
            <v>0</v>
          </cell>
          <cell r="E30">
            <v>0</v>
          </cell>
          <cell r="F30">
            <v>0</v>
          </cell>
          <cell r="G30">
            <v>1</v>
          </cell>
          <cell r="H30">
            <v>2</v>
          </cell>
          <cell r="I30">
            <v>0</v>
          </cell>
          <cell r="J30">
            <v>0</v>
          </cell>
          <cell r="K30">
            <v>0.1137</v>
          </cell>
          <cell r="L30"/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</v>
          </cell>
          <cell r="R30">
            <v>10</v>
          </cell>
          <cell r="S30">
            <v>3</v>
          </cell>
        </row>
        <row r="31">
          <cell r="B31">
            <v>410057176</v>
          </cell>
          <cell r="C31" t="str">
            <v>EXCEL ACADEMY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  <cell r="I31">
            <v>0</v>
          </cell>
          <cell r="J31">
            <v>0</v>
          </cell>
          <cell r="K31">
            <v>3.7900000000000003E-2</v>
          </cell>
          <cell r="L31"/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R31">
            <v>7</v>
          </cell>
          <cell r="S31">
            <v>1</v>
          </cell>
        </row>
        <row r="32">
          <cell r="B32">
            <v>410057248</v>
          </cell>
          <cell r="C32" t="str">
            <v>EXCEL ACADEMY</v>
          </cell>
          <cell r="D32">
            <v>0</v>
          </cell>
          <cell r="E32">
            <v>0</v>
          </cell>
          <cell r="F32">
            <v>0</v>
          </cell>
          <cell r="G32">
            <v>3</v>
          </cell>
          <cell r="H32">
            <v>5</v>
          </cell>
          <cell r="I32">
            <v>0</v>
          </cell>
          <cell r="J32">
            <v>0</v>
          </cell>
          <cell r="K32">
            <v>0.30320000000000003</v>
          </cell>
          <cell r="L32"/>
          <cell r="M32">
            <v>0</v>
          </cell>
          <cell r="N32">
            <v>0</v>
          </cell>
          <cell r="O32">
            <v>1</v>
          </cell>
          <cell r="P32">
            <v>0</v>
          </cell>
          <cell r="Q32">
            <v>3</v>
          </cell>
          <cell r="R32">
            <v>10</v>
          </cell>
          <cell r="S32">
            <v>8</v>
          </cell>
        </row>
        <row r="33">
          <cell r="B33">
            <v>410057262</v>
          </cell>
          <cell r="C33" t="str">
            <v>EXCEL ACADEMY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3.7900000000000003E-2</v>
          </cell>
          <cell r="L33"/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8</v>
          </cell>
          <cell r="S33">
            <v>1</v>
          </cell>
        </row>
        <row r="34">
          <cell r="B34">
            <v>412035035</v>
          </cell>
          <cell r="C34" t="str">
            <v>ACADEMY OF THE PACIFIC RIM</v>
          </cell>
          <cell r="D34">
            <v>0</v>
          </cell>
          <cell r="E34">
            <v>0</v>
          </cell>
          <cell r="F34">
            <v>0</v>
          </cell>
          <cell r="G34">
            <v>66</v>
          </cell>
          <cell r="H34">
            <v>216</v>
          </cell>
          <cell r="I34">
            <v>215</v>
          </cell>
          <cell r="J34">
            <v>0</v>
          </cell>
          <cell r="K34">
            <v>18.836300000000001</v>
          </cell>
          <cell r="L34"/>
          <cell r="M34">
            <v>0</v>
          </cell>
          <cell r="N34">
            <v>17</v>
          </cell>
          <cell r="O34">
            <v>23</v>
          </cell>
          <cell r="P34">
            <v>18</v>
          </cell>
          <cell r="Q34">
            <v>248</v>
          </cell>
          <cell r="R34">
            <v>10</v>
          </cell>
          <cell r="S34">
            <v>497</v>
          </cell>
        </row>
        <row r="35">
          <cell r="B35">
            <v>412035044</v>
          </cell>
          <cell r="C35" t="str">
            <v>ACADEMY OF THE PACIFIC RIM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>
            <v>6</v>
          </cell>
          <cell r="J35">
            <v>0</v>
          </cell>
          <cell r="K35">
            <v>0.26529999999999998</v>
          </cell>
          <cell r="L35"/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3</v>
          </cell>
          <cell r="R35">
            <v>10</v>
          </cell>
          <cell r="S35">
            <v>7</v>
          </cell>
        </row>
        <row r="36">
          <cell r="B36">
            <v>412035073</v>
          </cell>
          <cell r="C36" t="str">
            <v>ACADEMY OF THE PACIFIC RIM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3.7900000000000003E-2</v>
          </cell>
          <cell r="L36"/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</v>
          </cell>
          <cell r="R36">
            <v>5</v>
          </cell>
          <cell r="S36">
            <v>1</v>
          </cell>
        </row>
        <row r="37">
          <cell r="B37">
            <v>412035220</v>
          </cell>
          <cell r="C37" t="str">
            <v>ACADEMY OF THE PACIFIC RIM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2</v>
          </cell>
          <cell r="I37">
            <v>1</v>
          </cell>
          <cell r="J37">
            <v>0</v>
          </cell>
          <cell r="K37">
            <v>0.1137</v>
          </cell>
          <cell r="L37"/>
          <cell r="M37">
            <v>0</v>
          </cell>
          <cell r="N37">
            <v>0</v>
          </cell>
          <cell r="O37">
            <v>1</v>
          </cell>
          <cell r="P37">
            <v>0</v>
          </cell>
          <cell r="Q37">
            <v>1</v>
          </cell>
          <cell r="R37">
            <v>6</v>
          </cell>
          <cell r="S37">
            <v>3</v>
          </cell>
        </row>
        <row r="38">
          <cell r="B38">
            <v>412035244</v>
          </cell>
          <cell r="C38" t="str">
            <v>ACADEMY OF THE PACIFIC RIM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</v>
          </cell>
          <cell r="I38">
            <v>6</v>
          </cell>
          <cell r="J38">
            <v>0</v>
          </cell>
          <cell r="K38">
            <v>0.26529999999999998</v>
          </cell>
          <cell r="L38"/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</v>
          </cell>
          <cell r="R38">
            <v>9</v>
          </cell>
          <cell r="S38">
            <v>7</v>
          </cell>
        </row>
        <row r="39">
          <cell r="B39">
            <v>412035285</v>
          </cell>
          <cell r="C39" t="str">
            <v>ACADEMY OF THE PACIFIC RIM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2</v>
          </cell>
          <cell r="I39">
            <v>5</v>
          </cell>
          <cell r="J39">
            <v>0</v>
          </cell>
          <cell r="K39">
            <v>0.26529999999999998</v>
          </cell>
          <cell r="L39"/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</v>
          </cell>
          <cell r="S39">
            <v>7</v>
          </cell>
        </row>
        <row r="40">
          <cell r="B40">
            <v>412035293</v>
          </cell>
          <cell r="C40" t="str">
            <v>ACADEMY OF THE PACIFIC RIM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  <cell r="J40">
            <v>0</v>
          </cell>
          <cell r="K40">
            <v>7.5800000000000006E-2</v>
          </cell>
          <cell r="L40"/>
          <cell r="M40">
            <v>0</v>
          </cell>
          <cell r="N40">
            <v>0</v>
          </cell>
          <cell r="O40">
            <v>1</v>
          </cell>
          <cell r="P40">
            <v>0</v>
          </cell>
          <cell r="Q40">
            <v>0</v>
          </cell>
          <cell r="R40">
            <v>9</v>
          </cell>
          <cell r="S40">
            <v>2</v>
          </cell>
        </row>
        <row r="41">
          <cell r="B41">
            <v>412035314</v>
          </cell>
          <cell r="C41" t="str">
            <v>ACADEMY OF THE PACIFIC RIM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0</v>
          </cell>
          <cell r="K41">
            <v>3.7900000000000003E-2</v>
          </cell>
          <cell r="L41"/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7</v>
          </cell>
          <cell r="S41">
            <v>1</v>
          </cell>
        </row>
        <row r="42">
          <cell r="B42">
            <v>412035335</v>
          </cell>
          <cell r="C42" t="str">
            <v>ACADEMY OF THE PACIFIC RIM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3.7900000000000003E-2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</v>
          </cell>
          <cell r="S42">
            <v>1</v>
          </cell>
        </row>
        <row r="43">
          <cell r="B43">
            <v>412035336</v>
          </cell>
          <cell r="C43" t="str">
            <v>ACADEMY OF THE PACIFIC RIM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</v>
          </cell>
          <cell r="J43">
            <v>0</v>
          </cell>
          <cell r="K43">
            <v>3.7900000000000003E-2</v>
          </cell>
          <cell r="L43"/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7</v>
          </cell>
          <cell r="S43">
            <v>1</v>
          </cell>
        </row>
        <row r="44">
          <cell r="B44">
            <v>413114091</v>
          </cell>
          <cell r="C44" t="str">
            <v>FOUR RIVERS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2</v>
          </cell>
          <cell r="J44">
            <v>0</v>
          </cell>
          <cell r="K44">
            <v>7.5800000000000006E-2</v>
          </cell>
          <cell r="L44"/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</v>
          </cell>
          <cell r="R44">
            <v>7</v>
          </cell>
          <cell r="S44">
            <v>2</v>
          </cell>
        </row>
        <row r="45">
          <cell r="B45">
            <v>413114114</v>
          </cell>
          <cell r="C45" t="str">
            <v>FOUR RIVERS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30</v>
          </cell>
          <cell r="I45">
            <v>40</v>
          </cell>
          <cell r="J45">
            <v>0</v>
          </cell>
          <cell r="K45">
            <v>2.653</v>
          </cell>
          <cell r="L45"/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25</v>
          </cell>
          <cell r="R45">
            <v>10</v>
          </cell>
          <cell r="S45">
            <v>70</v>
          </cell>
        </row>
        <row r="46">
          <cell r="B46">
            <v>413114127</v>
          </cell>
          <cell r="C46" t="str">
            <v>FOUR RIVERS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1</v>
          </cell>
          <cell r="J46">
            <v>0</v>
          </cell>
          <cell r="K46">
            <v>3.7900000000000003E-2</v>
          </cell>
          <cell r="L46"/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</v>
          </cell>
          <cell r="S46">
            <v>1</v>
          </cell>
        </row>
        <row r="47">
          <cell r="B47">
            <v>413114253</v>
          </cell>
          <cell r="C47" t="str">
            <v>FOUR RIVERS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  <cell r="I47">
            <v>0</v>
          </cell>
          <cell r="J47">
            <v>0</v>
          </cell>
          <cell r="K47">
            <v>3.7900000000000003E-2</v>
          </cell>
          <cell r="L47"/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9</v>
          </cell>
          <cell r="S47">
            <v>1</v>
          </cell>
        </row>
        <row r="48">
          <cell r="B48">
            <v>413114605</v>
          </cell>
          <cell r="C48" t="str">
            <v>FOUR RIVERS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</v>
          </cell>
          <cell r="J48">
            <v>0</v>
          </cell>
          <cell r="K48">
            <v>3.7900000000000003E-2</v>
          </cell>
          <cell r="L48"/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</v>
          </cell>
          <cell r="R48">
            <v>6</v>
          </cell>
          <cell r="S48">
            <v>1</v>
          </cell>
        </row>
        <row r="49">
          <cell r="B49">
            <v>413114670</v>
          </cell>
          <cell r="C49" t="str">
            <v>FOUR RIVERS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7</v>
          </cell>
          <cell r="I49">
            <v>21</v>
          </cell>
          <cell r="J49">
            <v>0</v>
          </cell>
          <cell r="K49">
            <v>1.0611999999999999</v>
          </cell>
          <cell r="L49"/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</v>
          </cell>
          <cell r="R49">
            <v>4</v>
          </cell>
          <cell r="S49">
            <v>28</v>
          </cell>
        </row>
        <row r="50">
          <cell r="B50">
            <v>413114674</v>
          </cell>
          <cell r="C50" t="str">
            <v>FOUR RIVERS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15</v>
          </cell>
          <cell r="I50">
            <v>27</v>
          </cell>
          <cell r="J50">
            <v>0</v>
          </cell>
          <cell r="K50">
            <v>1.5918000000000001</v>
          </cell>
          <cell r="L50"/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14</v>
          </cell>
          <cell r="R50">
            <v>10</v>
          </cell>
          <cell r="S50">
            <v>42</v>
          </cell>
        </row>
        <row r="51">
          <cell r="B51">
            <v>413114683</v>
          </cell>
          <cell r="C51" t="str">
            <v>FOUR RIVERS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1</v>
          </cell>
          <cell r="J51">
            <v>0</v>
          </cell>
          <cell r="K51">
            <v>3.7900000000000003E-2</v>
          </cell>
          <cell r="L51"/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4</v>
          </cell>
          <cell r="S51">
            <v>1</v>
          </cell>
        </row>
        <row r="52">
          <cell r="B52">
            <v>413114717</v>
          </cell>
          <cell r="C52" t="str">
            <v>FOUR RIVERS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13</v>
          </cell>
          <cell r="I52">
            <v>31</v>
          </cell>
          <cell r="J52">
            <v>0</v>
          </cell>
          <cell r="K52">
            <v>1.6676</v>
          </cell>
          <cell r="L52"/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17</v>
          </cell>
          <cell r="R52">
            <v>8</v>
          </cell>
          <cell r="S52">
            <v>44</v>
          </cell>
        </row>
        <row r="53">
          <cell r="B53">
            <v>413114750</v>
          </cell>
          <cell r="C53" t="str">
            <v>FOUR RIVERS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6</v>
          </cell>
          <cell r="I53">
            <v>16</v>
          </cell>
          <cell r="J53">
            <v>0</v>
          </cell>
          <cell r="K53">
            <v>0.83379999999999999</v>
          </cell>
          <cell r="L53"/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3</v>
          </cell>
          <cell r="R53">
            <v>6</v>
          </cell>
          <cell r="S53">
            <v>22</v>
          </cell>
        </row>
        <row r="54">
          <cell r="B54">
            <v>413114755</v>
          </cell>
          <cell r="C54" t="str">
            <v>FOUR RIVERS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4</v>
          </cell>
          <cell r="I54">
            <v>1</v>
          </cell>
          <cell r="J54">
            <v>0</v>
          </cell>
          <cell r="K54">
            <v>0.1895</v>
          </cell>
          <cell r="L54"/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2</v>
          </cell>
          <cell r="R54">
            <v>9</v>
          </cell>
          <cell r="S54">
            <v>5</v>
          </cell>
        </row>
        <row r="55">
          <cell r="B55">
            <v>414603098</v>
          </cell>
          <cell r="C55" t="str">
            <v>BERKSHIRE ARTS AND TECHNOLOGY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2</v>
          </cell>
          <cell r="I55">
            <v>1</v>
          </cell>
          <cell r="J55">
            <v>0</v>
          </cell>
          <cell r="K55">
            <v>0.1137</v>
          </cell>
          <cell r="L55"/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</v>
          </cell>
          <cell r="R55">
            <v>7</v>
          </cell>
          <cell r="S55">
            <v>3</v>
          </cell>
        </row>
        <row r="56">
          <cell r="B56">
            <v>414603152</v>
          </cell>
          <cell r="C56" t="str">
            <v>BERKSHIRE ARTS AND TECHNOLOGY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3.7900000000000003E-2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4</v>
          </cell>
          <cell r="S56">
            <v>1</v>
          </cell>
        </row>
        <row r="57">
          <cell r="B57">
            <v>414603209</v>
          </cell>
          <cell r="C57" t="str">
            <v>BERKSHIRE ARTS AND TECHNOLOGY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40</v>
          </cell>
          <cell r="I57">
            <v>33</v>
          </cell>
          <cell r="J57">
            <v>0</v>
          </cell>
          <cell r="K57">
            <v>2.7667000000000002</v>
          </cell>
          <cell r="L57"/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39</v>
          </cell>
          <cell r="R57">
            <v>10</v>
          </cell>
          <cell r="S57">
            <v>73</v>
          </cell>
        </row>
        <row r="58">
          <cell r="B58">
            <v>414603236</v>
          </cell>
          <cell r="C58" t="str">
            <v>BERKSHIRE ARTS AND TECHNOLOGY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100</v>
          </cell>
          <cell r="I58">
            <v>82</v>
          </cell>
          <cell r="J58">
            <v>0</v>
          </cell>
          <cell r="K58">
            <v>6.8978000000000002</v>
          </cell>
          <cell r="L58"/>
          <cell r="M58">
            <v>0</v>
          </cell>
          <cell r="N58">
            <v>0</v>
          </cell>
          <cell r="O58">
            <v>0</v>
          </cell>
          <cell r="P58">
            <v>2</v>
          </cell>
          <cell r="Q58">
            <v>99</v>
          </cell>
          <cell r="R58">
            <v>10</v>
          </cell>
          <cell r="S58">
            <v>182</v>
          </cell>
        </row>
        <row r="59">
          <cell r="B59">
            <v>414603263</v>
          </cell>
          <cell r="C59" t="str">
            <v>BERKSHIRE ARTS AND TECHNOLOGY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  <cell r="I59">
            <v>2</v>
          </cell>
          <cell r="J59">
            <v>0</v>
          </cell>
          <cell r="K59">
            <v>0.1137</v>
          </cell>
          <cell r="L59"/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10</v>
          </cell>
          <cell r="S59">
            <v>3</v>
          </cell>
        </row>
        <row r="60">
          <cell r="B60">
            <v>414603603</v>
          </cell>
          <cell r="C60" t="str">
            <v>BERKSHIRE ARTS AND TECHNOLOGY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48</v>
          </cell>
          <cell r="I60">
            <v>33</v>
          </cell>
          <cell r="J60">
            <v>0</v>
          </cell>
          <cell r="K60">
            <v>3.0699000000000001</v>
          </cell>
          <cell r="L60"/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42</v>
          </cell>
          <cell r="R60">
            <v>10</v>
          </cell>
          <cell r="S60">
            <v>81</v>
          </cell>
        </row>
        <row r="61">
          <cell r="B61">
            <v>414603635</v>
          </cell>
          <cell r="C61" t="str">
            <v>BERKSHIRE ARTS AND TECHNOLOGY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10</v>
          </cell>
          <cell r="I61">
            <v>11</v>
          </cell>
          <cell r="J61">
            <v>0</v>
          </cell>
          <cell r="K61">
            <v>0.79590000000000005</v>
          </cell>
          <cell r="L61"/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4</v>
          </cell>
          <cell r="R61">
            <v>7</v>
          </cell>
          <cell r="S61">
            <v>21</v>
          </cell>
        </row>
        <row r="62">
          <cell r="B62">
            <v>414603715</v>
          </cell>
          <cell r="C62" t="str">
            <v>BERKSHIRE ARTS AND TECHNOLOGY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3</v>
          </cell>
          <cell r="I62">
            <v>5</v>
          </cell>
          <cell r="J62">
            <v>0</v>
          </cell>
          <cell r="K62">
            <v>0.30320000000000003</v>
          </cell>
          <cell r="L62"/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2</v>
          </cell>
          <cell r="R62">
            <v>4</v>
          </cell>
          <cell r="S62">
            <v>8</v>
          </cell>
        </row>
        <row r="63">
          <cell r="B63">
            <v>416035001</v>
          </cell>
          <cell r="C63" t="str">
            <v>BOSTON PREPARATORY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</v>
          </cell>
          <cell r="J63">
            <v>0</v>
          </cell>
          <cell r="K63">
            <v>3.7900000000000003E-2</v>
          </cell>
          <cell r="L63"/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1</v>
          </cell>
        </row>
        <row r="64">
          <cell r="B64">
            <v>416035035</v>
          </cell>
          <cell r="C64" t="str">
            <v>BOSTON PREPARATORY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288</v>
          </cell>
          <cell r="I64">
            <v>269</v>
          </cell>
          <cell r="J64">
            <v>0</v>
          </cell>
          <cell r="K64">
            <v>21.110299999999999</v>
          </cell>
          <cell r="L64"/>
          <cell r="M64">
            <v>0</v>
          </cell>
          <cell r="N64">
            <v>0</v>
          </cell>
          <cell r="O64">
            <v>70</v>
          </cell>
          <cell r="P64">
            <v>38</v>
          </cell>
          <cell r="Q64">
            <v>348</v>
          </cell>
          <cell r="R64">
            <v>10</v>
          </cell>
          <cell r="S64">
            <v>557</v>
          </cell>
        </row>
        <row r="65">
          <cell r="B65">
            <v>416035044</v>
          </cell>
          <cell r="C65" t="str">
            <v>BOSTON PREPARATORY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7</v>
          </cell>
          <cell r="J65">
            <v>0</v>
          </cell>
          <cell r="K65">
            <v>0.26529999999999998</v>
          </cell>
          <cell r="L65"/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</v>
          </cell>
          <cell r="R65">
            <v>10</v>
          </cell>
          <cell r="S65">
            <v>7</v>
          </cell>
        </row>
        <row r="66">
          <cell r="B66">
            <v>416035049</v>
          </cell>
          <cell r="C66" t="str">
            <v>BOSTON PREPARATORY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0</v>
          </cell>
          <cell r="K66">
            <v>3.7900000000000003E-2</v>
          </cell>
          <cell r="L66"/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7</v>
          </cell>
          <cell r="S66">
            <v>1</v>
          </cell>
        </row>
        <row r="67">
          <cell r="B67">
            <v>416035073</v>
          </cell>
          <cell r="C67" t="str">
            <v>BOSTON PREPARATORY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2</v>
          </cell>
          <cell r="J67">
            <v>0</v>
          </cell>
          <cell r="K67">
            <v>0.1137</v>
          </cell>
          <cell r="L67"/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5</v>
          </cell>
          <cell r="S67">
            <v>3</v>
          </cell>
        </row>
        <row r="68">
          <cell r="B68">
            <v>416035220</v>
          </cell>
          <cell r="C68" t="str">
            <v>BOSTON PREPARATORY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0</v>
          </cell>
          <cell r="K68">
            <v>3.7900000000000003E-2</v>
          </cell>
          <cell r="L68"/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</v>
          </cell>
          <cell r="R68">
            <v>6</v>
          </cell>
          <cell r="S68">
            <v>1</v>
          </cell>
        </row>
        <row r="69">
          <cell r="B69">
            <v>416035244</v>
          </cell>
          <cell r="C69" t="str">
            <v>BOSTON PREPARATORY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5</v>
          </cell>
          <cell r="J69">
            <v>0</v>
          </cell>
          <cell r="K69">
            <v>0.22739999999999999</v>
          </cell>
          <cell r="L69"/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3</v>
          </cell>
          <cell r="R69">
            <v>9</v>
          </cell>
          <cell r="S69">
            <v>6</v>
          </cell>
        </row>
        <row r="70">
          <cell r="B70">
            <v>416035285</v>
          </cell>
          <cell r="C70" t="str">
            <v>BOSTON PREPARATORY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>
            <v>2</v>
          </cell>
          <cell r="J70">
            <v>0</v>
          </cell>
          <cell r="K70">
            <v>0.1137</v>
          </cell>
          <cell r="L70"/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7</v>
          </cell>
          <cell r="S70">
            <v>3</v>
          </cell>
        </row>
        <row r="71">
          <cell r="B71">
            <v>416035305</v>
          </cell>
          <cell r="C71" t="str">
            <v>BOSTON PREPARATORY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</v>
          </cell>
          <cell r="J71">
            <v>0</v>
          </cell>
          <cell r="K71">
            <v>3.7900000000000003E-2</v>
          </cell>
          <cell r="L71"/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3</v>
          </cell>
          <cell r="S71">
            <v>1</v>
          </cell>
        </row>
        <row r="72">
          <cell r="B72">
            <v>416035307</v>
          </cell>
          <cell r="C72" t="str">
            <v>BOSTON PREPARATORY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3.7900000000000003E-2</v>
          </cell>
          <cell r="L72"/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1</v>
          </cell>
        </row>
        <row r="73">
          <cell r="B73">
            <v>417035035</v>
          </cell>
          <cell r="C73" t="str">
            <v>BRIDGE BOSTON</v>
          </cell>
          <cell r="D73">
            <v>29</v>
          </cell>
          <cell r="E73">
            <v>0</v>
          </cell>
          <cell r="F73">
            <v>34</v>
          </cell>
          <cell r="G73">
            <v>176</v>
          </cell>
          <cell r="H73">
            <v>74</v>
          </cell>
          <cell r="I73">
            <v>0</v>
          </cell>
          <cell r="J73">
            <v>0</v>
          </cell>
          <cell r="K73">
            <v>10.7636</v>
          </cell>
          <cell r="L73"/>
          <cell r="M73">
            <v>4</v>
          </cell>
          <cell r="N73">
            <v>80</v>
          </cell>
          <cell r="O73">
            <v>6</v>
          </cell>
          <cell r="P73">
            <v>0</v>
          </cell>
          <cell r="Q73">
            <v>220</v>
          </cell>
          <cell r="R73">
            <v>10</v>
          </cell>
          <cell r="S73">
            <v>299</v>
          </cell>
        </row>
        <row r="74">
          <cell r="B74">
            <v>417035044</v>
          </cell>
          <cell r="C74" t="str">
            <v>BRIDGE BOSTON</v>
          </cell>
          <cell r="D74">
            <v>0</v>
          </cell>
          <cell r="E74">
            <v>0</v>
          </cell>
          <cell r="F74">
            <v>0</v>
          </cell>
          <cell r="G74">
            <v>2</v>
          </cell>
          <cell r="H74">
            <v>0</v>
          </cell>
          <cell r="I74">
            <v>0</v>
          </cell>
          <cell r="J74">
            <v>0</v>
          </cell>
          <cell r="K74">
            <v>7.5800000000000006E-2</v>
          </cell>
          <cell r="L74"/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2</v>
          </cell>
          <cell r="R74">
            <v>10</v>
          </cell>
          <cell r="S74">
            <v>2</v>
          </cell>
        </row>
        <row r="75">
          <cell r="B75">
            <v>417035100</v>
          </cell>
          <cell r="C75" t="str">
            <v>BRIDGE BOSTON</v>
          </cell>
          <cell r="D75">
            <v>1</v>
          </cell>
          <cell r="E75">
            <v>0</v>
          </cell>
          <cell r="F75">
            <v>0</v>
          </cell>
          <cell r="G75">
            <v>3</v>
          </cell>
          <cell r="H75">
            <v>0</v>
          </cell>
          <cell r="I75">
            <v>0</v>
          </cell>
          <cell r="J75">
            <v>0</v>
          </cell>
          <cell r="K75">
            <v>0.1137</v>
          </cell>
          <cell r="L75"/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4</v>
          </cell>
          <cell r="R75">
            <v>9</v>
          </cell>
          <cell r="S75">
            <v>4</v>
          </cell>
        </row>
        <row r="76">
          <cell r="B76">
            <v>417035133</v>
          </cell>
          <cell r="C76" t="str">
            <v>BRIDGE BOSTON</v>
          </cell>
          <cell r="D76">
            <v>0</v>
          </cell>
          <cell r="E76">
            <v>0</v>
          </cell>
          <cell r="F76">
            <v>1</v>
          </cell>
          <cell r="G76">
            <v>0</v>
          </cell>
          <cell r="H76">
            <v>1</v>
          </cell>
          <cell r="I76">
            <v>0</v>
          </cell>
          <cell r="J76">
            <v>0</v>
          </cell>
          <cell r="K76">
            <v>7.5800000000000006E-2</v>
          </cell>
          <cell r="L76"/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7</v>
          </cell>
          <cell r="S76">
            <v>2</v>
          </cell>
        </row>
        <row r="77">
          <cell r="B77">
            <v>417035220</v>
          </cell>
          <cell r="C77" t="str">
            <v>BRIDGE BOSTON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>
            <v>0</v>
          </cell>
          <cell r="J77">
            <v>0</v>
          </cell>
          <cell r="K77">
            <v>3.7900000000000003E-2</v>
          </cell>
          <cell r="L77"/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1</v>
          </cell>
          <cell r="R77">
            <v>6</v>
          </cell>
          <cell r="S77">
            <v>1</v>
          </cell>
        </row>
        <row r="78">
          <cell r="B78">
            <v>417035243</v>
          </cell>
          <cell r="C78" t="str">
            <v>BRIDGE BOSTON</v>
          </cell>
          <cell r="D78">
            <v>0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0</v>
          </cell>
          <cell r="J78">
            <v>0</v>
          </cell>
          <cell r="K78">
            <v>3.7900000000000003E-2</v>
          </cell>
          <cell r="L78"/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8</v>
          </cell>
          <cell r="S78">
            <v>1</v>
          </cell>
        </row>
        <row r="79">
          <cell r="B79">
            <v>417035244</v>
          </cell>
          <cell r="C79" t="str">
            <v>BRIDGE BOSTON</v>
          </cell>
          <cell r="D79">
            <v>0</v>
          </cell>
          <cell r="E79">
            <v>0</v>
          </cell>
          <cell r="F79">
            <v>1</v>
          </cell>
          <cell r="G79">
            <v>3</v>
          </cell>
          <cell r="H79">
            <v>2</v>
          </cell>
          <cell r="I79">
            <v>0</v>
          </cell>
          <cell r="J79">
            <v>0</v>
          </cell>
          <cell r="K79">
            <v>0.22739999999999999</v>
          </cell>
          <cell r="L79"/>
          <cell r="M79">
            <v>0</v>
          </cell>
          <cell r="N79">
            <v>2</v>
          </cell>
          <cell r="O79">
            <v>2</v>
          </cell>
          <cell r="P79">
            <v>0</v>
          </cell>
          <cell r="Q79">
            <v>2</v>
          </cell>
          <cell r="R79">
            <v>9</v>
          </cell>
          <cell r="S79">
            <v>6</v>
          </cell>
        </row>
        <row r="80">
          <cell r="B80">
            <v>417035258</v>
          </cell>
          <cell r="C80" t="str">
            <v>BRIDGE BOSTON</v>
          </cell>
          <cell r="D80">
            <v>0</v>
          </cell>
          <cell r="E80">
            <v>0</v>
          </cell>
          <cell r="F80">
            <v>0</v>
          </cell>
          <cell r="G80">
            <v>1</v>
          </cell>
          <cell r="H80">
            <v>1</v>
          </cell>
          <cell r="I80">
            <v>0</v>
          </cell>
          <cell r="J80">
            <v>0</v>
          </cell>
          <cell r="K80">
            <v>7.5800000000000006E-2</v>
          </cell>
          <cell r="L80"/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2</v>
          </cell>
          <cell r="R80">
            <v>10</v>
          </cell>
          <cell r="S80">
            <v>2</v>
          </cell>
        </row>
        <row r="81">
          <cell r="B81">
            <v>417035285</v>
          </cell>
          <cell r="C81" t="str">
            <v>BRIDGE BOSTON</v>
          </cell>
          <cell r="D81">
            <v>1</v>
          </cell>
          <cell r="E81">
            <v>0</v>
          </cell>
          <cell r="F81">
            <v>0</v>
          </cell>
          <cell r="G81">
            <v>2</v>
          </cell>
          <cell r="H81">
            <v>0</v>
          </cell>
          <cell r="I81">
            <v>0</v>
          </cell>
          <cell r="J81">
            <v>0</v>
          </cell>
          <cell r="K81">
            <v>7.5800000000000006E-2</v>
          </cell>
          <cell r="L81"/>
          <cell r="M81">
            <v>0</v>
          </cell>
          <cell r="N81">
            <v>2</v>
          </cell>
          <cell r="O81">
            <v>0</v>
          </cell>
          <cell r="P81">
            <v>0</v>
          </cell>
          <cell r="Q81">
            <v>0</v>
          </cell>
          <cell r="R81">
            <v>7</v>
          </cell>
          <cell r="S81">
            <v>3</v>
          </cell>
        </row>
        <row r="82">
          <cell r="B82">
            <v>418100014</v>
          </cell>
          <cell r="C82" t="str">
            <v>CHRISTA MCAULIFFE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4</v>
          </cell>
          <cell r="I82">
            <v>0</v>
          </cell>
          <cell r="J82">
            <v>0</v>
          </cell>
          <cell r="K82">
            <v>0.15160000000000001</v>
          </cell>
          <cell r="L82"/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2</v>
          </cell>
          <cell r="R82">
            <v>4</v>
          </cell>
          <cell r="S82">
            <v>4</v>
          </cell>
        </row>
        <row r="83">
          <cell r="B83">
            <v>418100100</v>
          </cell>
          <cell r="C83" t="str">
            <v>CHRISTA MCAULIFFE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352</v>
          </cell>
          <cell r="I83">
            <v>0</v>
          </cell>
          <cell r="J83">
            <v>0</v>
          </cell>
          <cell r="K83">
            <v>13.3408</v>
          </cell>
          <cell r="L83"/>
          <cell r="M83">
            <v>0</v>
          </cell>
          <cell r="N83">
            <v>0</v>
          </cell>
          <cell r="O83">
            <v>14</v>
          </cell>
          <cell r="P83">
            <v>0</v>
          </cell>
          <cell r="Q83">
            <v>124</v>
          </cell>
          <cell r="R83">
            <v>9</v>
          </cell>
          <cell r="S83">
            <v>352</v>
          </cell>
        </row>
        <row r="84">
          <cell r="B84">
            <v>418100136</v>
          </cell>
          <cell r="C84" t="str">
            <v>CHRISTA MCAULIFFE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12</v>
          </cell>
          <cell r="I84">
            <v>0</v>
          </cell>
          <cell r="J84">
            <v>0</v>
          </cell>
          <cell r="K84">
            <v>0.45479999999999998</v>
          </cell>
          <cell r="L84"/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3</v>
          </cell>
          <cell r="R84">
            <v>2</v>
          </cell>
          <cell r="S84">
            <v>12</v>
          </cell>
        </row>
        <row r="85">
          <cell r="B85">
            <v>418100139</v>
          </cell>
          <cell r="C85" t="str">
            <v>CHRISTA MCAULIFFE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4</v>
          </cell>
          <cell r="I85">
            <v>0</v>
          </cell>
          <cell r="J85">
            <v>0</v>
          </cell>
          <cell r="K85">
            <v>0.15160000000000001</v>
          </cell>
          <cell r="L85"/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1</v>
          </cell>
          <cell r="R85">
            <v>1</v>
          </cell>
          <cell r="S85">
            <v>4</v>
          </cell>
        </row>
        <row r="86">
          <cell r="B86">
            <v>418100170</v>
          </cell>
          <cell r="C86" t="str">
            <v>CHRISTA MCAULIFFE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7</v>
          </cell>
          <cell r="I86">
            <v>0</v>
          </cell>
          <cell r="J86">
            <v>0</v>
          </cell>
          <cell r="K86">
            <v>0.26529999999999998</v>
          </cell>
          <cell r="L86"/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3</v>
          </cell>
          <cell r="R86">
            <v>9</v>
          </cell>
          <cell r="S86">
            <v>7</v>
          </cell>
        </row>
        <row r="87">
          <cell r="B87">
            <v>418100185</v>
          </cell>
          <cell r="C87" t="str">
            <v>CHRISTA MCAULIFFE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0</v>
          </cell>
          <cell r="J87">
            <v>0</v>
          </cell>
          <cell r="K87">
            <v>3.7900000000000003E-2</v>
          </cell>
          <cell r="L87"/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9</v>
          </cell>
          <cell r="S87">
            <v>1</v>
          </cell>
        </row>
        <row r="88">
          <cell r="B88">
            <v>418100198</v>
          </cell>
          <cell r="C88" t="str">
            <v>CHRISTA MCAULIFFE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18</v>
          </cell>
          <cell r="I88">
            <v>0</v>
          </cell>
          <cell r="J88">
            <v>0</v>
          </cell>
          <cell r="K88">
            <v>0.68220000000000003</v>
          </cell>
          <cell r="L88"/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2</v>
          </cell>
          <cell r="S88">
            <v>18</v>
          </cell>
        </row>
        <row r="89">
          <cell r="B89">
            <v>418100288</v>
          </cell>
          <cell r="C89" t="str">
            <v>CHRISTA MCAULIFFE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3</v>
          </cell>
          <cell r="I89">
            <v>0</v>
          </cell>
          <cell r="J89">
            <v>0</v>
          </cell>
          <cell r="K89">
            <v>0.1137</v>
          </cell>
          <cell r="L89"/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2</v>
          </cell>
          <cell r="R89">
            <v>1</v>
          </cell>
          <cell r="S89">
            <v>3</v>
          </cell>
        </row>
        <row r="90">
          <cell r="B90">
            <v>419035035</v>
          </cell>
          <cell r="C90" t="str">
            <v>HELEN Y. DAVIS LEADERSHIP ACADEMY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192</v>
          </cell>
          <cell r="I90">
            <v>0</v>
          </cell>
          <cell r="J90">
            <v>0</v>
          </cell>
          <cell r="K90">
            <v>7.2767999999999997</v>
          </cell>
          <cell r="L90"/>
          <cell r="M90">
            <v>0</v>
          </cell>
          <cell r="N90">
            <v>0</v>
          </cell>
          <cell r="O90">
            <v>12</v>
          </cell>
          <cell r="P90">
            <v>0</v>
          </cell>
          <cell r="Q90">
            <v>127</v>
          </cell>
          <cell r="R90">
            <v>10</v>
          </cell>
          <cell r="S90">
            <v>192</v>
          </cell>
        </row>
        <row r="91">
          <cell r="B91">
            <v>419035040</v>
          </cell>
          <cell r="C91" t="str">
            <v>HELEN Y. DAVIS LEADERSHIP ACADEMY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  <cell r="J91">
            <v>0</v>
          </cell>
          <cell r="K91">
            <v>3.7900000000000003E-2</v>
          </cell>
          <cell r="L91"/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4</v>
          </cell>
          <cell r="S91">
            <v>1</v>
          </cell>
        </row>
        <row r="92">
          <cell r="B92">
            <v>419035044</v>
          </cell>
          <cell r="C92" t="str">
            <v>HELEN Y. DAVIS LEADERSHIP ACADEMY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2</v>
          </cell>
          <cell r="I92">
            <v>0</v>
          </cell>
          <cell r="J92">
            <v>0</v>
          </cell>
          <cell r="K92">
            <v>7.5800000000000006E-2</v>
          </cell>
          <cell r="L92"/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</v>
          </cell>
          <cell r="R92">
            <v>10</v>
          </cell>
          <cell r="S92">
            <v>2</v>
          </cell>
        </row>
        <row r="93">
          <cell r="B93">
            <v>419035049</v>
          </cell>
          <cell r="C93" t="str">
            <v>HELEN Y. DAVIS LEADERSHIP ACADEMY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1</v>
          </cell>
          <cell r="I93">
            <v>0</v>
          </cell>
          <cell r="J93">
            <v>0</v>
          </cell>
          <cell r="K93">
            <v>3.7900000000000003E-2</v>
          </cell>
          <cell r="L93"/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7</v>
          </cell>
          <cell r="S93">
            <v>1</v>
          </cell>
        </row>
        <row r="94">
          <cell r="B94">
            <v>419035165</v>
          </cell>
          <cell r="C94" t="str">
            <v>HELEN Y. DAVIS LEADERSHIP ACADEMY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2</v>
          </cell>
          <cell r="I94">
            <v>0</v>
          </cell>
          <cell r="J94">
            <v>0</v>
          </cell>
          <cell r="K94">
            <v>7.5800000000000006E-2</v>
          </cell>
          <cell r="L94"/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9</v>
          </cell>
          <cell r="S94">
            <v>2</v>
          </cell>
        </row>
        <row r="95">
          <cell r="B95">
            <v>419035243</v>
          </cell>
          <cell r="C95" t="str">
            <v>HELEN Y. DAVIS LEADERSHIP ACADEMY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2</v>
          </cell>
          <cell r="I95">
            <v>0</v>
          </cell>
          <cell r="J95">
            <v>0</v>
          </cell>
          <cell r="K95">
            <v>7.5800000000000006E-2</v>
          </cell>
          <cell r="L95"/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</v>
          </cell>
          <cell r="R95">
            <v>8</v>
          </cell>
          <cell r="S95">
            <v>2</v>
          </cell>
        </row>
        <row r="96">
          <cell r="B96">
            <v>419035244</v>
          </cell>
          <cell r="C96" t="str">
            <v>HELEN Y. DAVIS LEADERSHIP ACADEMY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5</v>
          </cell>
          <cell r="I96">
            <v>0</v>
          </cell>
          <cell r="J96">
            <v>0</v>
          </cell>
          <cell r="K96">
            <v>0.1895</v>
          </cell>
          <cell r="L96"/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>
            <v>9</v>
          </cell>
          <cell r="S96">
            <v>5</v>
          </cell>
        </row>
        <row r="97">
          <cell r="B97">
            <v>419035251</v>
          </cell>
          <cell r="C97" t="str">
            <v>HELEN Y. DAVIS LEADERSHIP ACADEMY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3.7900000000000003E-2</v>
          </cell>
          <cell r="L97"/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  <cell r="R97">
            <v>8</v>
          </cell>
          <cell r="S97">
            <v>1</v>
          </cell>
        </row>
        <row r="98">
          <cell r="B98">
            <v>419035285</v>
          </cell>
          <cell r="C98" t="str">
            <v>HELEN Y. DAVIS LEADERSHIP ACADEMY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3.7900000000000003E-2</v>
          </cell>
          <cell r="L98"/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</v>
          </cell>
          <cell r="R98">
            <v>7</v>
          </cell>
          <cell r="S98">
            <v>1</v>
          </cell>
        </row>
        <row r="99">
          <cell r="B99">
            <v>420049010</v>
          </cell>
          <cell r="C99" t="str">
            <v>BENJAMIN BANNEKER</v>
          </cell>
          <cell r="D99">
            <v>0</v>
          </cell>
          <cell r="E99">
            <v>0</v>
          </cell>
          <cell r="F99">
            <v>0</v>
          </cell>
          <cell r="G99">
            <v>3</v>
          </cell>
          <cell r="H99">
            <v>0</v>
          </cell>
          <cell r="I99">
            <v>0</v>
          </cell>
          <cell r="J99">
            <v>0</v>
          </cell>
          <cell r="K99">
            <v>0.1137</v>
          </cell>
          <cell r="L99"/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3</v>
          </cell>
          <cell r="R99">
            <v>2</v>
          </cell>
          <cell r="S99">
            <v>3</v>
          </cell>
        </row>
        <row r="100">
          <cell r="B100">
            <v>420049014</v>
          </cell>
          <cell r="C100" t="str">
            <v>BENJAMIN BANNEKER</v>
          </cell>
          <cell r="D100">
            <v>0</v>
          </cell>
          <cell r="E100">
            <v>0</v>
          </cell>
          <cell r="F100">
            <v>0</v>
          </cell>
          <cell r="G100">
            <v>1</v>
          </cell>
          <cell r="H100">
            <v>1</v>
          </cell>
          <cell r="I100">
            <v>0</v>
          </cell>
          <cell r="J100">
            <v>0</v>
          </cell>
          <cell r="K100">
            <v>7.5800000000000006E-2</v>
          </cell>
          <cell r="L100"/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4</v>
          </cell>
          <cell r="S100">
            <v>2</v>
          </cell>
        </row>
        <row r="101">
          <cell r="B101">
            <v>420049023</v>
          </cell>
          <cell r="C101" t="str">
            <v>BENJAMIN BANNEKER</v>
          </cell>
          <cell r="D101">
            <v>0</v>
          </cell>
          <cell r="E101">
            <v>0</v>
          </cell>
          <cell r="F101">
            <v>1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3.7900000000000003E-2</v>
          </cell>
          <cell r="L101"/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2</v>
          </cell>
          <cell r="S101">
            <v>1</v>
          </cell>
        </row>
        <row r="102">
          <cell r="B102">
            <v>420049026</v>
          </cell>
          <cell r="C102" t="str">
            <v>BENJAMIN BANNEKER</v>
          </cell>
          <cell r="D102">
            <v>0</v>
          </cell>
          <cell r="E102">
            <v>0</v>
          </cell>
          <cell r="F102">
            <v>1</v>
          </cell>
          <cell r="G102">
            <v>1</v>
          </cell>
          <cell r="H102">
            <v>0</v>
          </cell>
          <cell r="I102">
            <v>0</v>
          </cell>
          <cell r="J102">
            <v>0</v>
          </cell>
          <cell r="K102">
            <v>7.5800000000000006E-2</v>
          </cell>
          <cell r="L102"/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2</v>
          </cell>
          <cell r="R102">
            <v>2</v>
          </cell>
          <cell r="S102">
            <v>2</v>
          </cell>
        </row>
        <row r="103">
          <cell r="B103">
            <v>420049031</v>
          </cell>
          <cell r="C103" t="str">
            <v>BENJAMIN BANNEKER</v>
          </cell>
          <cell r="D103">
            <v>0</v>
          </cell>
          <cell r="E103">
            <v>0</v>
          </cell>
          <cell r="F103">
            <v>0</v>
          </cell>
          <cell r="G103">
            <v>2</v>
          </cell>
          <cell r="H103">
            <v>0</v>
          </cell>
          <cell r="I103">
            <v>0</v>
          </cell>
          <cell r="J103">
            <v>0</v>
          </cell>
          <cell r="K103">
            <v>7.5800000000000006E-2</v>
          </cell>
          <cell r="L103"/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4</v>
          </cell>
          <cell r="S103">
            <v>2</v>
          </cell>
        </row>
        <row r="104">
          <cell r="B104">
            <v>420049035</v>
          </cell>
          <cell r="C104" t="str">
            <v>BENJAMIN BANNEKER</v>
          </cell>
          <cell r="D104">
            <v>0</v>
          </cell>
          <cell r="E104">
            <v>0</v>
          </cell>
          <cell r="F104">
            <v>5</v>
          </cell>
          <cell r="G104">
            <v>42</v>
          </cell>
          <cell r="H104">
            <v>10</v>
          </cell>
          <cell r="I104">
            <v>0</v>
          </cell>
          <cell r="J104">
            <v>0</v>
          </cell>
          <cell r="K104">
            <v>2.1602999999999999</v>
          </cell>
          <cell r="L104"/>
          <cell r="M104">
            <v>0</v>
          </cell>
          <cell r="N104">
            <v>1</v>
          </cell>
          <cell r="O104">
            <v>0</v>
          </cell>
          <cell r="P104">
            <v>0</v>
          </cell>
          <cell r="Q104">
            <v>39</v>
          </cell>
          <cell r="R104">
            <v>10</v>
          </cell>
          <cell r="S104">
            <v>57</v>
          </cell>
        </row>
        <row r="105">
          <cell r="B105">
            <v>420049044</v>
          </cell>
          <cell r="C105" t="str">
            <v>BENJAMIN BANNEKER</v>
          </cell>
          <cell r="D105">
            <v>0</v>
          </cell>
          <cell r="E105">
            <v>0</v>
          </cell>
          <cell r="F105">
            <v>0</v>
          </cell>
          <cell r="G105">
            <v>2</v>
          </cell>
          <cell r="H105">
            <v>0</v>
          </cell>
          <cell r="I105">
            <v>0</v>
          </cell>
          <cell r="J105">
            <v>0</v>
          </cell>
          <cell r="K105">
            <v>7.5800000000000006E-2</v>
          </cell>
          <cell r="L105"/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10</v>
          </cell>
          <cell r="S105">
            <v>2</v>
          </cell>
        </row>
        <row r="106">
          <cell r="B106">
            <v>420049049</v>
          </cell>
          <cell r="C106" t="str">
            <v>BENJAMIN BANNEKER</v>
          </cell>
          <cell r="D106">
            <v>19</v>
          </cell>
          <cell r="E106">
            <v>0</v>
          </cell>
          <cell r="F106">
            <v>33</v>
          </cell>
          <cell r="G106">
            <v>126</v>
          </cell>
          <cell r="H106">
            <v>15</v>
          </cell>
          <cell r="I106">
            <v>0</v>
          </cell>
          <cell r="J106">
            <v>0</v>
          </cell>
          <cell r="K106">
            <v>6.5945999999999998</v>
          </cell>
          <cell r="L106"/>
          <cell r="M106">
            <v>0</v>
          </cell>
          <cell r="N106">
            <v>12</v>
          </cell>
          <cell r="O106">
            <v>2</v>
          </cell>
          <cell r="P106">
            <v>0</v>
          </cell>
          <cell r="Q106">
            <v>114</v>
          </cell>
          <cell r="R106">
            <v>7</v>
          </cell>
          <cell r="S106">
            <v>184</v>
          </cell>
        </row>
        <row r="107">
          <cell r="B107">
            <v>420049057</v>
          </cell>
          <cell r="C107" t="str">
            <v>BENJAMIN BANNEKER</v>
          </cell>
          <cell r="D107">
            <v>0</v>
          </cell>
          <cell r="E107">
            <v>0</v>
          </cell>
          <cell r="F107">
            <v>1</v>
          </cell>
          <cell r="G107">
            <v>4</v>
          </cell>
          <cell r="H107">
            <v>1</v>
          </cell>
          <cell r="I107">
            <v>0</v>
          </cell>
          <cell r="J107">
            <v>0</v>
          </cell>
          <cell r="K107">
            <v>0.22739999999999999</v>
          </cell>
          <cell r="L107"/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  <cell r="R107">
            <v>10</v>
          </cell>
          <cell r="S107">
            <v>6</v>
          </cell>
        </row>
        <row r="108">
          <cell r="B108">
            <v>420049067</v>
          </cell>
          <cell r="C108" t="str">
            <v>BENJAMIN BANNEKER</v>
          </cell>
          <cell r="D108">
            <v>0</v>
          </cell>
          <cell r="E108">
            <v>0</v>
          </cell>
          <cell r="F108">
            <v>0</v>
          </cell>
          <cell r="G108">
            <v>1</v>
          </cell>
          <cell r="H108">
            <v>0</v>
          </cell>
          <cell r="I108">
            <v>0</v>
          </cell>
          <cell r="J108">
            <v>0</v>
          </cell>
          <cell r="K108">
            <v>3.7900000000000003E-2</v>
          </cell>
          <cell r="L108"/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1</v>
          </cell>
        </row>
        <row r="109">
          <cell r="B109">
            <v>420049093</v>
          </cell>
          <cell r="C109" t="str">
            <v>BENJAMIN BANNEKER</v>
          </cell>
          <cell r="D109">
            <v>1</v>
          </cell>
          <cell r="E109">
            <v>0</v>
          </cell>
          <cell r="F109">
            <v>0</v>
          </cell>
          <cell r="G109">
            <v>14</v>
          </cell>
          <cell r="H109">
            <v>3</v>
          </cell>
          <cell r="I109">
            <v>0</v>
          </cell>
          <cell r="J109">
            <v>0</v>
          </cell>
          <cell r="K109">
            <v>0.64429999999999998</v>
          </cell>
          <cell r="L109"/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9</v>
          </cell>
          <cell r="R109">
            <v>10</v>
          </cell>
          <cell r="S109">
            <v>18</v>
          </cell>
        </row>
        <row r="110">
          <cell r="B110">
            <v>420049155</v>
          </cell>
          <cell r="C110" t="str">
            <v>BENJAMIN BANNEKER</v>
          </cell>
          <cell r="D110">
            <v>0</v>
          </cell>
          <cell r="E110">
            <v>0</v>
          </cell>
          <cell r="F110">
            <v>0</v>
          </cell>
          <cell r="G110">
            <v>1</v>
          </cell>
          <cell r="H110">
            <v>0</v>
          </cell>
          <cell r="I110">
            <v>0</v>
          </cell>
          <cell r="J110">
            <v>0</v>
          </cell>
          <cell r="K110">
            <v>3.7900000000000003E-2</v>
          </cell>
          <cell r="L110"/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1</v>
          </cell>
          <cell r="S110">
            <v>1</v>
          </cell>
        </row>
        <row r="111">
          <cell r="B111">
            <v>420049160</v>
          </cell>
          <cell r="C111" t="str">
            <v>BENJAMIN BANNEKER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3.7900000000000003E-2</v>
          </cell>
          <cell r="L111"/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10</v>
          </cell>
          <cell r="S111">
            <v>1</v>
          </cell>
        </row>
        <row r="112">
          <cell r="B112">
            <v>420049163</v>
          </cell>
          <cell r="C112" t="str">
            <v>BENJAMIN BANNEKER</v>
          </cell>
          <cell r="D112">
            <v>0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3.7900000000000003E-2</v>
          </cell>
          <cell r="L112"/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10</v>
          </cell>
          <cell r="S112">
            <v>1</v>
          </cell>
        </row>
        <row r="113">
          <cell r="B113">
            <v>420049165</v>
          </cell>
          <cell r="C113" t="str">
            <v>BENJAMIN BANNEKER</v>
          </cell>
          <cell r="D113">
            <v>0</v>
          </cell>
          <cell r="E113">
            <v>0</v>
          </cell>
          <cell r="F113">
            <v>0</v>
          </cell>
          <cell r="G113">
            <v>9</v>
          </cell>
          <cell r="H113">
            <v>1</v>
          </cell>
          <cell r="I113">
            <v>0</v>
          </cell>
          <cell r="J113">
            <v>0</v>
          </cell>
          <cell r="K113">
            <v>0.379</v>
          </cell>
          <cell r="L113"/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7</v>
          </cell>
          <cell r="R113">
            <v>9</v>
          </cell>
          <cell r="S113">
            <v>10</v>
          </cell>
        </row>
        <row r="114">
          <cell r="B114">
            <v>420049176</v>
          </cell>
          <cell r="C114" t="str">
            <v>BENJAMIN BANNEKER</v>
          </cell>
          <cell r="D114">
            <v>1</v>
          </cell>
          <cell r="E114">
            <v>0</v>
          </cell>
          <cell r="F114">
            <v>1</v>
          </cell>
          <cell r="G114">
            <v>8</v>
          </cell>
          <cell r="H114">
            <v>1</v>
          </cell>
          <cell r="I114">
            <v>0</v>
          </cell>
          <cell r="J114">
            <v>0</v>
          </cell>
          <cell r="K114">
            <v>0.379</v>
          </cell>
          <cell r="L114"/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1</v>
          </cell>
          <cell r="R114">
            <v>7</v>
          </cell>
          <cell r="S114">
            <v>11</v>
          </cell>
        </row>
        <row r="115">
          <cell r="B115">
            <v>420049181</v>
          </cell>
          <cell r="C115" t="str">
            <v>BENJAMIN BANNEKER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1</v>
          </cell>
          <cell r="I115">
            <v>0</v>
          </cell>
          <cell r="J115">
            <v>0</v>
          </cell>
          <cell r="K115">
            <v>7.5800000000000006E-2</v>
          </cell>
          <cell r="L115"/>
          <cell r="M115">
            <v>0</v>
          </cell>
          <cell r="N115">
            <v>1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2</v>
          </cell>
        </row>
        <row r="116">
          <cell r="B116">
            <v>420049199</v>
          </cell>
          <cell r="C116" t="str">
            <v>BENJAMIN BANNEKER</v>
          </cell>
          <cell r="D116">
            <v>0</v>
          </cell>
          <cell r="E116">
            <v>0</v>
          </cell>
          <cell r="F116">
            <v>0</v>
          </cell>
          <cell r="G116">
            <v>2</v>
          </cell>
          <cell r="H116">
            <v>0</v>
          </cell>
          <cell r="I116">
            <v>0</v>
          </cell>
          <cell r="J116">
            <v>0</v>
          </cell>
          <cell r="K116">
            <v>7.5800000000000006E-2</v>
          </cell>
          <cell r="L116"/>
          <cell r="M116">
            <v>0</v>
          </cell>
          <cell r="N116">
            <v>1</v>
          </cell>
          <cell r="O116">
            <v>0</v>
          </cell>
          <cell r="P116">
            <v>0</v>
          </cell>
          <cell r="Q116">
            <v>2</v>
          </cell>
          <cell r="R116">
            <v>1</v>
          </cell>
          <cell r="S116">
            <v>2</v>
          </cell>
        </row>
        <row r="117">
          <cell r="B117">
            <v>420049243</v>
          </cell>
          <cell r="C117" t="str">
            <v>BENJAMIN BANNEKER</v>
          </cell>
          <cell r="D117">
            <v>0</v>
          </cell>
          <cell r="E117">
            <v>0</v>
          </cell>
          <cell r="F117">
            <v>1</v>
          </cell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0.1137</v>
          </cell>
          <cell r="L117"/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</v>
          </cell>
          <cell r="R117">
            <v>8</v>
          </cell>
          <cell r="S117">
            <v>3</v>
          </cell>
        </row>
        <row r="118">
          <cell r="B118">
            <v>420049244</v>
          </cell>
          <cell r="C118" t="str">
            <v>BENJAMIN BANNEKER</v>
          </cell>
          <cell r="D118">
            <v>0</v>
          </cell>
          <cell r="E118">
            <v>0</v>
          </cell>
          <cell r="F118">
            <v>0</v>
          </cell>
          <cell r="G118">
            <v>3</v>
          </cell>
          <cell r="H118">
            <v>1</v>
          </cell>
          <cell r="I118">
            <v>0</v>
          </cell>
          <cell r="J118">
            <v>0</v>
          </cell>
          <cell r="K118">
            <v>0.15160000000000001</v>
          </cell>
          <cell r="L118"/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9</v>
          </cell>
          <cell r="S118">
            <v>4</v>
          </cell>
        </row>
        <row r="119">
          <cell r="B119">
            <v>420049248</v>
          </cell>
          <cell r="C119" t="str">
            <v>BENJAMIN BANNEKER</v>
          </cell>
          <cell r="D119">
            <v>2</v>
          </cell>
          <cell r="E119">
            <v>0</v>
          </cell>
          <cell r="F119">
            <v>0</v>
          </cell>
          <cell r="G119">
            <v>3</v>
          </cell>
          <cell r="H119">
            <v>1</v>
          </cell>
          <cell r="I119">
            <v>0</v>
          </cell>
          <cell r="J119">
            <v>0</v>
          </cell>
          <cell r="K119">
            <v>0.15160000000000001</v>
          </cell>
          <cell r="L119"/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10</v>
          </cell>
          <cell r="S119">
            <v>5</v>
          </cell>
        </row>
        <row r="120">
          <cell r="B120">
            <v>420049258</v>
          </cell>
          <cell r="C120" t="str">
            <v>BENJAMIN BANNEKER</v>
          </cell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0</v>
          </cell>
          <cell r="I120">
            <v>0</v>
          </cell>
          <cell r="J120">
            <v>0</v>
          </cell>
          <cell r="K120">
            <v>3.7900000000000003E-2</v>
          </cell>
          <cell r="L120"/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10</v>
          </cell>
          <cell r="S120">
            <v>1</v>
          </cell>
        </row>
        <row r="121">
          <cell r="B121">
            <v>420049262</v>
          </cell>
          <cell r="C121" t="str">
            <v>BENJAMIN BANNEKER</v>
          </cell>
          <cell r="D121">
            <v>0</v>
          </cell>
          <cell r="E121">
            <v>0</v>
          </cell>
          <cell r="F121">
            <v>1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3.7900000000000003E-2</v>
          </cell>
          <cell r="L121"/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</v>
          </cell>
          <cell r="R121">
            <v>8</v>
          </cell>
          <cell r="S121">
            <v>1</v>
          </cell>
        </row>
        <row r="122">
          <cell r="B122">
            <v>420049295</v>
          </cell>
          <cell r="C122" t="str">
            <v>BENJAMIN BANNEKER</v>
          </cell>
          <cell r="D122">
            <v>0</v>
          </cell>
          <cell r="E122">
            <v>0</v>
          </cell>
          <cell r="F122">
            <v>0</v>
          </cell>
          <cell r="G122">
            <v>1</v>
          </cell>
          <cell r="H122">
            <v>0</v>
          </cell>
          <cell r="I122">
            <v>0</v>
          </cell>
          <cell r="J122">
            <v>0</v>
          </cell>
          <cell r="K122">
            <v>3.7900000000000003E-2</v>
          </cell>
          <cell r="L122"/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</v>
          </cell>
          <cell r="R122">
            <v>3</v>
          </cell>
          <cell r="S122">
            <v>1</v>
          </cell>
        </row>
        <row r="123">
          <cell r="B123">
            <v>420049314</v>
          </cell>
          <cell r="C123" t="str">
            <v>BENJAMIN BANNEKER</v>
          </cell>
          <cell r="D123">
            <v>0</v>
          </cell>
          <cell r="E123">
            <v>0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  <cell r="J123">
            <v>0</v>
          </cell>
          <cell r="K123">
            <v>3.7900000000000003E-2</v>
          </cell>
          <cell r="L123"/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7</v>
          </cell>
          <cell r="S123">
            <v>1</v>
          </cell>
        </row>
        <row r="124">
          <cell r="B124">
            <v>420049347</v>
          </cell>
          <cell r="C124" t="str">
            <v>BENJAMIN BANNEKER</v>
          </cell>
          <cell r="D124">
            <v>0</v>
          </cell>
          <cell r="E124">
            <v>0</v>
          </cell>
          <cell r="F124">
            <v>1</v>
          </cell>
          <cell r="G124">
            <v>1</v>
          </cell>
          <cell r="H124">
            <v>1</v>
          </cell>
          <cell r="I124">
            <v>0</v>
          </cell>
          <cell r="J124">
            <v>0</v>
          </cell>
          <cell r="K124">
            <v>0.1137</v>
          </cell>
          <cell r="L124"/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2</v>
          </cell>
          <cell r="R124">
            <v>7</v>
          </cell>
          <cell r="S124">
            <v>3</v>
          </cell>
        </row>
        <row r="125">
          <cell r="B125">
            <v>420049616</v>
          </cell>
          <cell r="C125" t="str">
            <v>BENJAMIN BANNEKER</v>
          </cell>
          <cell r="D125">
            <v>0</v>
          </cell>
          <cell r="E125">
            <v>0</v>
          </cell>
          <cell r="F125">
            <v>0</v>
          </cell>
          <cell r="G125">
            <v>1</v>
          </cell>
          <cell r="H125">
            <v>0</v>
          </cell>
          <cell r="I125">
            <v>0</v>
          </cell>
          <cell r="J125">
            <v>0</v>
          </cell>
          <cell r="K125">
            <v>3.7900000000000003E-2</v>
          </cell>
          <cell r="L125"/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6</v>
          </cell>
          <cell r="S125">
            <v>1</v>
          </cell>
        </row>
        <row r="126">
          <cell r="B126">
            <v>426149128</v>
          </cell>
          <cell r="C126" t="str">
            <v>COMMUNITY DAY - GATEWAY</v>
          </cell>
          <cell r="D126">
            <v>1</v>
          </cell>
          <cell r="E126">
            <v>0</v>
          </cell>
          <cell r="F126">
            <v>2</v>
          </cell>
          <cell r="G126">
            <v>8</v>
          </cell>
          <cell r="H126">
            <v>2</v>
          </cell>
          <cell r="I126">
            <v>0</v>
          </cell>
          <cell r="J126">
            <v>0</v>
          </cell>
          <cell r="K126">
            <v>0.45479999999999998</v>
          </cell>
          <cell r="L126"/>
          <cell r="M126">
            <v>0</v>
          </cell>
          <cell r="N126">
            <v>2</v>
          </cell>
          <cell r="O126">
            <v>0</v>
          </cell>
          <cell r="P126">
            <v>0</v>
          </cell>
          <cell r="Q126">
            <v>8</v>
          </cell>
          <cell r="R126">
            <v>9</v>
          </cell>
          <cell r="S126">
            <v>13</v>
          </cell>
        </row>
        <row r="127">
          <cell r="B127">
            <v>426149149</v>
          </cell>
          <cell r="C127" t="str">
            <v>COMMUNITY DAY - GATEWAY</v>
          </cell>
          <cell r="D127">
            <v>38</v>
          </cell>
          <cell r="E127">
            <v>0</v>
          </cell>
          <cell r="F127">
            <v>36</v>
          </cell>
          <cell r="G127">
            <v>195</v>
          </cell>
          <cell r="H127">
            <v>100</v>
          </cell>
          <cell r="I127">
            <v>0</v>
          </cell>
          <cell r="J127">
            <v>0</v>
          </cell>
          <cell r="K127">
            <v>12.5449</v>
          </cell>
          <cell r="L127"/>
          <cell r="M127">
            <v>8</v>
          </cell>
          <cell r="N127">
            <v>62</v>
          </cell>
          <cell r="O127">
            <v>8</v>
          </cell>
          <cell r="P127">
            <v>0</v>
          </cell>
          <cell r="Q127">
            <v>216</v>
          </cell>
          <cell r="R127">
            <v>10</v>
          </cell>
          <cell r="S127">
            <v>350</v>
          </cell>
        </row>
        <row r="128">
          <cell r="B128">
            <v>426149181</v>
          </cell>
          <cell r="C128" t="str">
            <v>COMMUNITY DAY - GATEWAY</v>
          </cell>
          <cell r="D128">
            <v>1</v>
          </cell>
          <cell r="E128">
            <v>0</v>
          </cell>
          <cell r="F128">
            <v>2</v>
          </cell>
          <cell r="G128">
            <v>10</v>
          </cell>
          <cell r="H128">
            <v>3</v>
          </cell>
          <cell r="I128">
            <v>0</v>
          </cell>
          <cell r="J128">
            <v>0</v>
          </cell>
          <cell r="K128">
            <v>0.56850000000000001</v>
          </cell>
          <cell r="L128"/>
          <cell r="M128">
            <v>0</v>
          </cell>
          <cell r="N128">
            <v>2</v>
          </cell>
          <cell r="O128">
            <v>0</v>
          </cell>
          <cell r="P128">
            <v>0</v>
          </cell>
          <cell r="Q128">
            <v>4</v>
          </cell>
          <cell r="R128">
            <v>9</v>
          </cell>
          <cell r="S128">
            <v>16</v>
          </cell>
        </row>
        <row r="129">
          <cell r="B129">
            <v>426149211</v>
          </cell>
          <cell r="C129" t="str">
            <v>COMMUNITY DAY - GATEWAY</v>
          </cell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0</v>
          </cell>
          <cell r="J129">
            <v>0</v>
          </cell>
          <cell r="K129">
            <v>7.5800000000000006E-2</v>
          </cell>
          <cell r="L129"/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2</v>
          </cell>
          <cell r="R129">
            <v>4</v>
          </cell>
          <cell r="S129">
            <v>2</v>
          </cell>
        </row>
        <row r="130">
          <cell r="B130">
            <v>428035016</v>
          </cell>
          <cell r="C130" t="str">
            <v>BROOKE</v>
          </cell>
          <cell r="D130">
            <v>0</v>
          </cell>
          <cell r="E130">
            <v>0</v>
          </cell>
          <cell r="F130">
            <v>0</v>
          </cell>
          <cell r="G130">
            <v>3</v>
          </cell>
          <cell r="H130">
            <v>1</v>
          </cell>
          <cell r="I130">
            <v>1</v>
          </cell>
          <cell r="J130">
            <v>0</v>
          </cell>
          <cell r="K130">
            <v>0.1895</v>
          </cell>
          <cell r="L130"/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7</v>
          </cell>
          <cell r="S130">
            <v>5</v>
          </cell>
        </row>
        <row r="131">
          <cell r="B131">
            <v>428035018</v>
          </cell>
          <cell r="C131" t="str">
            <v>BROOKE</v>
          </cell>
          <cell r="D131">
            <v>0</v>
          </cell>
          <cell r="E131">
            <v>0</v>
          </cell>
          <cell r="F131">
            <v>0</v>
          </cell>
          <cell r="G131">
            <v>1</v>
          </cell>
          <cell r="H131">
            <v>0</v>
          </cell>
          <cell r="I131">
            <v>0</v>
          </cell>
          <cell r="J131">
            <v>0</v>
          </cell>
          <cell r="K131">
            <v>3.7900000000000003E-2</v>
          </cell>
          <cell r="L131"/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8</v>
          </cell>
          <cell r="S131">
            <v>1</v>
          </cell>
        </row>
        <row r="132">
          <cell r="B132">
            <v>428035025</v>
          </cell>
          <cell r="C132" t="str">
            <v>BROOKE</v>
          </cell>
          <cell r="D132">
            <v>0</v>
          </cell>
          <cell r="E132">
            <v>0</v>
          </cell>
          <cell r="F132">
            <v>0</v>
          </cell>
          <cell r="G132">
            <v>1</v>
          </cell>
          <cell r="H132">
            <v>0</v>
          </cell>
          <cell r="I132">
            <v>1</v>
          </cell>
          <cell r="J132">
            <v>0</v>
          </cell>
          <cell r="K132">
            <v>7.5800000000000006E-2</v>
          </cell>
          <cell r="L132"/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2</v>
          </cell>
        </row>
        <row r="133">
          <cell r="B133">
            <v>428035035</v>
          </cell>
          <cell r="C133" t="str">
            <v>BROOKE</v>
          </cell>
          <cell r="D133">
            <v>0</v>
          </cell>
          <cell r="E133">
            <v>0</v>
          </cell>
          <cell r="F133">
            <v>166</v>
          </cell>
          <cell r="G133">
            <v>783</v>
          </cell>
          <cell r="H133">
            <v>447</v>
          </cell>
          <cell r="I133">
            <v>280</v>
          </cell>
          <cell r="J133">
            <v>0</v>
          </cell>
          <cell r="K133">
            <v>63.520400000000002</v>
          </cell>
          <cell r="L133"/>
          <cell r="M133">
            <v>0</v>
          </cell>
          <cell r="N133">
            <v>92</v>
          </cell>
          <cell r="O133">
            <v>12</v>
          </cell>
          <cell r="P133">
            <v>5</v>
          </cell>
          <cell r="Q133">
            <v>967</v>
          </cell>
          <cell r="R133">
            <v>10</v>
          </cell>
          <cell r="S133">
            <v>1676</v>
          </cell>
        </row>
        <row r="134">
          <cell r="B134">
            <v>428035044</v>
          </cell>
          <cell r="C134" t="str">
            <v>BROOKE</v>
          </cell>
          <cell r="D134">
            <v>0</v>
          </cell>
          <cell r="E134">
            <v>0</v>
          </cell>
          <cell r="F134">
            <v>0</v>
          </cell>
          <cell r="G134">
            <v>5</v>
          </cell>
          <cell r="H134">
            <v>7</v>
          </cell>
          <cell r="I134">
            <v>6</v>
          </cell>
          <cell r="J134">
            <v>0</v>
          </cell>
          <cell r="K134">
            <v>0.68220000000000003</v>
          </cell>
          <cell r="L134"/>
          <cell r="M134">
            <v>0</v>
          </cell>
          <cell r="N134">
            <v>2</v>
          </cell>
          <cell r="O134">
            <v>0</v>
          </cell>
          <cell r="P134">
            <v>0</v>
          </cell>
          <cell r="Q134">
            <v>4</v>
          </cell>
          <cell r="R134">
            <v>10</v>
          </cell>
          <cell r="S134">
            <v>18</v>
          </cell>
        </row>
        <row r="135">
          <cell r="B135">
            <v>428035049</v>
          </cell>
          <cell r="C135" t="str">
            <v>BROOKE</v>
          </cell>
          <cell r="D135">
            <v>0</v>
          </cell>
          <cell r="E135">
            <v>0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3.7900000000000003E-2</v>
          </cell>
          <cell r="L135"/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7</v>
          </cell>
          <cell r="S135">
            <v>1</v>
          </cell>
        </row>
        <row r="136">
          <cell r="B136">
            <v>428035050</v>
          </cell>
          <cell r="C136" t="str">
            <v>BROOKE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3.7900000000000003E-2</v>
          </cell>
          <cell r="L136"/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1</v>
          </cell>
          <cell r="R136">
            <v>3</v>
          </cell>
          <cell r="S136">
            <v>1</v>
          </cell>
        </row>
        <row r="137">
          <cell r="B137">
            <v>428035057</v>
          </cell>
          <cell r="C137" t="str">
            <v>BROOKE</v>
          </cell>
          <cell r="D137">
            <v>0</v>
          </cell>
          <cell r="E137">
            <v>0</v>
          </cell>
          <cell r="F137">
            <v>16</v>
          </cell>
          <cell r="G137">
            <v>76</v>
          </cell>
          <cell r="H137">
            <v>43</v>
          </cell>
          <cell r="I137">
            <v>22</v>
          </cell>
          <cell r="J137">
            <v>0</v>
          </cell>
          <cell r="K137">
            <v>5.9503000000000004</v>
          </cell>
          <cell r="L137"/>
          <cell r="M137">
            <v>0</v>
          </cell>
          <cell r="N137">
            <v>21</v>
          </cell>
          <cell r="O137">
            <v>2</v>
          </cell>
          <cell r="P137">
            <v>0</v>
          </cell>
          <cell r="Q137">
            <v>88</v>
          </cell>
          <cell r="R137">
            <v>10</v>
          </cell>
          <cell r="S137">
            <v>157</v>
          </cell>
        </row>
        <row r="138">
          <cell r="B138">
            <v>428035073</v>
          </cell>
          <cell r="C138" t="str">
            <v>BROOKE</v>
          </cell>
          <cell r="D138">
            <v>0</v>
          </cell>
          <cell r="E138">
            <v>0</v>
          </cell>
          <cell r="F138">
            <v>0</v>
          </cell>
          <cell r="G138">
            <v>6</v>
          </cell>
          <cell r="H138">
            <v>2</v>
          </cell>
          <cell r="I138">
            <v>4</v>
          </cell>
          <cell r="J138">
            <v>0</v>
          </cell>
          <cell r="K138">
            <v>0.45479999999999998</v>
          </cell>
          <cell r="L138"/>
          <cell r="M138">
            <v>0</v>
          </cell>
          <cell r="N138">
            <v>1</v>
          </cell>
          <cell r="O138">
            <v>0</v>
          </cell>
          <cell r="P138">
            <v>0</v>
          </cell>
          <cell r="Q138">
            <v>6</v>
          </cell>
          <cell r="R138">
            <v>5</v>
          </cell>
          <cell r="S138">
            <v>12</v>
          </cell>
        </row>
        <row r="139">
          <cell r="B139">
            <v>428035088</v>
          </cell>
          <cell r="C139" t="str">
            <v>BROOKE</v>
          </cell>
          <cell r="D139">
            <v>0</v>
          </cell>
          <cell r="E139">
            <v>0</v>
          </cell>
          <cell r="F139">
            <v>0</v>
          </cell>
          <cell r="G139">
            <v>1</v>
          </cell>
          <cell r="H139">
            <v>1</v>
          </cell>
          <cell r="I139">
            <v>0</v>
          </cell>
          <cell r="J139">
            <v>0</v>
          </cell>
          <cell r="K139">
            <v>7.5800000000000006E-2</v>
          </cell>
          <cell r="L139"/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2</v>
          </cell>
          <cell r="R139">
            <v>3</v>
          </cell>
          <cell r="S139">
            <v>2</v>
          </cell>
        </row>
        <row r="140">
          <cell r="B140">
            <v>428035093</v>
          </cell>
          <cell r="C140" t="str">
            <v>BROOKE</v>
          </cell>
          <cell r="D140">
            <v>0</v>
          </cell>
          <cell r="E140">
            <v>0</v>
          </cell>
          <cell r="F140">
            <v>0</v>
          </cell>
          <cell r="G140">
            <v>3</v>
          </cell>
          <cell r="H140">
            <v>2</v>
          </cell>
          <cell r="I140">
            <v>1</v>
          </cell>
          <cell r="J140">
            <v>0</v>
          </cell>
          <cell r="K140">
            <v>0.22739999999999999</v>
          </cell>
          <cell r="L140"/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2</v>
          </cell>
          <cell r="R140">
            <v>10</v>
          </cell>
          <cell r="S140">
            <v>6</v>
          </cell>
        </row>
        <row r="141">
          <cell r="B141">
            <v>428035099</v>
          </cell>
          <cell r="C141" t="str">
            <v>BROOKE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3.7900000000000003E-2</v>
          </cell>
          <cell r="L141"/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4</v>
          </cell>
          <cell r="S141">
            <v>1</v>
          </cell>
        </row>
        <row r="142">
          <cell r="B142">
            <v>428035133</v>
          </cell>
          <cell r="C142" t="str">
            <v>BROOKE</v>
          </cell>
          <cell r="D142">
            <v>0</v>
          </cell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7.5800000000000006E-2</v>
          </cell>
          <cell r="L142"/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>
            <v>7</v>
          </cell>
          <cell r="S142">
            <v>2</v>
          </cell>
        </row>
        <row r="143">
          <cell r="B143">
            <v>428035163</v>
          </cell>
          <cell r="C143" t="str">
            <v>BROOKE</v>
          </cell>
          <cell r="D143">
            <v>0</v>
          </cell>
          <cell r="E143">
            <v>0</v>
          </cell>
          <cell r="F143">
            <v>0</v>
          </cell>
          <cell r="G143">
            <v>5</v>
          </cell>
          <cell r="H143">
            <v>3</v>
          </cell>
          <cell r="I143">
            <v>2</v>
          </cell>
          <cell r="J143">
            <v>0</v>
          </cell>
          <cell r="K143">
            <v>0.379</v>
          </cell>
          <cell r="L143"/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4</v>
          </cell>
          <cell r="R143">
            <v>10</v>
          </cell>
          <cell r="S143">
            <v>10</v>
          </cell>
        </row>
        <row r="144">
          <cell r="B144">
            <v>428035165</v>
          </cell>
          <cell r="C144" t="str">
            <v>BROOKE</v>
          </cell>
          <cell r="D144">
            <v>0</v>
          </cell>
          <cell r="E144">
            <v>0</v>
          </cell>
          <cell r="F144">
            <v>0</v>
          </cell>
          <cell r="G144">
            <v>2</v>
          </cell>
          <cell r="H144">
            <v>0</v>
          </cell>
          <cell r="I144">
            <v>1</v>
          </cell>
          <cell r="J144">
            <v>0</v>
          </cell>
          <cell r="K144">
            <v>0.1137</v>
          </cell>
          <cell r="L144"/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</v>
          </cell>
          <cell r="R144">
            <v>9</v>
          </cell>
          <cell r="S144">
            <v>3</v>
          </cell>
        </row>
        <row r="145">
          <cell r="B145">
            <v>428035189</v>
          </cell>
          <cell r="C145" t="str">
            <v>BROOKE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3.7900000000000003E-2</v>
          </cell>
          <cell r="L145"/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2</v>
          </cell>
          <cell r="S145">
            <v>1</v>
          </cell>
        </row>
        <row r="146">
          <cell r="B146">
            <v>428035220</v>
          </cell>
          <cell r="C146" t="str">
            <v>BROOKE</v>
          </cell>
          <cell r="D146">
            <v>0</v>
          </cell>
          <cell r="E146">
            <v>0</v>
          </cell>
          <cell r="F146">
            <v>0</v>
          </cell>
          <cell r="G146">
            <v>2</v>
          </cell>
          <cell r="H146">
            <v>3</v>
          </cell>
          <cell r="I146">
            <v>1</v>
          </cell>
          <cell r="J146">
            <v>0</v>
          </cell>
          <cell r="K146">
            <v>0.22739999999999999</v>
          </cell>
          <cell r="L146"/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5</v>
          </cell>
          <cell r="R146">
            <v>6</v>
          </cell>
          <cell r="S146">
            <v>6</v>
          </cell>
        </row>
        <row r="147">
          <cell r="B147">
            <v>428035243</v>
          </cell>
          <cell r="C147" t="str">
            <v>BROOKE</v>
          </cell>
          <cell r="D147">
            <v>0</v>
          </cell>
          <cell r="E147">
            <v>0</v>
          </cell>
          <cell r="F147">
            <v>0</v>
          </cell>
          <cell r="G147">
            <v>4</v>
          </cell>
          <cell r="H147">
            <v>0</v>
          </cell>
          <cell r="I147">
            <v>1</v>
          </cell>
          <cell r="J147">
            <v>0</v>
          </cell>
          <cell r="K147">
            <v>0.1895</v>
          </cell>
          <cell r="L147"/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</v>
          </cell>
          <cell r="R147">
            <v>8</v>
          </cell>
          <cell r="S147">
            <v>5</v>
          </cell>
        </row>
        <row r="148">
          <cell r="B148">
            <v>428035244</v>
          </cell>
          <cell r="C148" t="str">
            <v>BROOKE</v>
          </cell>
          <cell r="D148">
            <v>0</v>
          </cell>
          <cell r="E148">
            <v>0</v>
          </cell>
          <cell r="F148">
            <v>0</v>
          </cell>
          <cell r="G148">
            <v>5</v>
          </cell>
          <cell r="H148">
            <v>8</v>
          </cell>
          <cell r="I148">
            <v>1</v>
          </cell>
          <cell r="J148">
            <v>0</v>
          </cell>
          <cell r="K148">
            <v>0.53059999999999996</v>
          </cell>
          <cell r="L148"/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4</v>
          </cell>
          <cell r="R148">
            <v>9</v>
          </cell>
          <cell r="S148">
            <v>14</v>
          </cell>
        </row>
        <row r="149">
          <cell r="B149">
            <v>428035248</v>
          </cell>
          <cell r="C149" t="str">
            <v>BROOKE</v>
          </cell>
          <cell r="D149">
            <v>0</v>
          </cell>
          <cell r="E149">
            <v>0</v>
          </cell>
          <cell r="F149">
            <v>2</v>
          </cell>
          <cell r="G149">
            <v>8</v>
          </cell>
          <cell r="H149">
            <v>11</v>
          </cell>
          <cell r="I149">
            <v>2</v>
          </cell>
          <cell r="J149">
            <v>0</v>
          </cell>
          <cell r="K149">
            <v>0.87170000000000003</v>
          </cell>
          <cell r="L149"/>
          <cell r="M149">
            <v>0</v>
          </cell>
          <cell r="N149">
            <v>3</v>
          </cell>
          <cell r="O149">
            <v>0</v>
          </cell>
          <cell r="P149">
            <v>0</v>
          </cell>
          <cell r="Q149">
            <v>16</v>
          </cell>
          <cell r="R149">
            <v>10</v>
          </cell>
          <cell r="S149">
            <v>23</v>
          </cell>
        </row>
        <row r="150">
          <cell r="B150">
            <v>428035262</v>
          </cell>
          <cell r="C150" t="str">
            <v>BROOKE</v>
          </cell>
          <cell r="D150">
            <v>0</v>
          </cell>
          <cell r="E150">
            <v>0</v>
          </cell>
          <cell r="F150">
            <v>0</v>
          </cell>
          <cell r="G150">
            <v>1</v>
          </cell>
          <cell r="H150">
            <v>1</v>
          </cell>
          <cell r="I150">
            <v>0</v>
          </cell>
          <cell r="J150">
            <v>0</v>
          </cell>
          <cell r="K150">
            <v>7.5800000000000006E-2</v>
          </cell>
          <cell r="L150"/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8</v>
          </cell>
          <cell r="S150">
            <v>2</v>
          </cell>
        </row>
        <row r="151">
          <cell r="B151">
            <v>428035274</v>
          </cell>
          <cell r="C151" t="str">
            <v>BROOKE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1</v>
          </cell>
          <cell r="I151">
            <v>0</v>
          </cell>
          <cell r="J151">
            <v>0</v>
          </cell>
          <cell r="K151">
            <v>3.7900000000000003E-2</v>
          </cell>
          <cell r="L151"/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9</v>
          </cell>
          <cell r="S151">
            <v>1</v>
          </cell>
        </row>
        <row r="152">
          <cell r="B152">
            <v>428035285</v>
          </cell>
          <cell r="C152" t="str">
            <v>BROOKE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1</v>
          </cell>
          <cell r="J152">
            <v>0</v>
          </cell>
          <cell r="K152">
            <v>3.7900000000000003E-2</v>
          </cell>
          <cell r="L152"/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1</v>
          </cell>
        </row>
        <row r="153">
          <cell r="B153">
            <v>428035293</v>
          </cell>
          <cell r="C153" t="str">
            <v>BROOKE</v>
          </cell>
          <cell r="D153">
            <v>0</v>
          </cell>
          <cell r="E153">
            <v>0</v>
          </cell>
          <cell r="F153">
            <v>1</v>
          </cell>
          <cell r="G153">
            <v>2</v>
          </cell>
          <cell r="H153">
            <v>1</v>
          </cell>
          <cell r="I153">
            <v>1</v>
          </cell>
          <cell r="J153">
            <v>0</v>
          </cell>
          <cell r="K153">
            <v>0.1895</v>
          </cell>
          <cell r="L153"/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5</v>
          </cell>
          <cell r="R153">
            <v>9</v>
          </cell>
          <cell r="S153">
            <v>5</v>
          </cell>
        </row>
        <row r="154">
          <cell r="B154">
            <v>428035305</v>
          </cell>
          <cell r="C154" t="str">
            <v>BROOKE</v>
          </cell>
          <cell r="D154">
            <v>0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0</v>
          </cell>
          <cell r="J154">
            <v>0</v>
          </cell>
          <cell r="K154">
            <v>3.7900000000000003E-2</v>
          </cell>
          <cell r="L154"/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1</v>
          </cell>
        </row>
        <row r="155">
          <cell r="B155">
            <v>428035307</v>
          </cell>
          <cell r="C155" t="str">
            <v>BROOKE</v>
          </cell>
          <cell r="D155">
            <v>0</v>
          </cell>
          <cell r="E155">
            <v>0</v>
          </cell>
          <cell r="F155">
            <v>1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0.1137</v>
          </cell>
          <cell r="L155"/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2</v>
          </cell>
          <cell r="R155">
            <v>3</v>
          </cell>
          <cell r="S155">
            <v>3</v>
          </cell>
        </row>
        <row r="156">
          <cell r="B156">
            <v>428035336</v>
          </cell>
          <cell r="C156" t="str">
            <v>BROOKE</v>
          </cell>
          <cell r="D156">
            <v>0</v>
          </cell>
          <cell r="E156">
            <v>0</v>
          </cell>
          <cell r="F156">
            <v>0</v>
          </cell>
          <cell r="G156">
            <v>2</v>
          </cell>
          <cell r="H156">
            <v>0</v>
          </cell>
          <cell r="I156">
            <v>0</v>
          </cell>
          <cell r="J156">
            <v>0</v>
          </cell>
          <cell r="K156">
            <v>7.5800000000000006E-2</v>
          </cell>
          <cell r="L156"/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7</v>
          </cell>
          <cell r="S156">
            <v>2</v>
          </cell>
        </row>
        <row r="157">
          <cell r="B157">
            <v>428035346</v>
          </cell>
          <cell r="C157" t="str">
            <v>BROOKE</v>
          </cell>
          <cell r="D157">
            <v>0</v>
          </cell>
          <cell r="E157">
            <v>0</v>
          </cell>
          <cell r="F157">
            <v>0</v>
          </cell>
          <cell r="G157">
            <v>5</v>
          </cell>
          <cell r="H157">
            <v>3</v>
          </cell>
          <cell r="I157">
            <v>0</v>
          </cell>
          <cell r="J157">
            <v>0</v>
          </cell>
          <cell r="K157">
            <v>0.30320000000000003</v>
          </cell>
          <cell r="L157"/>
          <cell r="M157">
            <v>0</v>
          </cell>
          <cell r="N157">
            <v>3</v>
          </cell>
          <cell r="O157">
            <v>0</v>
          </cell>
          <cell r="P157">
            <v>0</v>
          </cell>
          <cell r="Q157">
            <v>3</v>
          </cell>
          <cell r="R157">
            <v>7</v>
          </cell>
          <cell r="S157">
            <v>8</v>
          </cell>
        </row>
        <row r="158">
          <cell r="B158">
            <v>429163030</v>
          </cell>
          <cell r="C158" t="str">
            <v>KIPP ACADEMY LYNN</v>
          </cell>
          <cell r="D158">
            <v>0</v>
          </cell>
          <cell r="E158">
            <v>0</v>
          </cell>
          <cell r="F158">
            <v>0</v>
          </cell>
          <cell r="G158">
            <v>1</v>
          </cell>
          <cell r="H158">
            <v>2</v>
          </cell>
          <cell r="I158">
            <v>3</v>
          </cell>
          <cell r="J158">
            <v>0</v>
          </cell>
          <cell r="K158">
            <v>0.22739999999999999</v>
          </cell>
          <cell r="L158"/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6</v>
          </cell>
          <cell r="R158">
            <v>6</v>
          </cell>
          <cell r="S158">
            <v>6</v>
          </cell>
        </row>
        <row r="159">
          <cell r="B159">
            <v>429163035</v>
          </cell>
          <cell r="C159" t="str">
            <v>KIPP ACADEMY LYNN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3.7900000000000003E-2</v>
          </cell>
          <cell r="L159"/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</v>
          </cell>
          <cell r="R159">
            <v>10</v>
          </cell>
          <cell r="S159">
            <v>1</v>
          </cell>
        </row>
        <row r="160">
          <cell r="B160">
            <v>429163057</v>
          </cell>
          <cell r="C160" t="str">
            <v>KIPP ACADEMY LYNN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1</v>
          </cell>
          <cell r="J160">
            <v>0</v>
          </cell>
          <cell r="K160">
            <v>3.7900000000000003E-2</v>
          </cell>
          <cell r="L160"/>
          <cell r="M160">
            <v>0</v>
          </cell>
          <cell r="N160">
            <v>0</v>
          </cell>
          <cell r="O160">
            <v>0</v>
          </cell>
          <cell r="P160">
            <v>1</v>
          </cell>
          <cell r="Q160">
            <v>1</v>
          </cell>
          <cell r="R160">
            <v>10</v>
          </cell>
          <cell r="S160">
            <v>1</v>
          </cell>
        </row>
        <row r="161">
          <cell r="B161">
            <v>429163163</v>
          </cell>
          <cell r="C161" t="str">
            <v>KIPP ACADEMY LYNN</v>
          </cell>
          <cell r="D161">
            <v>0</v>
          </cell>
          <cell r="E161">
            <v>0</v>
          </cell>
          <cell r="F161">
            <v>124</v>
          </cell>
          <cell r="G161">
            <v>606</v>
          </cell>
          <cell r="H161">
            <v>357</v>
          </cell>
          <cell r="I161">
            <v>461</v>
          </cell>
          <cell r="J161">
            <v>0</v>
          </cell>
          <cell r="K161">
            <v>58.669199999999996</v>
          </cell>
          <cell r="L161"/>
          <cell r="M161">
            <v>0</v>
          </cell>
          <cell r="N161">
            <v>155</v>
          </cell>
          <cell r="O161">
            <v>27</v>
          </cell>
          <cell r="P161">
            <v>40</v>
          </cell>
          <cell r="Q161">
            <v>944</v>
          </cell>
          <cell r="R161">
            <v>10</v>
          </cell>
          <cell r="S161">
            <v>1548</v>
          </cell>
        </row>
        <row r="162">
          <cell r="B162">
            <v>429163164</v>
          </cell>
          <cell r="C162" t="str">
            <v>KIPP ACADEMY LYNN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1</v>
          </cell>
          <cell r="J162">
            <v>0</v>
          </cell>
          <cell r="K162">
            <v>3.7900000000000003E-2</v>
          </cell>
          <cell r="L162"/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</v>
          </cell>
          <cell r="R162">
            <v>2</v>
          </cell>
          <cell r="S162">
            <v>1</v>
          </cell>
        </row>
        <row r="163">
          <cell r="B163">
            <v>429163165</v>
          </cell>
          <cell r="C163" t="str">
            <v>KIPP ACADEMY LYNN</v>
          </cell>
          <cell r="D163">
            <v>0</v>
          </cell>
          <cell r="E163">
            <v>0</v>
          </cell>
          <cell r="F163">
            <v>0</v>
          </cell>
          <cell r="G163">
            <v>1</v>
          </cell>
          <cell r="H163">
            <v>0</v>
          </cell>
          <cell r="I163">
            <v>1</v>
          </cell>
          <cell r="J163">
            <v>0</v>
          </cell>
          <cell r="K163">
            <v>7.5800000000000006E-2</v>
          </cell>
          <cell r="L163"/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2</v>
          </cell>
          <cell r="R163">
            <v>9</v>
          </cell>
          <cell r="S163">
            <v>2</v>
          </cell>
        </row>
        <row r="164">
          <cell r="B164">
            <v>429163168</v>
          </cell>
          <cell r="C164" t="str">
            <v>KIPP ACADEMY LYNN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1</v>
          </cell>
          <cell r="J164">
            <v>0</v>
          </cell>
          <cell r="K164">
            <v>3.7900000000000003E-2</v>
          </cell>
          <cell r="L164"/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</v>
          </cell>
          <cell r="S164">
            <v>1</v>
          </cell>
        </row>
        <row r="165">
          <cell r="B165">
            <v>429163181</v>
          </cell>
          <cell r="C165" t="str">
            <v>KIPP ACADEMY LYNN</v>
          </cell>
          <cell r="D165">
            <v>0</v>
          </cell>
          <cell r="E165">
            <v>0</v>
          </cell>
          <cell r="F165">
            <v>0</v>
          </cell>
          <cell r="G165">
            <v>1</v>
          </cell>
          <cell r="H165">
            <v>1</v>
          </cell>
          <cell r="I165">
            <v>1</v>
          </cell>
          <cell r="J165">
            <v>0</v>
          </cell>
          <cell r="K165">
            <v>0.1137</v>
          </cell>
          <cell r="L165"/>
          <cell r="M165">
            <v>0</v>
          </cell>
          <cell r="N165">
            <v>1</v>
          </cell>
          <cell r="O165">
            <v>0</v>
          </cell>
          <cell r="P165">
            <v>0</v>
          </cell>
          <cell r="Q165">
            <v>0</v>
          </cell>
          <cell r="R165">
            <v>9</v>
          </cell>
          <cell r="S165">
            <v>3</v>
          </cell>
        </row>
        <row r="166">
          <cell r="B166">
            <v>429163229</v>
          </cell>
          <cell r="C166" t="str">
            <v>KIPP ACADEMY LYNN</v>
          </cell>
          <cell r="D166">
            <v>0</v>
          </cell>
          <cell r="E166">
            <v>0</v>
          </cell>
          <cell r="F166">
            <v>0</v>
          </cell>
          <cell r="G166">
            <v>4</v>
          </cell>
          <cell r="H166">
            <v>4</v>
          </cell>
          <cell r="I166">
            <v>3</v>
          </cell>
          <cell r="J166">
            <v>0</v>
          </cell>
          <cell r="K166">
            <v>0.41689999999999999</v>
          </cell>
          <cell r="L166"/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9</v>
          </cell>
          <cell r="R166">
            <v>8</v>
          </cell>
          <cell r="S166">
            <v>11</v>
          </cell>
        </row>
        <row r="167">
          <cell r="B167">
            <v>429163248</v>
          </cell>
          <cell r="C167" t="str">
            <v>KIPP ACADEMY LYNN</v>
          </cell>
          <cell r="D167">
            <v>0</v>
          </cell>
          <cell r="E167">
            <v>0</v>
          </cell>
          <cell r="F167">
            <v>0</v>
          </cell>
          <cell r="G167">
            <v>2</v>
          </cell>
          <cell r="H167">
            <v>1</v>
          </cell>
          <cell r="I167">
            <v>2</v>
          </cell>
          <cell r="J167">
            <v>0</v>
          </cell>
          <cell r="K167">
            <v>0.1895</v>
          </cell>
          <cell r="L167"/>
          <cell r="M167">
            <v>0</v>
          </cell>
          <cell r="N167">
            <v>0</v>
          </cell>
          <cell r="O167">
            <v>1</v>
          </cell>
          <cell r="P167">
            <v>0</v>
          </cell>
          <cell r="Q167">
            <v>2</v>
          </cell>
          <cell r="R167">
            <v>10</v>
          </cell>
          <cell r="S167">
            <v>5</v>
          </cell>
        </row>
        <row r="168">
          <cell r="B168">
            <v>429163258</v>
          </cell>
          <cell r="C168" t="str">
            <v>KIPP ACADEMY LYNN</v>
          </cell>
          <cell r="D168">
            <v>0</v>
          </cell>
          <cell r="E168">
            <v>0</v>
          </cell>
          <cell r="F168">
            <v>1</v>
          </cell>
          <cell r="G168">
            <v>7</v>
          </cell>
          <cell r="H168">
            <v>2</v>
          </cell>
          <cell r="I168">
            <v>4</v>
          </cell>
          <cell r="J168">
            <v>0</v>
          </cell>
          <cell r="K168">
            <v>0.53059999999999996</v>
          </cell>
          <cell r="L168"/>
          <cell r="M168">
            <v>0</v>
          </cell>
          <cell r="N168">
            <v>0</v>
          </cell>
          <cell r="O168">
            <v>1</v>
          </cell>
          <cell r="P168">
            <v>1</v>
          </cell>
          <cell r="Q168">
            <v>11</v>
          </cell>
          <cell r="R168">
            <v>10</v>
          </cell>
          <cell r="S168">
            <v>14</v>
          </cell>
        </row>
        <row r="169">
          <cell r="B169">
            <v>429163262</v>
          </cell>
          <cell r="C169" t="str">
            <v>KIPP ACADEMY LYNN</v>
          </cell>
          <cell r="D169">
            <v>0</v>
          </cell>
          <cell r="E169">
            <v>0</v>
          </cell>
          <cell r="F169">
            <v>0</v>
          </cell>
          <cell r="G169">
            <v>2</v>
          </cell>
          <cell r="H169">
            <v>2</v>
          </cell>
          <cell r="I169">
            <v>0</v>
          </cell>
          <cell r="J169">
            <v>0</v>
          </cell>
          <cell r="K169">
            <v>0.15160000000000001</v>
          </cell>
          <cell r="L169"/>
          <cell r="M169">
            <v>0</v>
          </cell>
          <cell r="N169">
            <v>0</v>
          </cell>
          <cell r="O169">
            <v>1</v>
          </cell>
          <cell r="P169">
            <v>0</v>
          </cell>
          <cell r="Q169">
            <v>1</v>
          </cell>
          <cell r="R169">
            <v>8</v>
          </cell>
          <cell r="S169">
            <v>4</v>
          </cell>
        </row>
        <row r="170">
          <cell r="B170">
            <v>429163291</v>
          </cell>
          <cell r="C170" t="str">
            <v>KIPP ACADEMY LYNN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2</v>
          </cell>
          <cell r="I170">
            <v>2</v>
          </cell>
          <cell r="J170">
            <v>0</v>
          </cell>
          <cell r="K170">
            <v>0.15160000000000001</v>
          </cell>
          <cell r="L170"/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4</v>
          </cell>
          <cell r="S170">
            <v>4</v>
          </cell>
        </row>
        <row r="171">
          <cell r="B171">
            <v>429163773</v>
          </cell>
          <cell r="C171" t="str">
            <v>KIPP ACADEMY LYNN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3.7900000000000003E-2</v>
          </cell>
          <cell r="L171"/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</v>
          </cell>
          <cell r="R171">
            <v>5</v>
          </cell>
          <cell r="S171">
            <v>1</v>
          </cell>
        </row>
        <row r="172">
          <cell r="B172">
            <v>430170009</v>
          </cell>
          <cell r="C172" t="str">
            <v>ADVANCED MATH AND SCIENCE ACADEMY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3.7900000000000003E-2</v>
          </cell>
          <cell r="L172"/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2</v>
          </cell>
          <cell r="S172">
            <v>1</v>
          </cell>
        </row>
        <row r="173">
          <cell r="B173">
            <v>430170014</v>
          </cell>
          <cell r="C173" t="str">
            <v>ADVANCED MATH AND SCIENCE ACADEMY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10</v>
          </cell>
          <cell r="J173">
            <v>0</v>
          </cell>
          <cell r="K173">
            <v>0.379</v>
          </cell>
          <cell r="L173"/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4</v>
          </cell>
          <cell r="S173">
            <v>10</v>
          </cell>
        </row>
        <row r="174">
          <cell r="B174">
            <v>430170017</v>
          </cell>
          <cell r="C174" t="str">
            <v>ADVANCED MATH AND SCIENCE ACADEMY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3.7900000000000003E-2</v>
          </cell>
          <cell r="L174"/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5</v>
          </cell>
          <cell r="S174">
            <v>1</v>
          </cell>
        </row>
        <row r="175">
          <cell r="B175">
            <v>430170025</v>
          </cell>
          <cell r="C175" t="str">
            <v>ADVANCED MATH AND SCIENCE ACADEMY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2</v>
          </cell>
          <cell r="J175">
            <v>0</v>
          </cell>
          <cell r="K175">
            <v>0.1137</v>
          </cell>
          <cell r="L175"/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5</v>
          </cell>
          <cell r="S175">
            <v>3</v>
          </cell>
        </row>
        <row r="176">
          <cell r="B176">
            <v>430170064</v>
          </cell>
          <cell r="C176" t="str">
            <v>ADVANCED MATH AND SCIENCE ACADEMY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41</v>
          </cell>
          <cell r="I176">
            <v>32</v>
          </cell>
          <cell r="J176">
            <v>0</v>
          </cell>
          <cell r="K176">
            <v>2.7667000000000002</v>
          </cell>
          <cell r="L176"/>
          <cell r="M176">
            <v>0</v>
          </cell>
          <cell r="N176">
            <v>0</v>
          </cell>
          <cell r="O176">
            <v>3</v>
          </cell>
          <cell r="P176">
            <v>1</v>
          </cell>
          <cell r="Q176">
            <v>7</v>
          </cell>
          <cell r="R176">
            <v>9</v>
          </cell>
          <cell r="S176">
            <v>73</v>
          </cell>
        </row>
        <row r="177">
          <cell r="B177">
            <v>430170100</v>
          </cell>
          <cell r="C177" t="str">
            <v>ADVANCED MATH AND SCIENCE ACADEMY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5</v>
          </cell>
          <cell r="I177">
            <v>8</v>
          </cell>
          <cell r="J177">
            <v>0</v>
          </cell>
          <cell r="K177">
            <v>0.49270000000000003</v>
          </cell>
          <cell r="L177"/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9</v>
          </cell>
          <cell r="S177">
            <v>13</v>
          </cell>
        </row>
        <row r="178">
          <cell r="B178">
            <v>430170101</v>
          </cell>
          <cell r="C178" t="str">
            <v>ADVANCED MATH AND SCIENCE ACADEMY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1</v>
          </cell>
          <cell r="J178">
            <v>0</v>
          </cell>
          <cell r="K178">
            <v>3.7900000000000003E-2</v>
          </cell>
          <cell r="L178"/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2</v>
          </cell>
          <cell r="S178">
            <v>1</v>
          </cell>
        </row>
        <row r="179">
          <cell r="B179">
            <v>430170110</v>
          </cell>
          <cell r="C179" t="str">
            <v>ADVANCED MATH AND SCIENCE ACADEMY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4</v>
          </cell>
          <cell r="I179">
            <v>19</v>
          </cell>
          <cell r="J179">
            <v>0</v>
          </cell>
          <cell r="K179">
            <v>0.87170000000000003</v>
          </cell>
          <cell r="L179"/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1</v>
          </cell>
          <cell r="R179">
            <v>3</v>
          </cell>
          <cell r="S179">
            <v>23</v>
          </cell>
        </row>
        <row r="180">
          <cell r="B180">
            <v>430170136</v>
          </cell>
          <cell r="C180" t="str">
            <v>ADVANCED MATH AND SCIENCE ACADEMY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1</v>
          </cell>
          <cell r="J180">
            <v>0</v>
          </cell>
          <cell r="K180">
            <v>7.5800000000000006E-2</v>
          </cell>
          <cell r="L180"/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2</v>
          </cell>
          <cell r="S180">
            <v>2</v>
          </cell>
        </row>
        <row r="181">
          <cell r="B181">
            <v>430170139</v>
          </cell>
          <cell r="C181" t="str">
            <v>ADVANCED MATH AND SCIENCE ACADEMY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3</v>
          </cell>
          <cell r="I181">
            <v>6</v>
          </cell>
          <cell r="J181">
            <v>0</v>
          </cell>
          <cell r="K181">
            <v>0.34110000000000001</v>
          </cell>
          <cell r="L181"/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1</v>
          </cell>
          <cell r="S181">
            <v>9</v>
          </cell>
        </row>
        <row r="182">
          <cell r="B182">
            <v>430170141</v>
          </cell>
          <cell r="C182" t="str">
            <v>ADVANCED MATH AND SCIENCE ACADEMY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60</v>
          </cell>
          <cell r="I182">
            <v>72</v>
          </cell>
          <cell r="J182">
            <v>0</v>
          </cell>
          <cell r="K182">
            <v>5.0027999999999997</v>
          </cell>
          <cell r="L182"/>
          <cell r="M182">
            <v>0</v>
          </cell>
          <cell r="N182">
            <v>0</v>
          </cell>
          <cell r="O182">
            <v>2</v>
          </cell>
          <cell r="P182">
            <v>0</v>
          </cell>
          <cell r="Q182">
            <v>11</v>
          </cell>
          <cell r="R182">
            <v>6</v>
          </cell>
          <cell r="S182">
            <v>132</v>
          </cell>
        </row>
        <row r="183">
          <cell r="B183">
            <v>430170153</v>
          </cell>
          <cell r="C183" t="str">
            <v>ADVANCED MATH AND SCIENCE ACADEMY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1</v>
          </cell>
          <cell r="J183">
            <v>0</v>
          </cell>
          <cell r="K183">
            <v>3.7900000000000003E-2</v>
          </cell>
          <cell r="L183"/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9</v>
          </cell>
          <cell r="S183">
            <v>1</v>
          </cell>
        </row>
        <row r="184">
          <cell r="B184">
            <v>430170158</v>
          </cell>
          <cell r="C184" t="str">
            <v>ADVANCED MATH AND SCIENCE ACADEMY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</v>
          </cell>
          <cell r="J184">
            <v>0</v>
          </cell>
          <cell r="K184">
            <v>7.5800000000000006E-2</v>
          </cell>
          <cell r="L184"/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2</v>
          </cell>
          <cell r="S184">
            <v>2</v>
          </cell>
        </row>
        <row r="185">
          <cell r="B185">
            <v>430170170</v>
          </cell>
          <cell r="C185" t="str">
            <v>ADVANCED MATH AND SCIENCE ACADEMY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208</v>
          </cell>
          <cell r="I185">
            <v>336</v>
          </cell>
          <cell r="J185">
            <v>0</v>
          </cell>
          <cell r="K185">
            <v>20.617599999999999</v>
          </cell>
          <cell r="L185"/>
          <cell r="M185">
            <v>0</v>
          </cell>
          <cell r="N185">
            <v>0</v>
          </cell>
          <cell r="O185">
            <v>12</v>
          </cell>
          <cell r="P185">
            <v>8</v>
          </cell>
          <cell r="Q185">
            <v>70</v>
          </cell>
          <cell r="R185">
            <v>9</v>
          </cell>
          <cell r="S185">
            <v>544</v>
          </cell>
        </row>
        <row r="186">
          <cell r="B186">
            <v>430170174</v>
          </cell>
          <cell r="C186" t="str">
            <v>ADVANCED MATH AND SCIENCE ACADEMY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32</v>
          </cell>
          <cell r="I186">
            <v>22</v>
          </cell>
          <cell r="J186">
            <v>0</v>
          </cell>
          <cell r="K186">
            <v>2.0466000000000002</v>
          </cell>
          <cell r="L186"/>
          <cell r="M186">
            <v>0</v>
          </cell>
          <cell r="N186">
            <v>0</v>
          </cell>
          <cell r="O186">
            <v>1</v>
          </cell>
          <cell r="P186">
            <v>1</v>
          </cell>
          <cell r="Q186">
            <v>3</v>
          </cell>
          <cell r="R186">
            <v>4</v>
          </cell>
          <cell r="S186">
            <v>54</v>
          </cell>
        </row>
        <row r="187">
          <cell r="B187">
            <v>430170185</v>
          </cell>
          <cell r="C187" t="str">
            <v>ADVANCED MATH AND SCIENCE ACADEMY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</v>
          </cell>
          <cell r="J187">
            <v>0</v>
          </cell>
          <cell r="K187">
            <v>3.7900000000000003E-2</v>
          </cell>
          <cell r="L187"/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9</v>
          </cell>
          <cell r="S187">
            <v>1</v>
          </cell>
        </row>
        <row r="188">
          <cell r="B188">
            <v>430170198</v>
          </cell>
          <cell r="C188" t="str">
            <v>ADVANCED MATH AND SCIENCE ACADEMY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1</v>
          </cell>
          <cell r="J188">
            <v>0</v>
          </cell>
          <cell r="K188">
            <v>7.5800000000000006E-2</v>
          </cell>
          <cell r="L188"/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</v>
          </cell>
          <cell r="S188">
            <v>2</v>
          </cell>
        </row>
        <row r="189">
          <cell r="B189">
            <v>430170213</v>
          </cell>
          <cell r="C189" t="str">
            <v>ADVANCED MATH AND SCIENCE ACADEMY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</v>
          </cell>
          <cell r="I189">
            <v>0</v>
          </cell>
          <cell r="J189">
            <v>0</v>
          </cell>
          <cell r="K189">
            <v>3.7900000000000003E-2</v>
          </cell>
          <cell r="L189"/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1</v>
          </cell>
        </row>
        <row r="190">
          <cell r="B190">
            <v>430170271</v>
          </cell>
          <cell r="C190" t="str">
            <v>ADVANCED MATH AND SCIENCE ACADEMY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5</v>
          </cell>
          <cell r="I190">
            <v>16</v>
          </cell>
          <cell r="J190">
            <v>0</v>
          </cell>
          <cell r="K190">
            <v>0.79590000000000005</v>
          </cell>
          <cell r="L190"/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21</v>
          </cell>
        </row>
        <row r="191">
          <cell r="B191">
            <v>430170276</v>
          </cell>
          <cell r="C191" t="str">
            <v>ADVANCED MATH AND SCIENCE ACADEMY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1</v>
          </cell>
          <cell r="I191">
            <v>0</v>
          </cell>
          <cell r="J191">
            <v>0</v>
          </cell>
          <cell r="K191">
            <v>3.7900000000000003E-2</v>
          </cell>
          <cell r="L191"/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1</v>
          </cell>
          <cell r="S191">
            <v>1</v>
          </cell>
        </row>
        <row r="192">
          <cell r="B192">
            <v>430170288</v>
          </cell>
          <cell r="C192" t="str">
            <v>ADVANCED MATH AND SCIENCE ACADEMY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0</v>
          </cell>
          <cell r="J192">
            <v>0</v>
          </cell>
          <cell r="K192">
            <v>7.5800000000000006E-2</v>
          </cell>
          <cell r="L192"/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</v>
          </cell>
          <cell r="S192">
            <v>2</v>
          </cell>
        </row>
        <row r="193">
          <cell r="B193">
            <v>430170321</v>
          </cell>
          <cell r="C193" t="str">
            <v>ADVANCED MATH AND SCIENCE ACADEMY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3</v>
          </cell>
          <cell r="I193">
            <v>5</v>
          </cell>
          <cell r="J193">
            <v>0</v>
          </cell>
          <cell r="K193">
            <v>0.30320000000000003</v>
          </cell>
          <cell r="L193"/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</v>
          </cell>
          <cell r="R193">
            <v>2</v>
          </cell>
          <cell r="S193">
            <v>8</v>
          </cell>
        </row>
        <row r="194">
          <cell r="B194">
            <v>430170322</v>
          </cell>
          <cell r="C194" t="str">
            <v>ADVANCED MATH AND SCIENCE ACADEMY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4</v>
          </cell>
          <cell r="J194">
            <v>0</v>
          </cell>
          <cell r="K194">
            <v>0.15160000000000001</v>
          </cell>
          <cell r="L194"/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1</v>
          </cell>
          <cell r="R194">
            <v>5</v>
          </cell>
          <cell r="S194">
            <v>4</v>
          </cell>
        </row>
        <row r="195">
          <cell r="B195">
            <v>430170348</v>
          </cell>
          <cell r="C195" t="str">
            <v>ADVANCED MATH AND SCIENCE ACADEMY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1</v>
          </cell>
          <cell r="I195">
            <v>14</v>
          </cell>
          <cell r="J195">
            <v>0</v>
          </cell>
          <cell r="K195">
            <v>0.56850000000000001</v>
          </cell>
          <cell r="L195"/>
          <cell r="M195">
            <v>0</v>
          </cell>
          <cell r="N195">
            <v>0</v>
          </cell>
          <cell r="O195">
            <v>0</v>
          </cell>
          <cell r="P195">
            <v>1</v>
          </cell>
          <cell r="Q195">
            <v>3</v>
          </cell>
          <cell r="R195">
            <v>10</v>
          </cell>
          <cell r="S195">
            <v>15</v>
          </cell>
        </row>
        <row r="196">
          <cell r="B196">
            <v>430170620</v>
          </cell>
          <cell r="C196" t="str">
            <v>ADVANCED MATH AND SCIENCE ACADEMY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1</v>
          </cell>
          <cell r="I196">
            <v>9</v>
          </cell>
          <cell r="J196">
            <v>0</v>
          </cell>
          <cell r="K196">
            <v>0.379</v>
          </cell>
          <cell r="L196"/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</v>
          </cell>
          <cell r="R196">
            <v>3</v>
          </cell>
          <cell r="S196">
            <v>10</v>
          </cell>
        </row>
        <row r="197">
          <cell r="B197">
            <v>430170695</v>
          </cell>
          <cell r="C197" t="str">
            <v>ADVANCED MATH AND SCIENCE ACADEMY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</v>
          </cell>
          <cell r="J197">
            <v>0</v>
          </cell>
          <cell r="K197">
            <v>7.5800000000000006E-2</v>
          </cell>
          <cell r="L197"/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1</v>
          </cell>
          <cell r="S197">
            <v>2</v>
          </cell>
        </row>
        <row r="198">
          <cell r="B198">
            <v>430170710</v>
          </cell>
          <cell r="C198" t="str">
            <v>ADVANCED MATH AND SCIENCE ACADEMY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5</v>
          </cell>
          <cell r="J198">
            <v>0</v>
          </cell>
          <cell r="K198">
            <v>0.1895</v>
          </cell>
          <cell r="L198"/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2</v>
          </cell>
          <cell r="S198">
            <v>5</v>
          </cell>
        </row>
        <row r="199">
          <cell r="B199">
            <v>430170725</v>
          </cell>
          <cell r="C199" t="str">
            <v>ADVANCED MATH AND SCIENCE ACADEMY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3</v>
          </cell>
          <cell r="I199">
            <v>8</v>
          </cell>
          <cell r="J199">
            <v>0</v>
          </cell>
          <cell r="K199">
            <v>0.41689999999999999</v>
          </cell>
          <cell r="L199"/>
          <cell r="M199">
            <v>0</v>
          </cell>
          <cell r="N199">
            <v>0</v>
          </cell>
          <cell r="O199">
            <v>0</v>
          </cell>
          <cell r="P199">
            <v>1</v>
          </cell>
          <cell r="Q199">
            <v>1</v>
          </cell>
          <cell r="R199">
            <v>2</v>
          </cell>
          <cell r="S199">
            <v>11</v>
          </cell>
        </row>
        <row r="200">
          <cell r="B200">
            <v>430170730</v>
          </cell>
          <cell r="C200" t="str">
            <v>ADVANCED MATH AND SCIENCE ACADEMY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8</v>
          </cell>
          <cell r="J200">
            <v>0</v>
          </cell>
          <cell r="K200">
            <v>0.30320000000000003</v>
          </cell>
          <cell r="L200"/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3</v>
          </cell>
          <cell r="R200">
            <v>1</v>
          </cell>
          <cell r="S200">
            <v>8</v>
          </cell>
        </row>
        <row r="201">
          <cell r="B201">
            <v>430170735</v>
          </cell>
          <cell r="C201" t="str">
            <v>ADVANCED MATH AND SCIENCE ACADEMY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1</v>
          </cell>
          <cell r="I201">
            <v>1</v>
          </cell>
          <cell r="J201">
            <v>0</v>
          </cell>
          <cell r="K201">
            <v>7.5800000000000006E-2</v>
          </cell>
          <cell r="L201"/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4</v>
          </cell>
          <cell r="S201">
            <v>2</v>
          </cell>
        </row>
        <row r="202">
          <cell r="B202">
            <v>430170775</v>
          </cell>
          <cell r="C202" t="str">
            <v>ADVANCED MATH AND SCIENCE ACADEMY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>
            <v>0</v>
          </cell>
          <cell r="J202">
            <v>0</v>
          </cell>
          <cell r="K202">
            <v>3.7900000000000003E-2</v>
          </cell>
          <cell r="L202"/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1</v>
          </cell>
        </row>
        <row r="203">
          <cell r="B203">
            <v>431149009</v>
          </cell>
          <cell r="C203" t="str">
            <v>COMMUNITY DAY - R. KINGMAN WEBSTER</v>
          </cell>
          <cell r="D203">
            <v>0</v>
          </cell>
          <cell r="E203">
            <v>0</v>
          </cell>
          <cell r="F203">
            <v>0</v>
          </cell>
          <cell r="G203">
            <v>1</v>
          </cell>
          <cell r="H203">
            <v>0</v>
          </cell>
          <cell r="I203">
            <v>0</v>
          </cell>
          <cell r="J203">
            <v>0</v>
          </cell>
          <cell r="K203">
            <v>3.7900000000000003E-2</v>
          </cell>
          <cell r="L203"/>
          <cell r="M203">
            <v>0</v>
          </cell>
          <cell r="N203">
            <v>1</v>
          </cell>
          <cell r="O203">
            <v>0</v>
          </cell>
          <cell r="P203">
            <v>0</v>
          </cell>
          <cell r="Q203">
            <v>1</v>
          </cell>
          <cell r="R203">
            <v>2</v>
          </cell>
          <cell r="S203">
            <v>1</v>
          </cell>
        </row>
        <row r="204">
          <cell r="B204">
            <v>431149128</v>
          </cell>
          <cell r="C204" t="str">
            <v>COMMUNITY DAY - R. KINGMAN WEBSTER</v>
          </cell>
          <cell r="D204">
            <v>0</v>
          </cell>
          <cell r="E204">
            <v>0</v>
          </cell>
          <cell r="F204">
            <v>1</v>
          </cell>
          <cell r="G204">
            <v>6</v>
          </cell>
          <cell r="H204">
            <v>4</v>
          </cell>
          <cell r="I204">
            <v>0</v>
          </cell>
          <cell r="J204">
            <v>0</v>
          </cell>
          <cell r="K204">
            <v>0.41689999999999999</v>
          </cell>
          <cell r="L204"/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5</v>
          </cell>
          <cell r="R204">
            <v>9</v>
          </cell>
          <cell r="S204">
            <v>11</v>
          </cell>
        </row>
        <row r="205">
          <cell r="B205">
            <v>431149149</v>
          </cell>
          <cell r="C205" t="str">
            <v>COMMUNITY DAY - R. KINGMAN WEBSTER</v>
          </cell>
          <cell r="D205">
            <v>41</v>
          </cell>
          <cell r="E205">
            <v>0</v>
          </cell>
          <cell r="F205">
            <v>40</v>
          </cell>
          <cell r="G205">
            <v>200</v>
          </cell>
          <cell r="H205">
            <v>94</v>
          </cell>
          <cell r="I205">
            <v>0</v>
          </cell>
          <cell r="J205">
            <v>0</v>
          </cell>
          <cell r="K205">
            <v>12.6586</v>
          </cell>
          <cell r="L205"/>
          <cell r="M205">
            <v>7</v>
          </cell>
          <cell r="N205">
            <v>78</v>
          </cell>
          <cell r="O205">
            <v>5</v>
          </cell>
          <cell r="P205">
            <v>0</v>
          </cell>
          <cell r="Q205">
            <v>228</v>
          </cell>
          <cell r="R205">
            <v>10</v>
          </cell>
          <cell r="S205">
            <v>355</v>
          </cell>
        </row>
        <row r="206">
          <cell r="B206">
            <v>431149181</v>
          </cell>
          <cell r="C206" t="str">
            <v>COMMUNITY DAY - R. KINGMAN WEBSTER</v>
          </cell>
          <cell r="D206">
            <v>0</v>
          </cell>
          <cell r="E206">
            <v>0</v>
          </cell>
          <cell r="F206">
            <v>0</v>
          </cell>
          <cell r="G206">
            <v>9</v>
          </cell>
          <cell r="H206">
            <v>3</v>
          </cell>
          <cell r="I206">
            <v>0</v>
          </cell>
          <cell r="J206">
            <v>0</v>
          </cell>
          <cell r="K206">
            <v>0.45479999999999998</v>
          </cell>
          <cell r="L206"/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7</v>
          </cell>
          <cell r="R206">
            <v>9</v>
          </cell>
          <cell r="S206">
            <v>12</v>
          </cell>
        </row>
        <row r="207">
          <cell r="B207">
            <v>432712020</v>
          </cell>
          <cell r="C207" t="str">
            <v>CAPE COD LIGHTHOUSE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75</v>
          </cell>
          <cell r="I207">
            <v>0</v>
          </cell>
          <cell r="J207">
            <v>0</v>
          </cell>
          <cell r="K207">
            <v>2.8424999999999998</v>
          </cell>
          <cell r="L207"/>
          <cell r="M207">
            <v>0</v>
          </cell>
          <cell r="N207">
            <v>0</v>
          </cell>
          <cell r="O207">
            <v>2</v>
          </cell>
          <cell r="P207">
            <v>0</v>
          </cell>
          <cell r="Q207">
            <v>7</v>
          </cell>
          <cell r="R207">
            <v>9</v>
          </cell>
          <cell r="S207">
            <v>75</v>
          </cell>
        </row>
        <row r="208">
          <cell r="B208">
            <v>432712096</v>
          </cell>
          <cell r="C208" t="str">
            <v>CAPE COD LIGHTHOUSE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1</v>
          </cell>
          <cell r="I208">
            <v>0</v>
          </cell>
          <cell r="J208">
            <v>0</v>
          </cell>
          <cell r="K208">
            <v>3.7900000000000003E-2</v>
          </cell>
          <cell r="L208"/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7</v>
          </cell>
          <cell r="S208">
            <v>1</v>
          </cell>
        </row>
        <row r="209">
          <cell r="B209">
            <v>432712172</v>
          </cell>
          <cell r="C209" t="str">
            <v>CAPE COD LIGHTHOUSE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1</v>
          </cell>
          <cell r="I209">
            <v>0</v>
          </cell>
          <cell r="J209">
            <v>0</v>
          </cell>
          <cell r="K209">
            <v>3.7900000000000003E-2</v>
          </cell>
          <cell r="L209"/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7</v>
          </cell>
          <cell r="S209">
            <v>1</v>
          </cell>
        </row>
        <row r="210">
          <cell r="B210">
            <v>432712261</v>
          </cell>
          <cell r="C210" t="str">
            <v>CAPE COD LIGHTHOUSE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18</v>
          </cell>
          <cell r="I210">
            <v>0</v>
          </cell>
          <cell r="J210">
            <v>0</v>
          </cell>
          <cell r="K210">
            <v>0.68220000000000003</v>
          </cell>
          <cell r="L210"/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4</v>
          </cell>
          <cell r="S210">
            <v>18</v>
          </cell>
        </row>
        <row r="211">
          <cell r="B211">
            <v>432712300</v>
          </cell>
          <cell r="C211" t="str">
            <v>CAPE COD LIGHTHOUSE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1</v>
          </cell>
          <cell r="I211">
            <v>0</v>
          </cell>
          <cell r="J211">
            <v>0</v>
          </cell>
          <cell r="K211">
            <v>3.7900000000000003E-2</v>
          </cell>
          <cell r="L211"/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8</v>
          </cell>
          <cell r="S211">
            <v>1</v>
          </cell>
        </row>
        <row r="212">
          <cell r="B212">
            <v>432712645</v>
          </cell>
          <cell r="C212" t="str">
            <v>CAPE COD LIGHTHOUSE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64</v>
          </cell>
          <cell r="I212">
            <v>0</v>
          </cell>
          <cell r="J212">
            <v>0</v>
          </cell>
          <cell r="K212">
            <v>2.4256000000000002</v>
          </cell>
          <cell r="L212"/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20</v>
          </cell>
          <cell r="R212">
            <v>9</v>
          </cell>
          <cell r="S212">
            <v>64</v>
          </cell>
        </row>
        <row r="213">
          <cell r="B213">
            <v>432712660</v>
          </cell>
          <cell r="C213" t="str">
            <v>CAPE COD LIGHTHOUSE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49</v>
          </cell>
          <cell r="I213">
            <v>0</v>
          </cell>
          <cell r="J213">
            <v>0</v>
          </cell>
          <cell r="K213">
            <v>1.8571</v>
          </cell>
          <cell r="L213"/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21</v>
          </cell>
          <cell r="R213">
            <v>5</v>
          </cell>
          <cell r="S213">
            <v>49</v>
          </cell>
        </row>
        <row r="214">
          <cell r="B214">
            <v>432712712</v>
          </cell>
          <cell r="C214" t="str">
            <v>CAPE COD LIGHTHOUSE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30</v>
          </cell>
          <cell r="I214">
            <v>0</v>
          </cell>
          <cell r="J214">
            <v>0</v>
          </cell>
          <cell r="K214">
            <v>1.137</v>
          </cell>
          <cell r="L214"/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>
            <v>7</v>
          </cell>
          <cell r="S214">
            <v>30</v>
          </cell>
        </row>
        <row r="215">
          <cell r="B215">
            <v>435301009</v>
          </cell>
          <cell r="C215" t="str">
            <v>INNOVATION ACADEMY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</v>
          </cell>
          <cell r="J215">
            <v>0</v>
          </cell>
          <cell r="K215">
            <v>7.5800000000000006E-2</v>
          </cell>
          <cell r="L215"/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2</v>
          </cell>
          <cell r="S215">
            <v>2</v>
          </cell>
        </row>
        <row r="216">
          <cell r="B216">
            <v>435301031</v>
          </cell>
          <cell r="C216" t="str">
            <v>INNOVATION ACADEMY</v>
          </cell>
          <cell r="D216">
            <v>0</v>
          </cell>
          <cell r="E216">
            <v>0</v>
          </cell>
          <cell r="F216">
            <v>0</v>
          </cell>
          <cell r="G216">
            <v>10</v>
          </cell>
          <cell r="H216">
            <v>33</v>
          </cell>
          <cell r="I216">
            <v>50</v>
          </cell>
          <cell r="J216">
            <v>0</v>
          </cell>
          <cell r="K216">
            <v>3.5247000000000002</v>
          </cell>
          <cell r="L216"/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10</v>
          </cell>
          <cell r="R216">
            <v>4</v>
          </cell>
          <cell r="S216">
            <v>93</v>
          </cell>
        </row>
        <row r="217">
          <cell r="B217">
            <v>435301048</v>
          </cell>
          <cell r="C217" t="str">
            <v>INNOVATION ACADEMY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2</v>
          </cell>
          <cell r="J217">
            <v>0</v>
          </cell>
          <cell r="K217">
            <v>7.5800000000000006E-2</v>
          </cell>
          <cell r="L217"/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2</v>
          </cell>
        </row>
        <row r="218">
          <cell r="B218">
            <v>435301056</v>
          </cell>
          <cell r="C218" t="str">
            <v>INNOVATION ACADEMY</v>
          </cell>
          <cell r="D218">
            <v>0</v>
          </cell>
          <cell r="E218">
            <v>0</v>
          </cell>
          <cell r="F218">
            <v>0</v>
          </cell>
          <cell r="G218">
            <v>10</v>
          </cell>
          <cell r="H218">
            <v>34</v>
          </cell>
          <cell r="I218">
            <v>49</v>
          </cell>
          <cell r="J218">
            <v>0</v>
          </cell>
          <cell r="K218">
            <v>3.5247000000000002</v>
          </cell>
          <cell r="L218"/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10</v>
          </cell>
          <cell r="R218">
            <v>3</v>
          </cell>
          <cell r="S218">
            <v>93</v>
          </cell>
        </row>
        <row r="219">
          <cell r="B219">
            <v>435301079</v>
          </cell>
          <cell r="C219" t="str">
            <v>INNOVATION ACADEMY</v>
          </cell>
          <cell r="D219">
            <v>0</v>
          </cell>
          <cell r="E219">
            <v>0</v>
          </cell>
          <cell r="F219">
            <v>0</v>
          </cell>
          <cell r="G219">
            <v>26</v>
          </cell>
          <cell r="H219">
            <v>64</v>
          </cell>
          <cell r="I219">
            <v>68</v>
          </cell>
          <cell r="J219">
            <v>0</v>
          </cell>
          <cell r="K219">
            <v>5.9882</v>
          </cell>
          <cell r="L219"/>
          <cell r="M219">
            <v>0</v>
          </cell>
          <cell r="N219">
            <v>2</v>
          </cell>
          <cell r="O219">
            <v>1</v>
          </cell>
          <cell r="P219">
            <v>1</v>
          </cell>
          <cell r="Q219">
            <v>21</v>
          </cell>
          <cell r="R219">
            <v>6</v>
          </cell>
          <cell r="S219">
            <v>158</v>
          </cell>
        </row>
        <row r="220">
          <cell r="B220">
            <v>435301149</v>
          </cell>
          <cell r="C220" t="str">
            <v>INNOVATION ACADEMY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</v>
          </cell>
          <cell r="J220">
            <v>0</v>
          </cell>
          <cell r="K220">
            <v>3.7900000000000003E-2</v>
          </cell>
          <cell r="L220"/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10</v>
          </cell>
          <cell r="S220">
            <v>1</v>
          </cell>
        </row>
        <row r="221">
          <cell r="B221">
            <v>435301160</v>
          </cell>
          <cell r="C221" t="str">
            <v>INNOVATION ACADEMY</v>
          </cell>
          <cell r="D221">
            <v>0</v>
          </cell>
          <cell r="E221">
            <v>0</v>
          </cell>
          <cell r="F221">
            <v>0</v>
          </cell>
          <cell r="G221">
            <v>44</v>
          </cell>
          <cell r="H221">
            <v>112</v>
          </cell>
          <cell r="I221">
            <v>144</v>
          </cell>
          <cell r="J221">
            <v>0</v>
          </cell>
          <cell r="K221">
            <v>11.37</v>
          </cell>
          <cell r="L221"/>
          <cell r="M221">
            <v>0</v>
          </cell>
          <cell r="N221">
            <v>2</v>
          </cell>
          <cell r="O221">
            <v>1</v>
          </cell>
          <cell r="P221">
            <v>11</v>
          </cell>
          <cell r="Q221">
            <v>89</v>
          </cell>
          <cell r="R221">
            <v>10</v>
          </cell>
          <cell r="S221">
            <v>300</v>
          </cell>
        </row>
        <row r="222">
          <cell r="B222">
            <v>435301162</v>
          </cell>
          <cell r="C222" t="str">
            <v>INNOVATION ACADEMY</v>
          </cell>
          <cell r="D222">
            <v>0</v>
          </cell>
          <cell r="E222">
            <v>0</v>
          </cell>
          <cell r="F222">
            <v>0</v>
          </cell>
          <cell r="G222">
            <v>1</v>
          </cell>
          <cell r="H222">
            <v>0</v>
          </cell>
          <cell r="I222">
            <v>1</v>
          </cell>
          <cell r="J222">
            <v>0</v>
          </cell>
          <cell r="K222">
            <v>7.5800000000000006E-2</v>
          </cell>
          <cell r="L222"/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4</v>
          </cell>
          <cell r="S222">
            <v>2</v>
          </cell>
        </row>
        <row r="223">
          <cell r="B223">
            <v>435301295</v>
          </cell>
          <cell r="C223" t="str">
            <v>INNOVATION ACADEMY</v>
          </cell>
          <cell r="D223">
            <v>0</v>
          </cell>
          <cell r="E223">
            <v>0</v>
          </cell>
          <cell r="F223">
            <v>0</v>
          </cell>
          <cell r="G223">
            <v>2</v>
          </cell>
          <cell r="H223">
            <v>26</v>
          </cell>
          <cell r="I223">
            <v>24</v>
          </cell>
          <cell r="J223">
            <v>0</v>
          </cell>
          <cell r="K223">
            <v>1.9708000000000001</v>
          </cell>
          <cell r="L223"/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3</v>
          </cell>
          <cell r="R223">
            <v>3</v>
          </cell>
          <cell r="S223">
            <v>52</v>
          </cell>
        </row>
        <row r="224">
          <cell r="B224">
            <v>435301301</v>
          </cell>
          <cell r="C224" t="str">
            <v>INNOVATION ACADEMY</v>
          </cell>
          <cell r="D224">
            <v>0</v>
          </cell>
          <cell r="E224">
            <v>0</v>
          </cell>
          <cell r="F224">
            <v>0</v>
          </cell>
          <cell r="G224">
            <v>5</v>
          </cell>
          <cell r="H224">
            <v>21</v>
          </cell>
          <cell r="I224">
            <v>41</v>
          </cell>
          <cell r="J224">
            <v>0</v>
          </cell>
          <cell r="K224">
            <v>2.5392999999999999</v>
          </cell>
          <cell r="L224"/>
          <cell r="M224">
            <v>0</v>
          </cell>
          <cell r="N224">
            <v>1</v>
          </cell>
          <cell r="O224">
            <v>0</v>
          </cell>
          <cell r="P224">
            <v>1</v>
          </cell>
          <cell r="Q224">
            <v>10</v>
          </cell>
          <cell r="R224">
            <v>3</v>
          </cell>
          <cell r="S224">
            <v>67</v>
          </cell>
        </row>
        <row r="225">
          <cell r="B225">
            <v>435301308</v>
          </cell>
          <cell r="C225" t="str">
            <v>INNOVATION ACADEMY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</v>
          </cell>
          <cell r="J225">
            <v>0</v>
          </cell>
          <cell r="K225">
            <v>3.7900000000000003E-2</v>
          </cell>
          <cell r="L225"/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1</v>
          </cell>
          <cell r="R225">
            <v>9</v>
          </cell>
          <cell r="S225">
            <v>1</v>
          </cell>
        </row>
        <row r="226">
          <cell r="B226">
            <v>435301326</v>
          </cell>
          <cell r="C226" t="str">
            <v>INNOVATION ACADEMY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4</v>
          </cell>
          <cell r="I226">
            <v>4</v>
          </cell>
          <cell r="J226">
            <v>0</v>
          </cell>
          <cell r="K226">
            <v>0.30320000000000003</v>
          </cell>
          <cell r="L226"/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8</v>
          </cell>
        </row>
        <row r="227">
          <cell r="B227">
            <v>435301673</v>
          </cell>
          <cell r="C227" t="str">
            <v>INNOVATION ACADEMY</v>
          </cell>
          <cell r="D227">
            <v>0</v>
          </cell>
          <cell r="E227">
            <v>0</v>
          </cell>
          <cell r="F227">
            <v>0</v>
          </cell>
          <cell r="G227">
            <v>1</v>
          </cell>
          <cell r="H227">
            <v>5</v>
          </cell>
          <cell r="I227">
            <v>8</v>
          </cell>
          <cell r="J227">
            <v>0</v>
          </cell>
          <cell r="K227">
            <v>0.53059999999999996</v>
          </cell>
          <cell r="L227"/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1</v>
          </cell>
          <cell r="R227">
            <v>2</v>
          </cell>
          <cell r="S227">
            <v>14</v>
          </cell>
        </row>
        <row r="228">
          <cell r="B228">
            <v>435301725</v>
          </cell>
          <cell r="C228" t="str">
            <v>INNOVATION ACADEMY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3.7900000000000003E-2</v>
          </cell>
          <cell r="L228"/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R228">
            <v>2</v>
          </cell>
          <cell r="S228">
            <v>1</v>
          </cell>
        </row>
        <row r="229">
          <cell r="B229">
            <v>435301735</v>
          </cell>
          <cell r="C229" t="str">
            <v>INNOVATION ACADEMY</v>
          </cell>
          <cell r="D229">
            <v>0</v>
          </cell>
          <cell r="E229">
            <v>0</v>
          </cell>
          <cell r="F229">
            <v>0</v>
          </cell>
          <cell r="G229">
            <v>1</v>
          </cell>
          <cell r="H229">
            <v>1</v>
          </cell>
          <cell r="I229">
            <v>2</v>
          </cell>
          <cell r="J229">
            <v>0</v>
          </cell>
          <cell r="K229">
            <v>0.15160000000000001</v>
          </cell>
          <cell r="L229"/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4</v>
          </cell>
          <cell r="S229">
            <v>4</v>
          </cell>
        </row>
        <row r="230">
          <cell r="B230">
            <v>436049001</v>
          </cell>
          <cell r="C230" t="str">
            <v>COMMUNITY CS OF CAMBRIDGE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1</v>
          </cell>
          <cell r="J230">
            <v>0</v>
          </cell>
          <cell r="K230">
            <v>3.7900000000000003E-2</v>
          </cell>
          <cell r="L230"/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6</v>
          </cell>
          <cell r="S230">
            <v>1</v>
          </cell>
        </row>
        <row r="231">
          <cell r="B231">
            <v>436049035</v>
          </cell>
          <cell r="C231" t="str">
            <v>COMMUNITY CS OF CAMBRIDGE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6</v>
          </cell>
          <cell r="I231">
            <v>27</v>
          </cell>
          <cell r="J231">
            <v>0</v>
          </cell>
          <cell r="K231">
            <v>1.2506999999999999</v>
          </cell>
          <cell r="L231"/>
          <cell r="M231">
            <v>0</v>
          </cell>
          <cell r="N231">
            <v>0</v>
          </cell>
          <cell r="O231">
            <v>1</v>
          </cell>
          <cell r="P231">
            <v>1</v>
          </cell>
          <cell r="Q231">
            <v>8</v>
          </cell>
          <cell r="R231">
            <v>10</v>
          </cell>
          <cell r="S231">
            <v>33</v>
          </cell>
        </row>
        <row r="232">
          <cell r="B232">
            <v>436049044</v>
          </cell>
          <cell r="C232" t="str">
            <v>COMMUNITY CS OF CAMBRIDGE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2</v>
          </cell>
          <cell r="J232">
            <v>0</v>
          </cell>
          <cell r="K232">
            <v>7.5800000000000006E-2</v>
          </cell>
          <cell r="L232"/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2</v>
          </cell>
          <cell r="R232">
            <v>10</v>
          </cell>
          <cell r="S232">
            <v>2</v>
          </cell>
        </row>
        <row r="233">
          <cell r="B233">
            <v>436049049</v>
          </cell>
          <cell r="C233" t="str">
            <v>COMMUNITY CS OF CAMBRIDGE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124</v>
          </cell>
          <cell r="I233">
            <v>92</v>
          </cell>
          <cell r="J233">
            <v>0</v>
          </cell>
          <cell r="K233">
            <v>8.1864000000000008</v>
          </cell>
          <cell r="L233"/>
          <cell r="M233">
            <v>0</v>
          </cell>
          <cell r="N233">
            <v>0</v>
          </cell>
          <cell r="O233">
            <v>14</v>
          </cell>
          <cell r="P233">
            <v>4</v>
          </cell>
          <cell r="Q233">
            <v>106</v>
          </cell>
          <cell r="R233">
            <v>7</v>
          </cell>
          <cell r="S233">
            <v>216</v>
          </cell>
        </row>
        <row r="234">
          <cell r="B234">
            <v>436049057</v>
          </cell>
          <cell r="C234" t="str">
            <v>COMMUNITY CS OF CAMBRIDGE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1</v>
          </cell>
          <cell r="I234">
            <v>4</v>
          </cell>
          <cell r="J234">
            <v>0</v>
          </cell>
          <cell r="K234">
            <v>0.1895</v>
          </cell>
          <cell r="L234"/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1</v>
          </cell>
          <cell r="R234">
            <v>10</v>
          </cell>
          <cell r="S234">
            <v>5</v>
          </cell>
        </row>
        <row r="235">
          <cell r="B235">
            <v>436049093</v>
          </cell>
          <cell r="C235" t="str">
            <v>COMMUNITY CS OF CAMBRIDGE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1</v>
          </cell>
          <cell r="I235">
            <v>9</v>
          </cell>
          <cell r="J235">
            <v>0</v>
          </cell>
          <cell r="K235">
            <v>0.379</v>
          </cell>
          <cell r="L235"/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5</v>
          </cell>
          <cell r="R235">
            <v>10</v>
          </cell>
          <cell r="S235">
            <v>10</v>
          </cell>
        </row>
        <row r="236">
          <cell r="B236">
            <v>436049133</v>
          </cell>
          <cell r="C236" t="str">
            <v>COMMUNITY CS OF CAMBRIDGE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2</v>
          </cell>
          <cell r="J236">
            <v>0</v>
          </cell>
          <cell r="K236">
            <v>7.5800000000000006E-2</v>
          </cell>
          <cell r="L236"/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7</v>
          </cell>
          <cell r="S236">
            <v>2</v>
          </cell>
        </row>
        <row r="237">
          <cell r="B237">
            <v>436049149</v>
          </cell>
          <cell r="C237" t="str">
            <v>COMMUNITY CS OF CAMBRIDGE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1</v>
          </cell>
          <cell r="I237">
            <v>0</v>
          </cell>
          <cell r="J237">
            <v>0</v>
          </cell>
          <cell r="K237">
            <v>3.7900000000000003E-2</v>
          </cell>
          <cell r="L237"/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10</v>
          </cell>
          <cell r="S237">
            <v>1</v>
          </cell>
        </row>
        <row r="238">
          <cell r="B238">
            <v>436049155</v>
          </cell>
          <cell r="C238" t="str">
            <v>COMMUNITY CS OF CAMBRIDGE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1</v>
          </cell>
          <cell r="I238">
            <v>0</v>
          </cell>
          <cell r="J238">
            <v>0</v>
          </cell>
          <cell r="K238">
            <v>3.7900000000000003E-2</v>
          </cell>
          <cell r="L238"/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1</v>
          </cell>
        </row>
        <row r="239">
          <cell r="B239">
            <v>436049163</v>
          </cell>
          <cell r="C239" t="str">
            <v>COMMUNITY CS OF CAMBRIDGE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1</v>
          </cell>
          <cell r="I239">
            <v>0</v>
          </cell>
          <cell r="J239">
            <v>0</v>
          </cell>
          <cell r="K239">
            <v>3.7900000000000003E-2</v>
          </cell>
          <cell r="L239"/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10</v>
          </cell>
          <cell r="S239">
            <v>1</v>
          </cell>
        </row>
        <row r="240">
          <cell r="B240">
            <v>436049165</v>
          </cell>
          <cell r="C240" t="str">
            <v>COMMUNITY CS OF CAMBRIDGE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7</v>
          </cell>
          <cell r="I240">
            <v>14</v>
          </cell>
          <cell r="J240">
            <v>0</v>
          </cell>
          <cell r="K240">
            <v>0.79590000000000005</v>
          </cell>
          <cell r="L240"/>
          <cell r="M240">
            <v>0</v>
          </cell>
          <cell r="N240">
            <v>0</v>
          </cell>
          <cell r="O240">
            <v>1</v>
          </cell>
          <cell r="P240">
            <v>0</v>
          </cell>
          <cell r="Q240">
            <v>6</v>
          </cell>
          <cell r="R240">
            <v>9</v>
          </cell>
          <cell r="S240">
            <v>21</v>
          </cell>
        </row>
        <row r="241">
          <cell r="B241">
            <v>436049176</v>
          </cell>
          <cell r="C241" t="str">
            <v>COMMUNITY CS OF CAMBRIDGE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4</v>
          </cell>
          <cell r="I241">
            <v>8</v>
          </cell>
          <cell r="J241">
            <v>0</v>
          </cell>
          <cell r="K241">
            <v>0.45479999999999998</v>
          </cell>
          <cell r="L241"/>
          <cell r="M241">
            <v>0</v>
          </cell>
          <cell r="N241">
            <v>0</v>
          </cell>
          <cell r="O241">
            <v>2</v>
          </cell>
          <cell r="P241">
            <v>0</v>
          </cell>
          <cell r="Q241">
            <v>4</v>
          </cell>
          <cell r="R241">
            <v>7</v>
          </cell>
          <cell r="S241">
            <v>12</v>
          </cell>
        </row>
        <row r="242">
          <cell r="B242">
            <v>436049199</v>
          </cell>
          <cell r="C242" t="str">
            <v>COMMUNITY CS OF CAMBRIDGE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</v>
          </cell>
          <cell r="J242">
            <v>0</v>
          </cell>
          <cell r="K242">
            <v>3.7900000000000003E-2</v>
          </cell>
          <cell r="L242"/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1</v>
          </cell>
          <cell r="S242">
            <v>1</v>
          </cell>
        </row>
        <row r="243">
          <cell r="B243">
            <v>436049244</v>
          </cell>
          <cell r="C243" t="str">
            <v>COMMUNITY CS OF CAMBRIDGE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1</v>
          </cell>
          <cell r="I243">
            <v>5</v>
          </cell>
          <cell r="J243">
            <v>0</v>
          </cell>
          <cell r="K243">
            <v>0.22739999999999999</v>
          </cell>
          <cell r="L243"/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9</v>
          </cell>
          <cell r="S243">
            <v>6</v>
          </cell>
        </row>
        <row r="244">
          <cell r="B244">
            <v>436049248</v>
          </cell>
          <cell r="C244" t="str">
            <v>COMMUNITY CS OF CAMBRIDGE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2</v>
          </cell>
          <cell r="I244">
            <v>0</v>
          </cell>
          <cell r="J244">
            <v>0</v>
          </cell>
          <cell r="K244">
            <v>7.5800000000000006E-2</v>
          </cell>
          <cell r="L244"/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10</v>
          </cell>
          <cell r="S244">
            <v>2</v>
          </cell>
        </row>
        <row r="245">
          <cell r="B245">
            <v>436049262</v>
          </cell>
          <cell r="C245" t="str">
            <v>COMMUNITY CS OF CAMBRIDGE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1</v>
          </cell>
          <cell r="J245">
            <v>0</v>
          </cell>
          <cell r="K245">
            <v>3.7900000000000003E-2</v>
          </cell>
          <cell r="L245"/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8</v>
          </cell>
          <cell r="S245">
            <v>1</v>
          </cell>
        </row>
        <row r="246">
          <cell r="B246">
            <v>436049274</v>
          </cell>
          <cell r="C246" t="str">
            <v>COMMUNITY CS OF CAMBRIDGE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3</v>
          </cell>
          <cell r="I246">
            <v>3</v>
          </cell>
          <cell r="J246">
            <v>0</v>
          </cell>
          <cell r="K246">
            <v>0.22739999999999999</v>
          </cell>
          <cell r="L246"/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4</v>
          </cell>
          <cell r="R246">
            <v>9</v>
          </cell>
          <cell r="S246">
            <v>6</v>
          </cell>
        </row>
        <row r="247">
          <cell r="B247">
            <v>436049308</v>
          </cell>
          <cell r="C247" t="str">
            <v>COMMUNITY CS OF CAMBRIDGE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1</v>
          </cell>
          <cell r="I247">
            <v>2</v>
          </cell>
          <cell r="J247">
            <v>0</v>
          </cell>
          <cell r="K247">
            <v>0.1137</v>
          </cell>
          <cell r="L247"/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1</v>
          </cell>
          <cell r="R247">
            <v>9</v>
          </cell>
          <cell r="S247">
            <v>3</v>
          </cell>
        </row>
        <row r="248">
          <cell r="B248">
            <v>436049336</v>
          </cell>
          <cell r="C248" t="str">
            <v>COMMUNITY CS OF CAMBRIDGE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2</v>
          </cell>
          <cell r="J248">
            <v>0</v>
          </cell>
          <cell r="K248">
            <v>7.5800000000000006E-2</v>
          </cell>
          <cell r="L248"/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7</v>
          </cell>
          <cell r="S248">
            <v>2</v>
          </cell>
        </row>
        <row r="249">
          <cell r="B249">
            <v>437035035</v>
          </cell>
          <cell r="C249" t="str">
            <v>CITY ON A HILL - CIRCUIT ST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227</v>
          </cell>
          <cell r="J249">
            <v>0</v>
          </cell>
          <cell r="K249">
            <v>8.6033000000000008</v>
          </cell>
          <cell r="L249"/>
          <cell r="M249">
            <v>0</v>
          </cell>
          <cell r="N249">
            <v>0</v>
          </cell>
          <cell r="O249">
            <v>0</v>
          </cell>
          <cell r="P249">
            <v>33</v>
          </cell>
          <cell r="Q249">
            <v>146</v>
          </cell>
          <cell r="R249">
            <v>10</v>
          </cell>
          <cell r="S249">
            <v>227</v>
          </cell>
        </row>
        <row r="250">
          <cell r="B250">
            <v>437035285</v>
          </cell>
          <cell r="C250" t="str">
            <v>CITY ON A HILL - CIRCUIT ST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1</v>
          </cell>
          <cell r="J250">
            <v>0</v>
          </cell>
          <cell r="K250">
            <v>3.7900000000000003E-2</v>
          </cell>
          <cell r="L250"/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1</v>
          </cell>
          <cell r="R250">
            <v>7</v>
          </cell>
          <cell r="S250">
            <v>1</v>
          </cell>
        </row>
        <row r="251">
          <cell r="B251">
            <v>438035035</v>
          </cell>
          <cell r="C251" t="str">
            <v>CODMAN ACADEMY</v>
          </cell>
          <cell r="D251">
            <v>20</v>
          </cell>
          <cell r="E251">
            <v>0</v>
          </cell>
          <cell r="F251">
            <v>22</v>
          </cell>
          <cell r="G251">
            <v>98</v>
          </cell>
          <cell r="H251">
            <v>57</v>
          </cell>
          <cell r="I251">
            <v>133</v>
          </cell>
          <cell r="J251">
            <v>0</v>
          </cell>
          <cell r="K251">
            <v>11.749000000000001</v>
          </cell>
          <cell r="L251"/>
          <cell r="M251">
            <v>3</v>
          </cell>
          <cell r="N251">
            <v>19</v>
          </cell>
          <cell r="O251">
            <v>5</v>
          </cell>
          <cell r="P251">
            <v>12</v>
          </cell>
          <cell r="Q251">
            <v>228</v>
          </cell>
          <cell r="R251">
            <v>10</v>
          </cell>
          <cell r="S251">
            <v>320</v>
          </cell>
        </row>
        <row r="252">
          <cell r="B252">
            <v>438035057</v>
          </cell>
          <cell r="C252" t="str">
            <v>CODMAN ACADEMY</v>
          </cell>
          <cell r="D252">
            <v>0</v>
          </cell>
          <cell r="E252">
            <v>0</v>
          </cell>
          <cell r="F252">
            <v>0</v>
          </cell>
          <cell r="G252">
            <v>1</v>
          </cell>
          <cell r="H252">
            <v>0</v>
          </cell>
          <cell r="I252">
            <v>1</v>
          </cell>
          <cell r="J252">
            <v>0</v>
          </cell>
          <cell r="K252">
            <v>7.5800000000000006E-2</v>
          </cell>
          <cell r="L252"/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10</v>
          </cell>
          <cell r="S252">
            <v>2</v>
          </cell>
        </row>
        <row r="253">
          <cell r="B253">
            <v>438035244</v>
          </cell>
          <cell r="C253" t="str">
            <v>CODMAN ACADEMY</v>
          </cell>
          <cell r="D253">
            <v>0</v>
          </cell>
          <cell r="E253">
            <v>0</v>
          </cell>
          <cell r="F253">
            <v>0</v>
          </cell>
          <cell r="G253">
            <v>3</v>
          </cell>
          <cell r="H253">
            <v>0</v>
          </cell>
          <cell r="I253">
            <v>2</v>
          </cell>
          <cell r="J253">
            <v>0</v>
          </cell>
          <cell r="K253">
            <v>0.1895</v>
          </cell>
          <cell r="L253"/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9</v>
          </cell>
          <cell r="S253">
            <v>5</v>
          </cell>
        </row>
        <row r="254">
          <cell r="B254">
            <v>438035336</v>
          </cell>
          <cell r="C254" t="str">
            <v>CODMAN ACADEMY</v>
          </cell>
          <cell r="D254">
            <v>1</v>
          </cell>
          <cell r="E254">
            <v>0</v>
          </cell>
          <cell r="F254">
            <v>0</v>
          </cell>
          <cell r="G254">
            <v>0</v>
          </cell>
          <cell r="H254">
            <v>1</v>
          </cell>
          <cell r="I254">
            <v>0</v>
          </cell>
          <cell r="J254">
            <v>0</v>
          </cell>
          <cell r="K254">
            <v>3.7900000000000003E-2</v>
          </cell>
          <cell r="L254"/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7</v>
          </cell>
          <cell r="S254">
            <v>2</v>
          </cell>
        </row>
        <row r="255">
          <cell r="B255">
            <v>439035035</v>
          </cell>
          <cell r="C255" t="str">
            <v>CONSERVATORY LAB</v>
          </cell>
          <cell r="D255">
            <v>50</v>
          </cell>
          <cell r="E255">
            <v>0</v>
          </cell>
          <cell r="F255">
            <v>47</v>
          </cell>
          <cell r="G255">
            <v>254</v>
          </cell>
          <cell r="H255">
            <v>96</v>
          </cell>
          <cell r="I255">
            <v>0</v>
          </cell>
          <cell r="J255">
            <v>0</v>
          </cell>
          <cell r="K255">
            <v>15.0463</v>
          </cell>
          <cell r="L255"/>
          <cell r="M255">
            <v>0</v>
          </cell>
          <cell r="N255">
            <v>59</v>
          </cell>
          <cell r="O255">
            <v>15</v>
          </cell>
          <cell r="P255">
            <v>0</v>
          </cell>
          <cell r="Q255">
            <v>257</v>
          </cell>
          <cell r="R255">
            <v>10</v>
          </cell>
          <cell r="S255">
            <v>422</v>
          </cell>
        </row>
        <row r="256">
          <cell r="B256">
            <v>439035044</v>
          </cell>
          <cell r="C256" t="str">
            <v>CONSERVATORY LAB</v>
          </cell>
          <cell r="D256">
            <v>1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/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10</v>
          </cell>
          <cell r="S256">
            <v>1</v>
          </cell>
        </row>
        <row r="257">
          <cell r="B257">
            <v>439035073</v>
          </cell>
          <cell r="C257" t="str">
            <v>CONSERVATORY LAB</v>
          </cell>
          <cell r="D257">
            <v>0</v>
          </cell>
          <cell r="E257">
            <v>0</v>
          </cell>
          <cell r="F257">
            <v>1</v>
          </cell>
          <cell r="G257">
            <v>1</v>
          </cell>
          <cell r="H257">
            <v>0</v>
          </cell>
          <cell r="I257">
            <v>0</v>
          </cell>
          <cell r="J257">
            <v>0</v>
          </cell>
          <cell r="K257">
            <v>7.5800000000000006E-2</v>
          </cell>
          <cell r="L257"/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2</v>
          </cell>
          <cell r="R257">
            <v>5</v>
          </cell>
          <cell r="S257">
            <v>2</v>
          </cell>
        </row>
        <row r="258">
          <cell r="B258">
            <v>439035133</v>
          </cell>
          <cell r="C258" t="str">
            <v>CONSERVATORY LAB</v>
          </cell>
          <cell r="D258">
            <v>0</v>
          </cell>
          <cell r="E258">
            <v>0</v>
          </cell>
          <cell r="F258">
            <v>1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3.7900000000000003E-2</v>
          </cell>
          <cell r="L258"/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7</v>
          </cell>
          <cell r="S258">
            <v>1</v>
          </cell>
        </row>
        <row r="259">
          <cell r="B259">
            <v>439035165</v>
          </cell>
          <cell r="C259" t="str">
            <v>CONSERVATORY LAB</v>
          </cell>
          <cell r="D259">
            <v>0</v>
          </cell>
          <cell r="E259">
            <v>0</v>
          </cell>
          <cell r="F259">
            <v>0</v>
          </cell>
          <cell r="G259">
            <v>1</v>
          </cell>
          <cell r="H259">
            <v>0</v>
          </cell>
          <cell r="I259">
            <v>0</v>
          </cell>
          <cell r="J259">
            <v>0</v>
          </cell>
          <cell r="K259">
            <v>3.7900000000000003E-2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9</v>
          </cell>
          <cell r="S259">
            <v>1</v>
          </cell>
        </row>
        <row r="260">
          <cell r="B260">
            <v>439035244</v>
          </cell>
          <cell r="C260" t="str">
            <v>CONSERVATORY LAB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1</v>
          </cell>
          <cell r="I260">
            <v>0</v>
          </cell>
          <cell r="J260">
            <v>0</v>
          </cell>
          <cell r="K260">
            <v>3.7900000000000003E-2</v>
          </cell>
          <cell r="L260"/>
          <cell r="M260">
            <v>0</v>
          </cell>
          <cell r="N260">
            <v>0</v>
          </cell>
          <cell r="O260">
            <v>1</v>
          </cell>
          <cell r="P260">
            <v>0</v>
          </cell>
          <cell r="Q260">
            <v>1</v>
          </cell>
          <cell r="R260">
            <v>9</v>
          </cell>
          <cell r="S260">
            <v>1</v>
          </cell>
        </row>
        <row r="261">
          <cell r="B261">
            <v>440149128</v>
          </cell>
          <cell r="C261" t="str">
            <v>COMMUNITY DAY - PROSPECT</v>
          </cell>
          <cell r="D261">
            <v>0</v>
          </cell>
          <cell r="E261">
            <v>0</v>
          </cell>
          <cell r="F261">
            <v>0</v>
          </cell>
          <cell r="G261">
            <v>2</v>
          </cell>
          <cell r="H261">
            <v>1</v>
          </cell>
          <cell r="I261">
            <v>0</v>
          </cell>
          <cell r="J261">
            <v>0</v>
          </cell>
          <cell r="K261">
            <v>0.1137</v>
          </cell>
          <cell r="L261"/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</v>
          </cell>
          <cell r="R261">
            <v>9</v>
          </cell>
          <cell r="S261">
            <v>3</v>
          </cell>
        </row>
        <row r="262">
          <cell r="B262">
            <v>440149149</v>
          </cell>
          <cell r="C262" t="str">
            <v>COMMUNITY DAY - PROSPECT</v>
          </cell>
          <cell r="D262">
            <v>20</v>
          </cell>
          <cell r="E262">
            <v>0</v>
          </cell>
          <cell r="F262">
            <v>22</v>
          </cell>
          <cell r="G262">
            <v>223</v>
          </cell>
          <cell r="H262">
            <v>103</v>
          </cell>
          <cell r="I262">
            <v>0</v>
          </cell>
          <cell r="J262">
            <v>0</v>
          </cell>
          <cell r="K262">
            <v>13.1892</v>
          </cell>
          <cell r="L262"/>
          <cell r="M262">
            <v>5</v>
          </cell>
          <cell r="N262">
            <v>89</v>
          </cell>
          <cell r="O262">
            <v>7</v>
          </cell>
          <cell r="P262">
            <v>0</v>
          </cell>
          <cell r="Q262">
            <v>220</v>
          </cell>
          <cell r="R262">
            <v>10</v>
          </cell>
          <cell r="S262">
            <v>358</v>
          </cell>
        </row>
        <row r="263">
          <cell r="B263">
            <v>440149160</v>
          </cell>
          <cell r="C263" t="str">
            <v>COMMUNITY DAY - PROSPECT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2</v>
          </cell>
          <cell r="I263">
            <v>0</v>
          </cell>
          <cell r="J263">
            <v>0</v>
          </cell>
          <cell r="K263">
            <v>7.5800000000000006E-2</v>
          </cell>
          <cell r="L263"/>
          <cell r="M263">
            <v>0</v>
          </cell>
          <cell r="N263">
            <v>0</v>
          </cell>
          <cell r="O263">
            <v>1</v>
          </cell>
          <cell r="P263">
            <v>0</v>
          </cell>
          <cell r="Q263">
            <v>1</v>
          </cell>
          <cell r="R263">
            <v>10</v>
          </cell>
          <cell r="S263">
            <v>2</v>
          </cell>
        </row>
        <row r="264">
          <cell r="B264">
            <v>440149181</v>
          </cell>
          <cell r="C264" t="str">
            <v>COMMUNITY DAY - PROSPECT</v>
          </cell>
          <cell r="D264">
            <v>1</v>
          </cell>
          <cell r="E264">
            <v>0</v>
          </cell>
          <cell r="F264">
            <v>3</v>
          </cell>
          <cell r="G264">
            <v>11</v>
          </cell>
          <cell r="H264">
            <v>10</v>
          </cell>
          <cell r="I264">
            <v>0</v>
          </cell>
          <cell r="J264">
            <v>0</v>
          </cell>
          <cell r="K264">
            <v>0.90959999999999996</v>
          </cell>
          <cell r="L264"/>
          <cell r="M264">
            <v>1</v>
          </cell>
          <cell r="N264">
            <v>3</v>
          </cell>
          <cell r="O264">
            <v>2</v>
          </cell>
          <cell r="P264">
            <v>0</v>
          </cell>
          <cell r="Q264">
            <v>8</v>
          </cell>
          <cell r="R264">
            <v>9</v>
          </cell>
          <cell r="S264">
            <v>25</v>
          </cell>
        </row>
        <row r="265">
          <cell r="B265">
            <v>440149211</v>
          </cell>
          <cell r="C265" t="str">
            <v>COMMUNITY DAY - PROSPECT</v>
          </cell>
          <cell r="D265">
            <v>0</v>
          </cell>
          <cell r="E265">
            <v>0</v>
          </cell>
          <cell r="F265">
            <v>0</v>
          </cell>
          <cell r="G265">
            <v>1</v>
          </cell>
          <cell r="H265">
            <v>0</v>
          </cell>
          <cell r="I265">
            <v>0</v>
          </cell>
          <cell r="J265">
            <v>0</v>
          </cell>
          <cell r="K265">
            <v>3.7900000000000003E-2</v>
          </cell>
          <cell r="L265"/>
          <cell r="M265">
            <v>0</v>
          </cell>
          <cell r="N265">
            <v>1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1</v>
          </cell>
        </row>
        <row r="266">
          <cell r="B266">
            <v>440149745</v>
          </cell>
          <cell r="C266" t="str">
            <v>COMMUNITY DAY - PROSPECT</v>
          </cell>
          <cell r="D266">
            <v>0</v>
          </cell>
          <cell r="E266">
            <v>0</v>
          </cell>
          <cell r="F266">
            <v>0</v>
          </cell>
          <cell r="G266">
            <v>1</v>
          </cell>
          <cell r="H266">
            <v>0</v>
          </cell>
          <cell r="I266">
            <v>0</v>
          </cell>
          <cell r="J266">
            <v>0</v>
          </cell>
          <cell r="K266">
            <v>3.7900000000000003E-2</v>
          </cell>
          <cell r="L266"/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3</v>
          </cell>
          <cell r="S266">
            <v>1</v>
          </cell>
        </row>
        <row r="267">
          <cell r="B267">
            <v>441281005</v>
          </cell>
          <cell r="C267" t="str">
            <v>SABIS INTERNATIONAL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1</v>
          </cell>
          <cell r="J267">
            <v>0</v>
          </cell>
          <cell r="K267">
            <v>3.7900000000000003E-2</v>
          </cell>
          <cell r="L267"/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7</v>
          </cell>
          <cell r="S267">
            <v>1</v>
          </cell>
        </row>
        <row r="268">
          <cell r="B268">
            <v>441281061</v>
          </cell>
          <cell r="C268" t="str">
            <v>SABIS INTERNATIONAL</v>
          </cell>
          <cell r="D268">
            <v>0</v>
          </cell>
          <cell r="E268">
            <v>0</v>
          </cell>
          <cell r="F268">
            <v>0</v>
          </cell>
          <cell r="G268">
            <v>2</v>
          </cell>
          <cell r="H268">
            <v>1</v>
          </cell>
          <cell r="I268">
            <v>0</v>
          </cell>
          <cell r="J268">
            <v>0</v>
          </cell>
          <cell r="K268">
            <v>0.1137</v>
          </cell>
          <cell r="L268"/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3</v>
          </cell>
          <cell r="R268">
            <v>10</v>
          </cell>
          <cell r="S268">
            <v>3</v>
          </cell>
        </row>
        <row r="269">
          <cell r="B269">
            <v>441281087</v>
          </cell>
          <cell r="C269" t="str">
            <v>SABIS INTERNATIONAL</v>
          </cell>
          <cell r="D269">
            <v>0</v>
          </cell>
          <cell r="E269">
            <v>0</v>
          </cell>
          <cell r="F269">
            <v>0</v>
          </cell>
          <cell r="G269">
            <v>1</v>
          </cell>
          <cell r="H269">
            <v>0</v>
          </cell>
          <cell r="I269">
            <v>1</v>
          </cell>
          <cell r="J269">
            <v>0</v>
          </cell>
          <cell r="K269">
            <v>7.5800000000000006E-2</v>
          </cell>
          <cell r="L269"/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1</v>
          </cell>
          <cell r="R269">
            <v>5</v>
          </cell>
          <cell r="S269">
            <v>2</v>
          </cell>
        </row>
        <row r="270">
          <cell r="B270">
            <v>441281137</v>
          </cell>
          <cell r="C270" t="str">
            <v>SABIS INTERNATIONAL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7.5800000000000006E-2</v>
          </cell>
          <cell r="L270"/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2</v>
          </cell>
          <cell r="R270">
            <v>10</v>
          </cell>
          <cell r="S270">
            <v>2</v>
          </cell>
        </row>
        <row r="271">
          <cell r="B271">
            <v>441281159</v>
          </cell>
          <cell r="C271" t="str">
            <v>SABIS INTERNATIONAL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1</v>
          </cell>
          <cell r="J271">
            <v>0</v>
          </cell>
          <cell r="K271">
            <v>7.5800000000000006E-2</v>
          </cell>
          <cell r="L271"/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2</v>
          </cell>
          <cell r="S271">
            <v>2</v>
          </cell>
        </row>
        <row r="272">
          <cell r="B272">
            <v>441281161</v>
          </cell>
          <cell r="C272" t="str">
            <v>SABIS INTERNATIONAL</v>
          </cell>
          <cell r="D272">
            <v>0</v>
          </cell>
          <cell r="E272">
            <v>0</v>
          </cell>
          <cell r="F272">
            <v>0</v>
          </cell>
          <cell r="G272">
            <v>3</v>
          </cell>
          <cell r="H272">
            <v>1</v>
          </cell>
          <cell r="I272">
            <v>2</v>
          </cell>
          <cell r="J272">
            <v>0</v>
          </cell>
          <cell r="K272">
            <v>0.22739999999999999</v>
          </cell>
          <cell r="L272"/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5</v>
          </cell>
          <cell r="R272">
            <v>7</v>
          </cell>
          <cell r="S272">
            <v>6</v>
          </cell>
        </row>
        <row r="273">
          <cell r="B273">
            <v>441281191</v>
          </cell>
          <cell r="C273" t="str">
            <v>SABIS INTERNATIONAL</v>
          </cell>
          <cell r="D273">
            <v>0</v>
          </cell>
          <cell r="E273">
            <v>0</v>
          </cell>
          <cell r="F273">
            <v>1</v>
          </cell>
          <cell r="G273">
            <v>1</v>
          </cell>
          <cell r="H273">
            <v>0</v>
          </cell>
          <cell r="I273">
            <v>0</v>
          </cell>
          <cell r="J273">
            <v>0</v>
          </cell>
          <cell r="K273">
            <v>7.5800000000000006E-2</v>
          </cell>
          <cell r="L273"/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2</v>
          </cell>
        </row>
        <row r="274">
          <cell r="B274">
            <v>441281227</v>
          </cell>
          <cell r="C274" t="str">
            <v>SABIS INTERNATIONAL</v>
          </cell>
          <cell r="D274">
            <v>0</v>
          </cell>
          <cell r="E274">
            <v>0</v>
          </cell>
          <cell r="F274">
            <v>1</v>
          </cell>
          <cell r="G274">
            <v>1</v>
          </cell>
          <cell r="H274">
            <v>0</v>
          </cell>
          <cell r="I274">
            <v>0</v>
          </cell>
          <cell r="J274">
            <v>0</v>
          </cell>
          <cell r="K274">
            <v>7.5800000000000006E-2</v>
          </cell>
          <cell r="L274"/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2</v>
          </cell>
          <cell r="R274">
            <v>9</v>
          </cell>
          <cell r="S274">
            <v>2</v>
          </cell>
        </row>
        <row r="275">
          <cell r="B275">
            <v>441281281</v>
          </cell>
          <cell r="C275" t="str">
            <v>SABIS INTERNATIONAL</v>
          </cell>
          <cell r="D275">
            <v>0</v>
          </cell>
          <cell r="E275">
            <v>0</v>
          </cell>
          <cell r="F275">
            <v>103</v>
          </cell>
          <cell r="G275">
            <v>672</v>
          </cell>
          <cell r="H275">
            <v>385</v>
          </cell>
          <cell r="I275">
            <v>392</v>
          </cell>
          <cell r="J275">
            <v>0</v>
          </cell>
          <cell r="K275">
            <v>58.820799999999998</v>
          </cell>
          <cell r="L275"/>
          <cell r="M275">
            <v>0</v>
          </cell>
          <cell r="N275">
            <v>108</v>
          </cell>
          <cell r="O275">
            <v>10</v>
          </cell>
          <cell r="P275">
            <v>7</v>
          </cell>
          <cell r="Q275">
            <v>747</v>
          </cell>
          <cell r="R275">
            <v>10</v>
          </cell>
          <cell r="S275">
            <v>1552</v>
          </cell>
        </row>
        <row r="276">
          <cell r="B276">
            <v>441281332</v>
          </cell>
          <cell r="C276" t="str">
            <v>SABIS INTERNATIONAL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1</v>
          </cell>
          <cell r="I276">
            <v>0</v>
          </cell>
          <cell r="J276">
            <v>0</v>
          </cell>
          <cell r="K276">
            <v>3.7900000000000003E-2</v>
          </cell>
          <cell r="L276"/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9</v>
          </cell>
          <cell r="S276">
            <v>1</v>
          </cell>
        </row>
        <row r="277">
          <cell r="B277">
            <v>441281680</v>
          </cell>
          <cell r="C277" t="str">
            <v>SABIS INTERNATIONAL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0</v>
          </cell>
          <cell r="J277">
            <v>0</v>
          </cell>
          <cell r="K277">
            <v>3.7900000000000003E-2</v>
          </cell>
          <cell r="L277"/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4</v>
          </cell>
          <cell r="S277">
            <v>1</v>
          </cell>
        </row>
        <row r="278">
          <cell r="B278">
            <v>444035001</v>
          </cell>
          <cell r="C278" t="str">
            <v>NEIGHBORHOOD HOUSE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1</v>
          </cell>
          <cell r="I278">
            <v>0</v>
          </cell>
          <cell r="J278">
            <v>0</v>
          </cell>
          <cell r="K278">
            <v>3.7900000000000003E-2</v>
          </cell>
          <cell r="L278"/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6</v>
          </cell>
          <cell r="S278">
            <v>1</v>
          </cell>
        </row>
        <row r="279">
          <cell r="B279">
            <v>444035035</v>
          </cell>
          <cell r="C279" t="str">
            <v>NEIGHBORHOOD HOUSE</v>
          </cell>
          <cell r="D279">
            <v>38</v>
          </cell>
          <cell r="E279">
            <v>0</v>
          </cell>
          <cell r="F279">
            <v>36</v>
          </cell>
          <cell r="G279">
            <v>227</v>
          </cell>
          <cell r="H279">
            <v>198</v>
          </cell>
          <cell r="I279">
            <v>179</v>
          </cell>
          <cell r="J279">
            <v>0</v>
          </cell>
          <cell r="K279">
            <v>24.256</v>
          </cell>
          <cell r="L279"/>
          <cell r="M279">
            <v>0</v>
          </cell>
          <cell r="N279">
            <v>48</v>
          </cell>
          <cell r="O279">
            <v>13</v>
          </cell>
          <cell r="P279">
            <v>17</v>
          </cell>
          <cell r="Q279">
            <v>335</v>
          </cell>
          <cell r="R279">
            <v>10</v>
          </cell>
          <cell r="S279">
            <v>659</v>
          </cell>
        </row>
        <row r="280">
          <cell r="B280">
            <v>444035044</v>
          </cell>
          <cell r="C280" t="str">
            <v>NEIGHBORHOOD HOUSE</v>
          </cell>
          <cell r="D280">
            <v>1</v>
          </cell>
          <cell r="E280">
            <v>0</v>
          </cell>
          <cell r="F280">
            <v>0</v>
          </cell>
          <cell r="G280">
            <v>0</v>
          </cell>
          <cell r="H280">
            <v>2</v>
          </cell>
          <cell r="I280">
            <v>0</v>
          </cell>
          <cell r="J280">
            <v>0</v>
          </cell>
          <cell r="K280">
            <v>7.5800000000000006E-2</v>
          </cell>
          <cell r="L280"/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10</v>
          </cell>
          <cell r="S280">
            <v>3</v>
          </cell>
        </row>
        <row r="281">
          <cell r="B281">
            <v>444035133</v>
          </cell>
          <cell r="C281" t="str">
            <v>NEIGHBORHOOD HOUSE</v>
          </cell>
          <cell r="D281">
            <v>0</v>
          </cell>
          <cell r="E281">
            <v>0</v>
          </cell>
          <cell r="F281">
            <v>0</v>
          </cell>
          <cell r="G281">
            <v>1</v>
          </cell>
          <cell r="H281">
            <v>0</v>
          </cell>
          <cell r="I281">
            <v>1</v>
          </cell>
          <cell r="J281">
            <v>0</v>
          </cell>
          <cell r="K281">
            <v>7.5800000000000006E-2</v>
          </cell>
          <cell r="L281"/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7</v>
          </cell>
          <cell r="S281">
            <v>2</v>
          </cell>
        </row>
        <row r="282">
          <cell r="B282">
            <v>444035189</v>
          </cell>
          <cell r="C282" t="str">
            <v>NEIGHBORHOOD HOUSE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1</v>
          </cell>
          <cell r="J282">
            <v>0</v>
          </cell>
          <cell r="K282">
            <v>7.5800000000000006E-2</v>
          </cell>
          <cell r="L282"/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1</v>
          </cell>
          <cell r="R282">
            <v>2</v>
          </cell>
          <cell r="S282">
            <v>2</v>
          </cell>
        </row>
        <row r="283">
          <cell r="B283">
            <v>444035220</v>
          </cell>
          <cell r="C283" t="str">
            <v>NEIGHBORHOOD HOUSE</v>
          </cell>
          <cell r="D283">
            <v>0</v>
          </cell>
          <cell r="E283">
            <v>0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3.7900000000000003E-2</v>
          </cell>
          <cell r="L283"/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6</v>
          </cell>
          <cell r="S283">
            <v>1</v>
          </cell>
        </row>
        <row r="284">
          <cell r="B284">
            <v>444035243</v>
          </cell>
          <cell r="C284" t="str">
            <v>NEIGHBORHOOD HOUSE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1</v>
          </cell>
          <cell r="J284">
            <v>0</v>
          </cell>
          <cell r="K284">
            <v>3.7900000000000003E-2</v>
          </cell>
          <cell r="L284"/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8</v>
          </cell>
          <cell r="S284">
            <v>1</v>
          </cell>
        </row>
        <row r="285">
          <cell r="B285">
            <v>444035244</v>
          </cell>
          <cell r="C285" t="str">
            <v>NEIGHBORHOOD HOUSE</v>
          </cell>
          <cell r="D285">
            <v>0</v>
          </cell>
          <cell r="E285">
            <v>0</v>
          </cell>
          <cell r="F285">
            <v>2</v>
          </cell>
          <cell r="G285">
            <v>1</v>
          </cell>
          <cell r="H285">
            <v>2</v>
          </cell>
          <cell r="I285">
            <v>4</v>
          </cell>
          <cell r="J285">
            <v>0</v>
          </cell>
          <cell r="K285">
            <v>0.34110000000000001</v>
          </cell>
          <cell r="L285"/>
          <cell r="M285">
            <v>0</v>
          </cell>
          <cell r="N285">
            <v>0</v>
          </cell>
          <cell r="O285">
            <v>0</v>
          </cell>
          <cell r="P285">
            <v>1</v>
          </cell>
          <cell r="Q285">
            <v>6</v>
          </cell>
          <cell r="R285">
            <v>9</v>
          </cell>
          <cell r="S285">
            <v>9</v>
          </cell>
        </row>
        <row r="286">
          <cell r="B286">
            <v>444035248</v>
          </cell>
          <cell r="C286" t="str">
            <v>NEIGHBORHOOD HOUSE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1</v>
          </cell>
          <cell r="I286">
            <v>0</v>
          </cell>
          <cell r="J286">
            <v>0</v>
          </cell>
          <cell r="K286">
            <v>3.7900000000000003E-2</v>
          </cell>
          <cell r="L286"/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10</v>
          </cell>
          <cell r="S286">
            <v>1</v>
          </cell>
        </row>
        <row r="287">
          <cell r="B287">
            <v>444035336</v>
          </cell>
          <cell r="C287" t="str">
            <v>NEIGHBORHOOD HOUSE</v>
          </cell>
          <cell r="D287">
            <v>0</v>
          </cell>
          <cell r="E287">
            <v>0</v>
          </cell>
          <cell r="F287">
            <v>0</v>
          </cell>
          <cell r="G287">
            <v>4</v>
          </cell>
          <cell r="H287">
            <v>1</v>
          </cell>
          <cell r="I287">
            <v>0</v>
          </cell>
          <cell r="J287">
            <v>0</v>
          </cell>
          <cell r="K287">
            <v>0.1895</v>
          </cell>
          <cell r="L287"/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7</v>
          </cell>
          <cell r="S287">
            <v>5</v>
          </cell>
        </row>
        <row r="288">
          <cell r="B288">
            <v>445348017</v>
          </cell>
          <cell r="C288" t="str">
            <v>ABBY KELLEY FOSTER</v>
          </cell>
          <cell r="D288">
            <v>0</v>
          </cell>
          <cell r="E288">
            <v>0</v>
          </cell>
          <cell r="F288">
            <v>0</v>
          </cell>
          <cell r="G288">
            <v>3</v>
          </cell>
          <cell r="H288">
            <v>2</v>
          </cell>
          <cell r="I288">
            <v>3</v>
          </cell>
          <cell r="J288">
            <v>0</v>
          </cell>
          <cell r="K288">
            <v>0.30320000000000003</v>
          </cell>
          <cell r="L288"/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8</v>
          </cell>
          <cell r="R288">
            <v>5</v>
          </cell>
          <cell r="S288">
            <v>8</v>
          </cell>
        </row>
        <row r="289">
          <cell r="B289">
            <v>445348064</v>
          </cell>
          <cell r="C289" t="str">
            <v>ABBY KELLEY FOSTER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2</v>
          </cell>
          <cell r="J289">
            <v>0</v>
          </cell>
          <cell r="K289">
            <v>7.5800000000000006E-2</v>
          </cell>
          <cell r="L289"/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9</v>
          </cell>
          <cell r="S289">
            <v>2</v>
          </cell>
        </row>
        <row r="290">
          <cell r="B290">
            <v>445348097</v>
          </cell>
          <cell r="C290" t="str">
            <v>ABBY KELLEY FOSTER</v>
          </cell>
          <cell r="D290">
            <v>0</v>
          </cell>
          <cell r="E290">
            <v>0</v>
          </cell>
          <cell r="F290">
            <v>0</v>
          </cell>
          <cell r="G290">
            <v>1</v>
          </cell>
          <cell r="H290">
            <v>0</v>
          </cell>
          <cell r="I290">
            <v>0</v>
          </cell>
          <cell r="J290">
            <v>0</v>
          </cell>
          <cell r="K290">
            <v>3.7900000000000003E-2</v>
          </cell>
          <cell r="L290"/>
          <cell r="M290">
            <v>0</v>
          </cell>
          <cell r="N290">
            <v>1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1</v>
          </cell>
        </row>
        <row r="291">
          <cell r="B291">
            <v>445348110</v>
          </cell>
          <cell r="C291" t="str">
            <v>ABBY KELLEY FOSTER</v>
          </cell>
          <cell r="D291">
            <v>0</v>
          </cell>
          <cell r="E291">
            <v>0</v>
          </cell>
          <cell r="F291">
            <v>0</v>
          </cell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7.5800000000000006E-2</v>
          </cell>
          <cell r="L291"/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2</v>
          </cell>
          <cell r="R291">
            <v>3</v>
          </cell>
          <cell r="S291">
            <v>2</v>
          </cell>
        </row>
        <row r="292">
          <cell r="B292">
            <v>445348151</v>
          </cell>
          <cell r="C292" t="str">
            <v>ABBY KELLEY FOSTER</v>
          </cell>
          <cell r="D292">
            <v>0</v>
          </cell>
          <cell r="E292">
            <v>0</v>
          </cell>
          <cell r="F292">
            <v>3</v>
          </cell>
          <cell r="G292">
            <v>6</v>
          </cell>
          <cell r="H292">
            <v>3</v>
          </cell>
          <cell r="I292">
            <v>6</v>
          </cell>
          <cell r="J292">
            <v>0</v>
          </cell>
          <cell r="K292">
            <v>0.68220000000000003</v>
          </cell>
          <cell r="L292"/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8</v>
          </cell>
          <cell r="R292">
            <v>7</v>
          </cell>
          <cell r="S292">
            <v>18</v>
          </cell>
        </row>
        <row r="293">
          <cell r="B293">
            <v>445348186</v>
          </cell>
          <cell r="C293" t="str">
            <v>ABBY KELLEY FOSTER</v>
          </cell>
          <cell r="D293">
            <v>0</v>
          </cell>
          <cell r="E293">
            <v>0</v>
          </cell>
          <cell r="F293">
            <v>0</v>
          </cell>
          <cell r="G293">
            <v>3</v>
          </cell>
          <cell r="H293">
            <v>1</v>
          </cell>
          <cell r="I293">
            <v>1</v>
          </cell>
          <cell r="J293">
            <v>0</v>
          </cell>
          <cell r="K293">
            <v>0.1895</v>
          </cell>
          <cell r="L293"/>
          <cell r="M293">
            <v>0</v>
          </cell>
          <cell r="N293">
            <v>1</v>
          </cell>
          <cell r="O293">
            <v>0</v>
          </cell>
          <cell r="P293">
            <v>0</v>
          </cell>
          <cell r="Q293">
            <v>3</v>
          </cell>
          <cell r="R293">
            <v>6</v>
          </cell>
          <cell r="S293">
            <v>5</v>
          </cell>
        </row>
        <row r="294">
          <cell r="B294">
            <v>445348213</v>
          </cell>
          <cell r="C294" t="str">
            <v>ABBY KELLEY FOSTER</v>
          </cell>
          <cell r="D294">
            <v>0</v>
          </cell>
          <cell r="E294">
            <v>0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3.7900000000000003E-2</v>
          </cell>
          <cell r="L294"/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1</v>
          </cell>
          <cell r="R294">
            <v>3</v>
          </cell>
          <cell r="S294">
            <v>1</v>
          </cell>
        </row>
        <row r="295">
          <cell r="B295">
            <v>445348226</v>
          </cell>
          <cell r="C295" t="str">
            <v>ABBY KELLEY FOSTER</v>
          </cell>
          <cell r="D295">
            <v>0</v>
          </cell>
          <cell r="E295">
            <v>0</v>
          </cell>
          <cell r="F295">
            <v>4</v>
          </cell>
          <cell r="G295">
            <v>18</v>
          </cell>
          <cell r="H295">
            <v>3</v>
          </cell>
          <cell r="I295">
            <v>6</v>
          </cell>
          <cell r="J295">
            <v>0</v>
          </cell>
          <cell r="K295">
            <v>1.1749000000000001</v>
          </cell>
          <cell r="L295"/>
          <cell r="M295">
            <v>0</v>
          </cell>
          <cell r="N295">
            <v>3</v>
          </cell>
          <cell r="O295">
            <v>0</v>
          </cell>
          <cell r="P295">
            <v>0</v>
          </cell>
          <cell r="Q295">
            <v>9</v>
          </cell>
          <cell r="R295">
            <v>8</v>
          </cell>
          <cell r="S295">
            <v>31</v>
          </cell>
        </row>
        <row r="296">
          <cell r="B296">
            <v>445348271</v>
          </cell>
          <cell r="C296" t="str">
            <v>ABBY KELLEY FOSTER</v>
          </cell>
          <cell r="D296">
            <v>0</v>
          </cell>
          <cell r="E296">
            <v>0</v>
          </cell>
          <cell r="F296">
            <v>1</v>
          </cell>
          <cell r="G296">
            <v>1</v>
          </cell>
          <cell r="H296">
            <v>0</v>
          </cell>
          <cell r="I296">
            <v>0</v>
          </cell>
          <cell r="J296">
            <v>0</v>
          </cell>
          <cell r="K296">
            <v>7.5800000000000006E-2</v>
          </cell>
          <cell r="L296"/>
          <cell r="M296">
            <v>0</v>
          </cell>
          <cell r="N296">
            <v>1</v>
          </cell>
          <cell r="O296">
            <v>0</v>
          </cell>
          <cell r="P296">
            <v>0</v>
          </cell>
          <cell r="Q296">
            <v>2</v>
          </cell>
          <cell r="R296">
            <v>3</v>
          </cell>
          <cell r="S296">
            <v>2</v>
          </cell>
        </row>
        <row r="297">
          <cell r="B297">
            <v>445348277</v>
          </cell>
          <cell r="C297" t="str">
            <v>ABBY KELLEY FOSTER</v>
          </cell>
          <cell r="D297">
            <v>0</v>
          </cell>
          <cell r="E297">
            <v>0</v>
          </cell>
          <cell r="F297">
            <v>0</v>
          </cell>
          <cell r="G297">
            <v>1</v>
          </cell>
          <cell r="H297">
            <v>0</v>
          </cell>
          <cell r="I297">
            <v>0</v>
          </cell>
          <cell r="J297">
            <v>0</v>
          </cell>
          <cell r="K297">
            <v>3.7900000000000003E-2</v>
          </cell>
          <cell r="L297"/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1</v>
          </cell>
          <cell r="R297">
            <v>10</v>
          </cell>
          <cell r="S297">
            <v>1</v>
          </cell>
        </row>
        <row r="298">
          <cell r="B298">
            <v>445348290</v>
          </cell>
          <cell r="C298" t="str">
            <v>ABBY KELLEY FOSTER</v>
          </cell>
          <cell r="D298">
            <v>0</v>
          </cell>
          <cell r="E298">
            <v>0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3.7900000000000003E-2</v>
          </cell>
          <cell r="L298"/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3</v>
          </cell>
          <cell r="S298">
            <v>1</v>
          </cell>
        </row>
        <row r="299">
          <cell r="B299">
            <v>445348316</v>
          </cell>
          <cell r="C299" t="str">
            <v>ABBY KELLEY FOSTER</v>
          </cell>
          <cell r="D299">
            <v>0</v>
          </cell>
          <cell r="E299">
            <v>0</v>
          </cell>
          <cell r="F299">
            <v>0</v>
          </cell>
          <cell r="G299">
            <v>1</v>
          </cell>
          <cell r="H299">
            <v>2</v>
          </cell>
          <cell r="I299">
            <v>4</v>
          </cell>
          <cell r="J299">
            <v>0</v>
          </cell>
          <cell r="K299">
            <v>0.26529999999999998</v>
          </cell>
          <cell r="L299"/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3</v>
          </cell>
          <cell r="R299">
            <v>10</v>
          </cell>
          <cell r="S299">
            <v>7</v>
          </cell>
        </row>
        <row r="300">
          <cell r="B300">
            <v>445348321</v>
          </cell>
          <cell r="C300" t="str">
            <v>ABBY KELLEY FOSTER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1</v>
          </cell>
          <cell r="J300">
            <v>0</v>
          </cell>
          <cell r="K300">
            <v>3.7900000000000003E-2</v>
          </cell>
          <cell r="L300"/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1</v>
          </cell>
        </row>
        <row r="301">
          <cell r="B301">
            <v>445348322</v>
          </cell>
          <cell r="C301" t="str">
            <v>ABBY KELLEY FOSTER</v>
          </cell>
          <cell r="D301">
            <v>0</v>
          </cell>
          <cell r="E301">
            <v>0</v>
          </cell>
          <cell r="F301">
            <v>0</v>
          </cell>
          <cell r="G301">
            <v>1</v>
          </cell>
          <cell r="H301">
            <v>2</v>
          </cell>
          <cell r="I301">
            <v>1</v>
          </cell>
          <cell r="J301">
            <v>0</v>
          </cell>
          <cell r="K301">
            <v>0.15160000000000001</v>
          </cell>
          <cell r="L301"/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5</v>
          </cell>
          <cell r="S301">
            <v>4</v>
          </cell>
        </row>
        <row r="302">
          <cell r="B302">
            <v>445348348</v>
          </cell>
          <cell r="C302" t="str">
            <v>ABBY KELLEY FOSTER</v>
          </cell>
          <cell r="D302">
            <v>0</v>
          </cell>
          <cell r="E302">
            <v>0</v>
          </cell>
          <cell r="F302">
            <v>105</v>
          </cell>
          <cell r="G302">
            <v>542</v>
          </cell>
          <cell r="H302">
            <v>321</v>
          </cell>
          <cell r="I302">
            <v>351</v>
          </cell>
          <cell r="J302">
            <v>0</v>
          </cell>
          <cell r="K302">
            <v>49.990099999999998</v>
          </cell>
          <cell r="L302"/>
          <cell r="M302">
            <v>0</v>
          </cell>
          <cell r="N302">
            <v>133</v>
          </cell>
          <cell r="O302">
            <v>9</v>
          </cell>
          <cell r="P302">
            <v>6</v>
          </cell>
          <cell r="Q302">
            <v>635</v>
          </cell>
          <cell r="R302">
            <v>10</v>
          </cell>
          <cell r="S302">
            <v>1319</v>
          </cell>
        </row>
        <row r="303">
          <cell r="B303">
            <v>445348615</v>
          </cell>
          <cell r="C303" t="str">
            <v>ABBY KELLEY FOSTER</v>
          </cell>
          <cell r="D303">
            <v>0</v>
          </cell>
          <cell r="E303">
            <v>0</v>
          </cell>
          <cell r="F303">
            <v>0</v>
          </cell>
          <cell r="G303">
            <v>2</v>
          </cell>
          <cell r="H303">
            <v>0</v>
          </cell>
          <cell r="I303">
            <v>0</v>
          </cell>
          <cell r="J303">
            <v>0</v>
          </cell>
          <cell r="K303">
            <v>7.5800000000000006E-2</v>
          </cell>
          <cell r="L303"/>
          <cell r="M303">
            <v>0</v>
          </cell>
          <cell r="N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10</v>
          </cell>
          <cell r="S303">
            <v>2</v>
          </cell>
        </row>
        <row r="304">
          <cell r="B304">
            <v>445348658</v>
          </cell>
          <cell r="C304" t="str">
            <v>ABBY KELLEY FOSTER</v>
          </cell>
          <cell r="D304">
            <v>0</v>
          </cell>
          <cell r="E304">
            <v>0</v>
          </cell>
          <cell r="F304">
            <v>0</v>
          </cell>
          <cell r="G304">
            <v>1</v>
          </cell>
          <cell r="H304">
            <v>0</v>
          </cell>
          <cell r="I304">
            <v>1</v>
          </cell>
          <cell r="J304">
            <v>0</v>
          </cell>
          <cell r="K304">
            <v>7.5800000000000006E-2</v>
          </cell>
          <cell r="L304"/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5</v>
          </cell>
          <cell r="S304">
            <v>2</v>
          </cell>
        </row>
        <row r="305">
          <cell r="B305">
            <v>445348753</v>
          </cell>
          <cell r="C305" t="str">
            <v>ABBY KELLEY FOSTER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1</v>
          </cell>
          <cell r="I305">
            <v>0</v>
          </cell>
          <cell r="J305">
            <v>0</v>
          </cell>
          <cell r="K305">
            <v>3.7900000000000003E-2</v>
          </cell>
          <cell r="L305"/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6</v>
          </cell>
          <cell r="S305">
            <v>1</v>
          </cell>
        </row>
        <row r="306">
          <cell r="B306">
            <v>445348767</v>
          </cell>
          <cell r="C306" t="str">
            <v>ABBY KELLEY FOSTER</v>
          </cell>
          <cell r="D306">
            <v>0</v>
          </cell>
          <cell r="E306">
            <v>0</v>
          </cell>
          <cell r="F306">
            <v>0</v>
          </cell>
          <cell r="G306">
            <v>1</v>
          </cell>
          <cell r="H306">
            <v>1</v>
          </cell>
          <cell r="I306">
            <v>1</v>
          </cell>
          <cell r="J306">
            <v>0</v>
          </cell>
          <cell r="K306">
            <v>0.1137</v>
          </cell>
          <cell r="L306"/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9</v>
          </cell>
          <cell r="S306">
            <v>3</v>
          </cell>
        </row>
        <row r="307">
          <cell r="B307">
            <v>445348775</v>
          </cell>
          <cell r="C307" t="str">
            <v>ABBY KELLEY FOSTER</v>
          </cell>
          <cell r="D307">
            <v>0</v>
          </cell>
          <cell r="E307">
            <v>0</v>
          </cell>
          <cell r="F307">
            <v>1</v>
          </cell>
          <cell r="G307">
            <v>7</v>
          </cell>
          <cell r="H307">
            <v>4</v>
          </cell>
          <cell r="I307">
            <v>2</v>
          </cell>
          <cell r="J307">
            <v>0</v>
          </cell>
          <cell r="K307">
            <v>0.53059999999999996</v>
          </cell>
          <cell r="L307"/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3</v>
          </cell>
          <cell r="R307">
            <v>3</v>
          </cell>
          <cell r="S307">
            <v>14</v>
          </cell>
        </row>
        <row r="308">
          <cell r="B308">
            <v>446099001</v>
          </cell>
          <cell r="C308" t="str">
            <v>FOXBOROUGH REGIONAL</v>
          </cell>
          <cell r="D308">
            <v>0</v>
          </cell>
          <cell r="E308">
            <v>0</v>
          </cell>
          <cell r="F308">
            <v>0</v>
          </cell>
          <cell r="G308">
            <v>1</v>
          </cell>
          <cell r="H308">
            <v>0</v>
          </cell>
          <cell r="I308">
            <v>0</v>
          </cell>
          <cell r="J308">
            <v>0</v>
          </cell>
          <cell r="K308">
            <v>3.7900000000000003E-2</v>
          </cell>
          <cell r="L308"/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</v>
          </cell>
          <cell r="R308">
            <v>6</v>
          </cell>
          <cell r="S308">
            <v>1</v>
          </cell>
        </row>
        <row r="309">
          <cell r="B309">
            <v>446099016</v>
          </cell>
          <cell r="C309" t="str">
            <v>FOXBOROUGH REGIONAL</v>
          </cell>
          <cell r="D309">
            <v>0</v>
          </cell>
          <cell r="E309">
            <v>0</v>
          </cell>
          <cell r="F309">
            <v>31</v>
          </cell>
          <cell r="G309">
            <v>149</v>
          </cell>
          <cell r="H309">
            <v>93</v>
          </cell>
          <cell r="I309">
            <v>67</v>
          </cell>
          <cell r="J309">
            <v>0</v>
          </cell>
          <cell r="K309">
            <v>12.885999999999999</v>
          </cell>
          <cell r="L309"/>
          <cell r="M309">
            <v>0</v>
          </cell>
          <cell r="N309">
            <v>9</v>
          </cell>
          <cell r="O309">
            <v>0</v>
          </cell>
          <cell r="P309">
            <v>1</v>
          </cell>
          <cell r="Q309">
            <v>72</v>
          </cell>
          <cell r="R309">
            <v>7</v>
          </cell>
          <cell r="S309">
            <v>340</v>
          </cell>
        </row>
        <row r="310">
          <cell r="B310">
            <v>446099018</v>
          </cell>
          <cell r="C310" t="str">
            <v>FOXBOROUGH REGIONAL</v>
          </cell>
          <cell r="D310">
            <v>0</v>
          </cell>
          <cell r="E310">
            <v>0</v>
          </cell>
          <cell r="F310">
            <v>0</v>
          </cell>
          <cell r="G310">
            <v>1</v>
          </cell>
          <cell r="H310">
            <v>1</v>
          </cell>
          <cell r="I310">
            <v>3</v>
          </cell>
          <cell r="J310">
            <v>0</v>
          </cell>
          <cell r="K310">
            <v>0.1895</v>
          </cell>
          <cell r="L310"/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</v>
          </cell>
          <cell r="R310">
            <v>8</v>
          </cell>
          <cell r="S310">
            <v>5</v>
          </cell>
        </row>
        <row r="311">
          <cell r="B311">
            <v>446099035</v>
          </cell>
          <cell r="C311" t="str">
            <v>FOXBOROUGH REGIONAL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2</v>
          </cell>
          <cell r="I311">
            <v>4</v>
          </cell>
          <cell r="J311">
            <v>0</v>
          </cell>
          <cell r="K311">
            <v>0.22739999999999999</v>
          </cell>
          <cell r="L311"/>
          <cell r="M311">
            <v>0</v>
          </cell>
          <cell r="N311">
            <v>0</v>
          </cell>
          <cell r="O311">
            <v>0</v>
          </cell>
          <cell r="P311">
            <v>3</v>
          </cell>
          <cell r="Q311">
            <v>1</v>
          </cell>
          <cell r="R311">
            <v>10</v>
          </cell>
          <cell r="S311">
            <v>6</v>
          </cell>
        </row>
        <row r="312">
          <cell r="B312">
            <v>446099044</v>
          </cell>
          <cell r="C312" t="str">
            <v>FOXBOROUGH REGIONAL</v>
          </cell>
          <cell r="D312">
            <v>0</v>
          </cell>
          <cell r="E312">
            <v>0</v>
          </cell>
          <cell r="F312">
            <v>42</v>
          </cell>
          <cell r="G312">
            <v>244</v>
          </cell>
          <cell r="H312">
            <v>167</v>
          </cell>
          <cell r="I312">
            <v>113</v>
          </cell>
          <cell r="J312">
            <v>0</v>
          </cell>
          <cell r="K312">
            <v>21.4514</v>
          </cell>
          <cell r="L312"/>
          <cell r="M312">
            <v>0</v>
          </cell>
          <cell r="N312">
            <v>48</v>
          </cell>
          <cell r="O312">
            <v>7</v>
          </cell>
          <cell r="P312">
            <v>3</v>
          </cell>
          <cell r="Q312">
            <v>239</v>
          </cell>
          <cell r="R312">
            <v>10</v>
          </cell>
          <cell r="S312">
            <v>566</v>
          </cell>
        </row>
        <row r="313">
          <cell r="B313">
            <v>446099050</v>
          </cell>
          <cell r="C313" t="str">
            <v>FOXBOROUGH REGIONAL</v>
          </cell>
          <cell r="D313">
            <v>0</v>
          </cell>
          <cell r="E313">
            <v>0</v>
          </cell>
          <cell r="F313">
            <v>1</v>
          </cell>
          <cell r="G313">
            <v>2</v>
          </cell>
          <cell r="H313">
            <v>5</v>
          </cell>
          <cell r="I313">
            <v>0</v>
          </cell>
          <cell r="J313">
            <v>0</v>
          </cell>
          <cell r="K313">
            <v>0.30320000000000003</v>
          </cell>
          <cell r="L313"/>
          <cell r="M313">
            <v>0</v>
          </cell>
          <cell r="N313">
            <v>0</v>
          </cell>
          <cell r="O313">
            <v>1</v>
          </cell>
          <cell r="P313">
            <v>0</v>
          </cell>
          <cell r="Q313">
            <v>2</v>
          </cell>
          <cell r="R313">
            <v>3</v>
          </cell>
          <cell r="S313">
            <v>8</v>
          </cell>
        </row>
        <row r="314">
          <cell r="B314">
            <v>446099083</v>
          </cell>
          <cell r="C314" t="str">
            <v>FOXBOROUGH REGIONAL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2</v>
          </cell>
          <cell r="I314">
            <v>0</v>
          </cell>
          <cell r="J314">
            <v>0</v>
          </cell>
          <cell r="K314">
            <v>7.5800000000000006E-2</v>
          </cell>
          <cell r="L314"/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1</v>
          </cell>
          <cell r="R314">
            <v>5</v>
          </cell>
          <cell r="S314">
            <v>2</v>
          </cell>
        </row>
        <row r="315">
          <cell r="B315">
            <v>446099088</v>
          </cell>
          <cell r="C315" t="str">
            <v>FOXBOROUGH REGIONAL</v>
          </cell>
          <cell r="D315">
            <v>0</v>
          </cell>
          <cell r="E315">
            <v>0</v>
          </cell>
          <cell r="F315">
            <v>1</v>
          </cell>
          <cell r="G315">
            <v>7</v>
          </cell>
          <cell r="H315">
            <v>8</v>
          </cell>
          <cell r="I315">
            <v>5</v>
          </cell>
          <cell r="J315">
            <v>0</v>
          </cell>
          <cell r="K315">
            <v>0.79590000000000005</v>
          </cell>
          <cell r="L315"/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8</v>
          </cell>
          <cell r="R315">
            <v>3</v>
          </cell>
          <cell r="S315">
            <v>21</v>
          </cell>
        </row>
        <row r="316">
          <cell r="B316">
            <v>446099099</v>
          </cell>
          <cell r="C316" t="str">
            <v>FOXBOROUGH REGIONAL</v>
          </cell>
          <cell r="D316">
            <v>0</v>
          </cell>
          <cell r="E316">
            <v>0</v>
          </cell>
          <cell r="F316">
            <v>13</v>
          </cell>
          <cell r="G316">
            <v>59</v>
          </cell>
          <cell r="H316">
            <v>21</v>
          </cell>
          <cell r="I316">
            <v>20</v>
          </cell>
          <cell r="J316">
            <v>0</v>
          </cell>
          <cell r="K316">
            <v>4.2827000000000002</v>
          </cell>
          <cell r="L316"/>
          <cell r="M316">
            <v>0</v>
          </cell>
          <cell r="N316">
            <v>8</v>
          </cell>
          <cell r="O316">
            <v>2</v>
          </cell>
          <cell r="P316">
            <v>0</v>
          </cell>
          <cell r="Q316">
            <v>32</v>
          </cell>
          <cell r="R316">
            <v>4</v>
          </cell>
          <cell r="S316">
            <v>113</v>
          </cell>
        </row>
        <row r="317">
          <cell r="B317">
            <v>446099101</v>
          </cell>
          <cell r="C317" t="str">
            <v>FOXBOROUGH REGIONAL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1</v>
          </cell>
          <cell r="I317">
            <v>0</v>
          </cell>
          <cell r="J317">
            <v>0</v>
          </cell>
          <cell r="K317">
            <v>3.7900000000000003E-2</v>
          </cell>
          <cell r="L317"/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1</v>
          </cell>
          <cell r="R317">
            <v>2</v>
          </cell>
          <cell r="S317">
            <v>1</v>
          </cell>
        </row>
        <row r="318">
          <cell r="B318">
            <v>446099133</v>
          </cell>
          <cell r="C318" t="str">
            <v>FOXBOROUGH REGIONAL</v>
          </cell>
          <cell r="D318">
            <v>0</v>
          </cell>
          <cell r="E318">
            <v>0</v>
          </cell>
          <cell r="F318">
            <v>0</v>
          </cell>
          <cell r="G318">
            <v>2</v>
          </cell>
          <cell r="H318">
            <v>0</v>
          </cell>
          <cell r="I318">
            <v>2</v>
          </cell>
          <cell r="J318">
            <v>0</v>
          </cell>
          <cell r="K318">
            <v>0.15160000000000001</v>
          </cell>
          <cell r="L318"/>
          <cell r="M318">
            <v>0</v>
          </cell>
          <cell r="N318">
            <v>1</v>
          </cell>
          <cell r="O318">
            <v>0</v>
          </cell>
          <cell r="P318">
            <v>0</v>
          </cell>
          <cell r="Q318">
            <v>4</v>
          </cell>
          <cell r="R318">
            <v>7</v>
          </cell>
          <cell r="S318">
            <v>4</v>
          </cell>
        </row>
        <row r="319">
          <cell r="B319">
            <v>446099167</v>
          </cell>
          <cell r="C319" t="str">
            <v>FOXBOROUGH REGIONAL</v>
          </cell>
          <cell r="D319">
            <v>0</v>
          </cell>
          <cell r="E319">
            <v>0</v>
          </cell>
          <cell r="F319">
            <v>10</v>
          </cell>
          <cell r="G319">
            <v>29</v>
          </cell>
          <cell r="H319">
            <v>19</v>
          </cell>
          <cell r="I319">
            <v>13</v>
          </cell>
          <cell r="J319">
            <v>0</v>
          </cell>
          <cell r="K319">
            <v>2.6909000000000001</v>
          </cell>
          <cell r="L319"/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20</v>
          </cell>
          <cell r="R319">
            <v>3</v>
          </cell>
          <cell r="S319">
            <v>71</v>
          </cell>
        </row>
        <row r="320">
          <cell r="B320">
            <v>446099177</v>
          </cell>
          <cell r="C320" t="str">
            <v>FOXBOROUGH REGIONAL</v>
          </cell>
          <cell r="D320">
            <v>0</v>
          </cell>
          <cell r="E320">
            <v>0</v>
          </cell>
          <cell r="F320">
            <v>0</v>
          </cell>
          <cell r="G320">
            <v>1</v>
          </cell>
          <cell r="H320">
            <v>0</v>
          </cell>
          <cell r="I320">
            <v>1</v>
          </cell>
          <cell r="J320">
            <v>0</v>
          </cell>
          <cell r="K320">
            <v>7.5800000000000006E-2</v>
          </cell>
          <cell r="L320"/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2</v>
          </cell>
          <cell r="S320">
            <v>2</v>
          </cell>
        </row>
        <row r="321">
          <cell r="B321">
            <v>446099182</v>
          </cell>
          <cell r="C321" t="str">
            <v>FOXBOROUGH REGIONAL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1</v>
          </cell>
          <cell r="I321">
            <v>0</v>
          </cell>
          <cell r="J321">
            <v>0</v>
          </cell>
          <cell r="K321">
            <v>3.7900000000000003E-2</v>
          </cell>
          <cell r="L321"/>
          <cell r="M321">
            <v>0</v>
          </cell>
          <cell r="N321">
            <v>0</v>
          </cell>
          <cell r="O321">
            <v>1</v>
          </cell>
          <cell r="P321">
            <v>0</v>
          </cell>
          <cell r="Q321">
            <v>1</v>
          </cell>
          <cell r="R321">
            <v>7</v>
          </cell>
          <cell r="S321">
            <v>1</v>
          </cell>
        </row>
        <row r="322">
          <cell r="B322">
            <v>446099208</v>
          </cell>
          <cell r="C322" t="str">
            <v>FOXBOROUGH REGIONAL</v>
          </cell>
          <cell r="D322">
            <v>0</v>
          </cell>
          <cell r="E322">
            <v>0</v>
          </cell>
          <cell r="F322">
            <v>0</v>
          </cell>
          <cell r="G322">
            <v>3</v>
          </cell>
          <cell r="H322">
            <v>1</v>
          </cell>
          <cell r="I322">
            <v>0</v>
          </cell>
          <cell r="J322">
            <v>0</v>
          </cell>
          <cell r="K322">
            <v>0.15160000000000001</v>
          </cell>
          <cell r="L322"/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4</v>
          </cell>
        </row>
        <row r="323">
          <cell r="B323">
            <v>446099212</v>
          </cell>
          <cell r="C323" t="str">
            <v>FOXBOROUGH REGIONAL</v>
          </cell>
          <cell r="D323">
            <v>0</v>
          </cell>
          <cell r="E323">
            <v>0</v>
          </cell>
          <cell r="F323">
            <v>21</v>
          </cell>
          <cell r="G323">
            <v>74</v>
          </cell>
          <cell r="H323">
            <v>20</v>
          </cell>
          <cell r="I323">
            <v>21</v>
          </cell>
          <cell r="J323">
            <v>0</v>
          </cell>
          <cell r="K323">
            <v>5.1543999999999999</v>
          </cell>
          <cell r="L323"/>
          <cell r="M323">
            <v>0</v>
          </cell>
          <cell r="N323">
            <v>7</v>
          </cell>
          <cell r="O323">
            <v>1</v>
          </cell>
          <cell r="P323">
            <v>0</v>
          </cell>
          <cell r="Q323">
            <v>29</v>
          </cell>
          <cell r="R323">
            <v>4</v>
          </cell>
          <cell r="S323">
            <v>136</v>
          </cell>
        </row>
        <row r="324">
          <cell r="B324">
            <v>446099218</v>
          </cell>
          <cell r="C324" t="str">
            <v>FOXBOROUGH REGIONAL</v>
          </cell>
          <cell r="D324">
            <v>0</v>
          </cell>
          <cell r="E324">
            <v>0</v>
          </cell>
          <cell r="F324">
            <v>6</v>
          </cell>
          <cell r="G324">
            <v>27</v>
          </cell>
          <cell r="H324">
            <v>28</v>
          </cell>
          <cell r="I324">
            <v>26</v>
          </cell>
          <cell r="J324">
            <v>0</v>
          </cell>
          <cell r="K324">
            <v>3.2972999999999999</v>
          </cell>
          <cell r="L324"/>
          <cell r="M324">
            <v>0</v>
          </cell>
          <cell r="N324">
            <v>2</v>
          </cell>
          <cell r="O324">
            <v>0</v>
          </cell>
          <cell r="P324">
            <v>2</v>
          </cell>
          <cell r="Q324">
            <v>13</v>
          </cell>
          <cell r="R324">
            <v>5</v>
          </cell>
          <cell r="S324">
            <v>87</v>
          </cell>
        </row>
        <row r="325">
          <cell r="B325">
            <v>446099220</v>
          </cell>
          <cell r="C325" t="str">
            <v>FOXBOROUGH REGIONAL</v>
          </cell>
          <cell r="D325">
            <v>0</v>
          </cell>
          <cell r="E325">
            <v>0</v>
          </cell>
          <cell r="F325">
            <v>4</v>
          </cell>
          <cell r="G325">
            <v>18</v>
          </cell>
          <cell r="H325">
            <v>7</v>
          </cell>
          <cell r="I325">
            <v>2</v>
          </cell>
          <cell r="J325">
            <v>0</v>
          </cell>
          <cell r="K325">
            <v>1.1749000000000001</v>
          </cell>
          <cell r="L325"/>
          <cell r="M325">
            <v>0</v>
          </cell>
          <cell r="N325">
            <v>5</v>
          </cell>
          <cell r="O325">
            <v>0</v>
          </cell>
          <cell r="P325">
            <v>0</v>
          </cell>
          <cell r="Q325">
            <v>9</v>
          </cell>
          <cell r="R325">
            <v>6</v>
          </cell>
          <cell r="S325">
            <v>31</v>
          </cell>
        </row>
        <row r="326">
          <cell r="B326">
            <v>446099238</v>
          </cell>
          <cell r="C326" t="str">
            <v>FOXBOROUGH REGIONAL</v>
          </cell>
          <cell r="D326">
            <v>0</v>
          </cell>
          <cell r="E326">
            <v>0</v>
          </cell>
          <cell r="F326">
            <v>1</v>
          </cell>
          <cell r="G326">
            <v>17</v>
          </cell>
          <cell r="H326">
            <v>5</v>
          </cell>
          <cell r="I326">
            <v>0</v>
          </cell>
          <cell r="J326">
            <v>0</v>
          </cell>
          <cell r="K326">
            <v>0.87170000000000003</v>
          </cell>
          <cell r="L326"/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4</v>
          </cell>
          <cell r="R326">
            <v>4</v>
          </cell>
          <cell r="S326">
            <v>23</v>
          </cell>
        </row>
        <row r="327">
          <cell r="B327">
            <v>446099244</v>
          </cell>
          <cell r="C327" t="str">
            <v>FOXBOROUGH REGIONAL</v>
          </cell>
          <cell r="D327">
            <v>0</v>
          </cell>
          <cell r="E327">
            <v>0</v>
          </cell>
          <cell r="F327">
            <v>0</v>
          </cell>
          <cell r="G327">
            <v>11</v>
          </cell>
          <cell r="H327">
            <v>8</v>
          </cell>
          <cell r="I327">
            <v>11</v>
          </cell>
          <cell r="J327">
            <v>0</v>
          </cell>
          <cell r="K327">
            <v>1.137</v>
          </cell>
          <cell r="L327"/>
          <cell r="M327">
            <v>0</v>
          </cell>
          <cell r="N327">
            <v>0</v>
          </cell>
          <cell r="O327">
            <v>1</v>
          </cell>
          <cell r="P327">
            <v>0</v>
          </cell>
          <cell r="Q327">
            <v>6</v>
          </cell>
          <cell r="R327">
            <v>9</v>
          </cell>
          <cell r="S327">
            <v>30</v>
          </cell>
        </row>
        <row r="328">
          <cell r="B328">
            <v>446099266</v>
          </cell>
          <cell r="C328" t="str">
            <v>FOXBOROUGH REGIONAL</v>
          </cell>
          <cell r="D328">
            <v>0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1</v>
          </cell>
          <cell r="J328">
            <v>0</v>
          </cell>
          <cell r="K328">
            <v>0.15160000000000001</v>
          </cell>
          <cell r="L328"/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2</v>
          </cell>
          <cell r="S328">
            <v>4</v>
          </cell>
        </row>
        <row r="329">
          <cell r="B329">
            <v>446099285</v>
          </cell>
          <cell r="C329" t="str">
            <v>FOXBOROUGH REGIONAL</v>
          </cell>
          <cell r="D329">
            <v>0</v>
          </cell>
          <cell r="E329">
            <v>0</v>
          </cell>
          <cell r="F329">
            <v>10</v>
          </cell>
          <cell r="G329">
            <v>56</v>
          </cell>
          <cell r="H329">
            <v>33</v>
          </cell>
          <cell r="I329">
            <v>15</v>
          </cell>
          <cell r="J329">
            <v>0</v>
          </cell>
          <cell r="K329">
            <v>4.3205999999999998</v>
          </cell>
          <cell r="L329"/>
          <cell r="M329">
            <v>0</v>
          </cell>
          <cell r="N329">
            <v>10</v>
          </cell>
          <cell r="O329">
            <v>1</v>
          </cell>
          <cell r="P329">
            <v>1</v>
          </cell>
          <cell r="Q329">
            <v>24</v>
          </cell>
          <cell r="R329">
            <v>7</v>
          </cell>
          <cell r="S329">
            <v>114</v>
          </cell>
        </row>
        <row r="330">
          <cell r="B330">
            <v>446099293</v>
          </cell>
          <cell r="C330" t="str">
            <v>FOXBOROUGH REGIONAL</v>
          </cell>
          <cell r="D330">
            <v>0</v>
          </cell>
          <cell r="E330">
            <v>0</v>
          </cell>
          <cell r="F330">
            <v>0</v>
          </cell>
          <cell r="G330">
            <v>9</v>
          </cell>
          <cell r="H330">
            <v>4</v>
          </cell>
          <cell r="I330">
            <v>4</v>
          </cell>
          <cell r="J330">
            <v>0</v>
          </cell>
          <cell r="K330">
            <v>0.64429999999999998</v>
          </cell>
          <cell r="L330"/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9</v>
          </cell>
          <cell r="R330">
            <v>9</v>
          </cell>
          <cell r="S330">
            <v>17</v>
          </cell>
        </row>
        <row r="331">
          <cell r="B331">
            <v>446099307</v>
          </cell>
          <cell r="C331" t="str">
            <v>FOXBOROUGH REGIONAL</v>
          </cell>
          <cell r="D331">
            <v>0</v>
          </cell>
          <cell r="E331">
            <v>0</v>
          </cell>
          <cell r="F331">
            <v>4</v>
          </cell>
          <cell r="G331">
            <v>18</v>
          </cell>
          <cell r="H331">
            <v>6</v>
          </cell>
          <cell r="I331">
            <v>3</v>
          </cell>
          <cell r="J331">
            <v>0</v>
          </cell>
          <cell r="K331">
            <v>1.1749000000000001</v>
          </cell>
          <cell r="L331"/>
          <cell r="M331">
            <v>0</v>
          </cell>
          <cell r="N331">
            <v>4</v>
          </cell>
          <cell r="O331">
            <v>0</v>
          </cell>
          <cell r="P331">
            <v>0</v>
          </cell>
          <cell r="Q331">
            <v>15</v>
          </cell>
          <cell r="R331">
            <v>3</v>
          </cell>
          <cell r="S331">
            <v>31</v>
          </cell>
        </row>
        <row r="332">
          <cell r="B332">
            <v>446099310</v>
          </cell>
          <cell r="C332" t="str">
            <v>FOXBOROUGH REGIONAL</v>
          </cell>
          <cell r="D332">
            <v>0</v>
          </cell>
          <cell r="E332">
            <v>0</v>
          </cell>
          <cell r="F332">
            <v>0</v>
          </cell>
          <cell r="G332">
            <v>1</v>
          </cell>
          <cell r="H332">
            <v>0</v>
          </cell>
          <cell r="I332">
            <v>0</v>
          </cell>
          <cell r="J332">
            <v>0</v>
          </cell>
          <cell r="K332">
            <v>3.7900000000000003E-2</v>
          </cell>
          <cell r="L332"/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10</v>
          </cell>
          <cell r="S332">
            <v>1</v>
          </cell>
        </row>
        <row r="333">
          <cell r="B333">
            <v>446099323</v>
          </cell>
          <cell r="C333" t="str">
            <v>FOXBOROUGH REGIONAL</v>
          </cell>
          <cell r="D333">
            <v>0</v>
          </cell>
          <cell r="E333">
            <v>0</v>
          </cell>
          <cell r="F333">
            <v>0</v>
          </cell>
          <cell r="G333">
            <v>1</v>
          </cell>
          <cell r="H333">
            <v>1</v>
          </cell>
          <cell r="I333">
            <v>1</v>
          </cell>
          <cell r="J333">
            <v>0</v>
          </cell>
          <cell r="K333">
            <v>0.1137</v>
          </cell>
          <cell r="L333"/>
          <cell r="M333">
            <v>0</v>
          </cell>
          <cell r="N333">
            <v>0</v>
          </cell>
          <cell r="O333">
            <v>1</v>
          </cell>
          <cell r="P333">
            <v>0</v>
          </cell>
          <cell r="Q333">
            <v>0</v>
          </cell>
          <cell r="R333">
            <v>4</v>
          </cell>
          <cell r="S333">
            <v>3</v>
          </cell>
        </row>
        <row r="334">
          <cell r="B334">
            <v>446099336</v>
          </cell>
          <cell r="C334" t="str">
            <v>FOXBOROUGH REGIONAL</v>
          </cell>
          <cell r="D334">
            <v>0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0.1137</v>
          </cell>
          <cell r="L334"/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7</v>
          </cell>
          <cell r="S334">
            <v>3</v>
          </cell>
        </row>
        <row r="335">
          <cell r="B335">
            <v>446099350</v>
          </cell>
          <cell r="C335" t="str">
            <v>FOXBOROUGH REGIONAL</v>
          </cell>
          <cell r="D335">
            <v>0</v>
          </cell>
          <cell r="E335">
            <v>0</v>
          </cell>
          <cell r="F335">
            <v>1</v>
          </cell>
          <cell r="G335">
            <v>5</v>
          </cell>
          <cell r="H335">
            <v>0</v>
          </cell>
          <cell r="I335">
            <v>0</v>
          </cell>
          <cell r="J335">
            <v>0</v>
          </cell>
          <cell r="K335">
            <v>0.22739999999999999</v>
          </cell>
          <cell r="L335"/>
          <cell r="M335">
            <v>0</v>
          </cell>
          <cell r="N335">
            <v>1</v>
          </cell>
          <cell r="O335">
            <v>0</v>
          </cell>
          <cell r="P335">
            <v>0</v>
          </cell>
          <cell r="Q335">
            <v>4</v>
          </cell>
          <cell r="R335">
            <v>3</v>
          </cell>
          <cell r="S335">
            <v>6</v>
          </cell>
        </row>
        <row r="336">
          <cell r="B336">
            <v>446099625</v>
          </cell>
          <cell r="C336" t="str">
            <v>FOXBOROUGH REGIONAL</v>
          </cell>
          <cell r="D336">
            <v>0</v>
          </cell>
          <cell r="E336">
            <v>0</v>
          </cell>
          <cell r="F336">
            <v>0</v>
          </cell>
          <cell r="G336">
            <v>8</v>
          </cell>
          <cell r="H336">
            <v>5</v>
          </cell>
          <cell r="I336">
            <v>5</v>
          </cell>
          <cell r="J336">
            <v>0</v>
          </cell>
          <cell r="K336">
            <v>0.68220000000000003</v>
          </cell>
          <cell r="L336"/>
          <cell r="M336">
            <v>0</v>
          </cell>
          <cell r="N336">
            <v>2</v>
          </cell>
          <cell r="O336">
            <v>1</v>
          </cell>
          <cell r="P336">
            <v>0</v>
          </cell>
          <cell r="Q336">
            <v>6</v>
          </cell>
          <cell r="R336">
            <v>4</v>
          </cell>
          <cell r="S336">
            <v>18</v>
          </cell>
        </row>
        <row r="337">
          <cell r="B337">
            <v>446099650</v>
          </cell>
          <cell r="C337" t="str">
            <v>FOXBOROUGH REGIONAL</v>
          </cell>
          <cell r="D337">
            <v>0</v>
          </cell>
          <cell r="E337">
            <v>0</v>
          </cell>
          <cell r="F337">
            <v>0</v>
          </cell>
          <cell r="G337">
            <v>1</v>
          </cell>
          <cell r="H337">
            <v>0</v>
          </cell>
          <cell r="I337">
            <v>0</v>
          </cell>
          <cell r="J337">
            <v>0</v>
          </cell>
          <cell r="K337">
            <v>3.7900000000000003E-2</v>
          </cell>
          <cell r="L337"/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4</v>
          </cell>
          <cell r="S337">
            <v>1</v>
          </cell>
        </row>
        <row r="338">
          <cell r="B338">
            <v>446099690</v>
          </cell>
          <cell r="C338" t="str">
            <v>FOXBOROUGH REGIONAL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2</v>
          </cell>
          <cell r="I338">
            <v>6</v>
          </cell>
          <cell r="J338">
            <v>0</v>
          </cell>
          <cell r="K338">
            <v>0.30320000000000003</v>
          </cell>
          <cell r="L338"/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8</v>
          </cell>
        </row>
        <row r="339">
          <cell r="B339">
            <v>447101025</v>
          </cell>
          <cell r="C339" t="str">
            <v>BENJAMIN FRANKLIN CLASSICAL</v>
          </cell>
          <cell r="D339">
            <v>0</v>
          </cell>
          <cell r="E339">
            <v>0</v>
          </cell>
          <cell r="F339">
            <v>13</v>
          </cell>
          <cell r="G339">
            <v>84</v>
          </cell>
          <cell r="H339">
            <v>16</v>
          </cell>
          <cell r="I339">
            <v>0</v>
          </cell>
          <cell r="J339">
            <v>0</v>
          </cell>
          <cell r="K339">
            <v>4.2827000000000002</v>
          </cell>
          <cell r="L339"/>
          <cell r="M339">
            <v>0</v>
          </cell>
          <cell r="N339">
            <v>8</v>
          </cell>
          <cell r="O339">
            <v>0</v>
          </cell>
          <cell r="P339">
            <v>0</v>
          </cell>
          <cell r="Q339">
            <v>26</v>
          </cell>
          <cell r="R339">
            <v>5</v>
          </cell>
          <cell r="S339">
            <v>113</v>
          </cell>
        </row>
        <row r="340">
          <cell r="B340">
            <v>447101100</v>
          </cell>
          <cell r="C340" t="str">
            <v>BENJAMIN FRANKLIN CLASSICAL</v>
          </cell>
          <cell r="D340">
            <v>0</v>
          </cell>
          <cell r="E340">
            <v>0</v>
          </cell>
          <cell r="F340">
            <v>0</v>
          </cell>
          <cell r="G340">
            <v>1</v>
          </cell>
          <cell r="H340">
            <v>0</v>
          </cell>
          <cell r="I340">
            <v>0</v>
          </cell>
          <cell r="J340">
            <v>0</v>
          </cell>
          <cell r="K340">
            <v>3.7900000000000003E-2</v>
          </cell>
          <cell r="L340"/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1</v>
          </cell>
          <cell r="R340">
            <v>9</v>
          </cell>
          <cell r="S340">
            <v>1</v>
          </cell>
        </row>
        <row r="341">
          <cell r="B341">
            <v>447101101</v>
          </cell>
          <cell r="C341" t="str">
            <v>BENJAMIN FRANKLIN CLASSICAL</v>
          </cell>
          <cell r="D341">
            <v>0</v>
          </cell>
          <cell r="E341">
            <v>0</v>
          </cell>
          <cell r="F341">
            <v>34</v>
          </cell>
          <cell r="G341">
            <v>224</v>
          </cell>
          <cell r="H341">
            <v>112</v>
          </cell>
          <cell r="I341">
            <v>0</v>
          </cell>
          <cell r="J341">
            <v>0</v>
          </cell>
          <cell r="K341">
            <v>14.023</v>
          </cell>
          <cell r="L341"/>
          <cell r="M341">
            <v>0</v>
          </cell>
          <cell r="N341">
            <v>18</v>
          </cell>
          <cell r="O341">
            <v>0</v>
          </cell>
          <cell r="P341">
            <v>0</v>
          </cell>
          <cell r="Q341">
            <v>25</v>
          </cell>
          <cell r="R341">
            <v>2</v>
          </cell>
          <cell r="S341">
            <v>370</v>
          </cell>
        </row>
        <row r="342">
          <cell r="B342">
            <v>447101136</v>
          </cell>
          <cell r="C342" t="str">
            <v>BENJAMIN FRANKLIN CLASSICAL</v>
          </cell>
          <cell r="D342">
            <v>0</v>
          </cell>
          <cell r="E342">
            <v>0</v>
          </cell>
          <cell r="F342">
            <v>1</v>
          </cell>
          <cell r="G342">
            <v>3</v>
          </cell>
          <cell r="H342">
            <v>1</v>
          </cell>
          <cell r="I342">
            <v>0</v>
          </cell>
          <cell r="J342">
            <v>0</v>
          </cell>
          <cell r="K342">
            <v>0.1895</v>
          </cell>
          <cell r="L342"/>
          <cell r="M342">
            <v>0</v>
          </cell>
          <cell r="N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2</v>
          </cell>
          <cell r="S342">
            <v>5</v>
          </cell>
        </row>
        <row r="343">
          <cell r="B343">
            <v>447101138</v>
          </cell>
          <cell r="C343" t="str">
            <v>BENJAMIN FRANKLIN CLASSICAL</v>
          </cell>
          <cell r="D343">
            <v>0</v>
          </cell>
          <cell r="E343">
            <v>0</v>
          </cell>
          <cell r="F343">
            <v>2</v>
          </cell>
          <cell r="G343">
            <v>4</v>
          </cell>
          <cell r="H343">
            <v>1</v>
          </cell>
          <cell r="I343">
            <v>0</v>
          </cell>
          <cell r="J343">
            <v>0</v>
          </cell>
          <cell r="K343">
            <v>0.26529999999999998</v>
          </cell>
          <cell r="L343"/>
          <cell r="M343">
            <v>0</v>
          </cell>
          <cell r="N343">
            <v>1</v>
          </cell>
          <cell r="O343">
            <v>0</v>
          </cell>
          <cell r="P343">
            <v>0</v>
          </cell>
          <cell r="Q343">
            <v>2</v>
          </cell>
          <cell r="R343">
            <v>3</v>
          </cell>
          <cell r="S343">
            <v>7</v>
          </cell>
        </row>
        <row r="344">
          <cell r="B344">
            <v>447101139</v>
          </cell>
          <cell r="C344" t="str">
            <v>BENJAMIN FRANKLIN CLASSICAL</v>
          </cell>
          <cell r="D344">
            <v>0</v>
          </cell>
          <cell r="E344">
            <v>0</v>
          </cell>
          <cell r="F344">
            <v>1</v>
          </cell>
          <cell r="G344">
            <v>0</v>
          </cell>
          <cell r="H344">
            <v>1</v>
          </cell>
          <cell r="I344">
            <v>0</v>
          </cell>
          <cell r="J344">
            <v>0</v>
          </cell>
          <cell r="K344">
            <v>7.5800000000000006E-2</v>
          </cell>
          <cell r="L344"/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</v>
          </cell>
          <cell r="R344">
            <v>1</v>
          </cell>
          <cell r="S344">
            <v>2</v>
          </cell>
        </row>
        <row r="345">
          <cell r="B345">
            <v>447101167</v>
          </cell>
          <cell r="C345" t="str">
            <v>BENJAMIN FRANKLIN CLASSICAL</v>
          </cell>
          <cell r="D345">
            <v>0</v>
          </cell>
          <cell r="E345">
            <v>0</v>
          </cell>
          <cell r="F345">
            <v>0</v>
          </cell>
          <cell r="G345">
            <v>1</v>
          </cell>
          <cell r="H345">
            <v>0</v>
          </cell>
          <cell r="I345">
            <v>0</v>
          </cell>
          <cell r="J345">
            <v>0</v>
          </cell>
          <cell r="K345">
            <v>3.7900000000000003E-2</v>
          </cell>
          <cell r="L345"/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3</v>
          </cell>
          <cell r="S345">
            <v>1</v>
          </cell>
        </row>
        <row r="346">
          <cell r="B346">
            <v>447101177</v>
          </cell>
          <cell r="C346" t="str">
            <v>BENJAMIN FRANKLIN CLASSICAL</v>
          </cell>
          <cell r="D346">
            <v>0</v>
          </cell>
          <cell r="E346">
            <v>0</v>
          </cell>
          <cell r="F346">
            <v>5</v>
          </cell>
          <cell r="G346">
            <v>11</v>
          </cell>
          <cell r="H346">
            <v>3</v>
          </cell>
          <cell r="I346">
            <v>0</v>
          </cell>
          <cell r="J346">
            <v>0</v>
          </cell>
          <cell r="K346">
            <v>0.72009999999999996</v>
          </cell>
          <cell r="L346"/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2</v>
          </cell>
          <cell r="R346">
            <v>2</v>
          </cell>
          <cell r="S346">
            <v>19</v>
          </cell>
        </row>
        <row r="347">
          <cell r="B347">
            <v>447101185</v>
          </cell>
          <cell r="C347" t="str">
            <v>BENJAMIN FRANKLIN CLASSICAL</v>
          </cell>
          <cell r="D347">
            <v>0</v>
          </cell>
          <cell r="E347">
            <v>0</v>
          </cell>
          <cell r="F347">
            <v>15</v>
          </cell>
          <cell r="G347">
            <v>43</v>
          </cell>
          <cell r="H347">
            <v>9</v>
          </cell>
          <cell r="I347">
            <v>0</v>
          </cell>
          <cell r="J347">
            <v>0</v>
          </cell>
          <cell r="K347">
            <v>2.5392999999999999</v>
          </cell>
          <cell r="L347"/>
          <cell r="M347">
            <v>0</v>
          </cell>
          <cell r="N347">
            <v>8</v>
          </cell>
          <cell r="O347">
            <v>0</v>
          </cell>
          <cell r="P347">
            <v>0</v>
          </cell>
          <cell r="Q347">
            <v>19</v>
          </cell>
          <cell r="R347">
            <v>9</v>
          </cell>
          <cell r="S347">
            <v>67</v>
          </cell>
        </row>
        <row r="348">
          <cell r="B348">
            <v>447101187</v>
          </cell>
          <cell r="C348" t="str">
            <v>BENJAMIN FRANKLIN CLASSICAL</v>
          </cell>
          <cell r="D348">
            <v>0</v>
          </cell>
          <cell r="E348">
            <v>0</v>
          </cell>
          <cell r="F348">
            <v>0</v>
          </cell>
          <cell r="G348">
            <v>3</v>
          </cell>
          <cell r="H348">
            <v>1</v>
          </cell>
          <cell r="I348">
            <v>0</v>
          </cell>
          <cell r="J348">
            <v>0</v>
          </cell>
          <cell r="K348">
            <v>0.15160000000000001</v>
          </cell>
          <cell r="L348"/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1</v>
          </cell>
          <cell r="R348">
            <v>3</v>
          </cell>
          <cell r="S348">
            <v>4</v>
          </cell>
        </row>
        <row r="349">
          <cell r="B349">
            <v>447101208</v>
          </cell>
          <cell r="C349" t="str">
            <v>BENJAMIN FRANKLIN CLASSICAL</v>
          </cell>
          <cell r="D349">
            <v>0</v>
          </cell>
          <cell r="E349">
            <v>0</v>
          </cell>
          <cell r="F349">
            <v>1</v>
          </cell>
          <cell r="G349">
            <v>6</v>
          </cell>
          <cell r="H349">
            <v>1</v>
          </cell>
          <cell r="I349">
            <v>0</v>
          </cell>
          <cell r="J349">
            <v>0</v>
          </cell>
          <cell r="K349">
            <v>0.30320000000000003</v>
          </cell>
          <cell r="L349"/>
          <cell r="M349">
            <v>0</v>
          </cell>
          <cell r="N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8</v>
          </cell>
        </row>
        <row r="350">
          <cell r="B350">
            <v>447101212</v>
          </cell>
          <cell r="C350" t="str">
            <v>BENJAMIN FRANKLIN CLASSICAL</v>
          </cell>
          <cell r="D350">
            <v>0</v>
          </cell>
          <cell r="E350">
            <v>0</v>
          </cell>
          <cell r="F350">
            <v>0</v>
          </cell>
          <cell r="G350">
            <v>2</v>
          </cell>
          <cell r="H350">
            <v>0</v>
          </cell>
          <cell r="I350">
            <v>0</v>
          </cell>
          <cell r="J350">
            <v>0</v>
          </cell>
          <cell r="K350">
            <v>7.5800000000000006E-2</v>
          </cell>
          <cell r="L350"/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4</v>
          </cell>
          <cell r="S350">
            <v>2</v>
          </cell>
        </row>
        <row r="351">
          <cell r="B351">
            <v>447101214</v>
          </cell>
          <cell r="C351" t="str">
            <v>BENJAMIN FRANKLIN CLASSICAL</v>
          </cell>
          <cell r="D351">
            <v>0</v>
          </cell>
          <cell r="E351">
            <v>0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3.7900000000000003E-2</v>
          </cell>
          <cell r="L351"/>
          <cell r="M351">
            <v>0</v>
          </cell>
          <cell r="N351">
            <v>1</v>
          </cell>
          <cell r="O351">
            <v>0</v>
          </cell>
          <cell r="P351">
            <v>0</v>
          </cell>
          <cell r="Q351">
            <v>1</v>
          </cell>
          <cell r="R351">
            <v>7</v>
          </cell>
          <cell r="S351">
            <v>1</v>
          </cell>
        </row>
        <row r="352">
          <cell r="B352">
            <v>447101220</v>
          </cell>
          <cell r="C352" t="str">
            <v>BENJAMIN FRANKLIN CLASSICAL</v>
          </cell>
          <cell r="D352">
            <v>0</v>
          </cell>
          <cell r="E352">
            <v>0</v>
          </cell>
          <cell r="F352">
            <v>0</v>
          </cell>
          <cell r="G352">
            <v>4</v>
          </cell>
          <cell r="H352">
            <v>2</v>
          </cell>
          <cell r="I352">
            <v>0</v>
          </cell>
          <cell r="J352">
            <v>0</v>
          </cell>
          <cell r="K352">
            <v>0.22739999999999999</v>
          </cell>
          <cell r="L352"/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6</v>
          </cell>
          <cell r="S352">
            <v>6</v>
          </cell>
        </row>
        <row r="353">
          <cell r="B353">
            <v>447101238</v>
          </cell>
          <cell r="C353" t="str">
            <v>BENJAMIN FRANKLIN CLASSICAL</v>
          </cell>
          <cell r="D353">
            <v>0</v>
          </cell>
          <cell r="E353">
            <v>0</v>
          </cell>
          <cell r="F353">
            <v>1</v>
          </cell>
          <cell r="G353">
            <v>14</v>
          </cell>
          <cell r="H353">
            <v>0</v>
          </cell>
          <cell r="I353">
            <v>0</v>
          </cell>
          <cell r="J353">
            <v>0</v>
          </cell>
          <cell r="K353">
            <v>0.56850000000000001</v>
          </cell>
          <cell r="L353"/>
          <cell r="M353">
            <v>0</v>
          </cell>
          <cell r="N353">
            <v>1</v>
          </cell>
          <cell r="O353">
            <v>0</v>
          </cell>
          <cell r="P353">
            <v>0</v>
          </cell>
          <cell r="Q353">
            <v>2</v>
          </cell>
          <cell r="R353">
            <v>4</v>
          </cell>
          <cell r="S353">
            <v>15</v>
          </cell>
        </row>
        <row r="354">
          <cell r="B354">
            <v>447101265</v>
          </cell>
          <cell r="C354" t="str">
            <v>BENJAMIN FRANKLIN CLASSICAL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1</v>
          </cell>
          <cell r="I354">
            <v>0</v>
          </cell>
          <cell r="J354">
            <v>0</v>
          </cell>
          <cell r="K354">
            <v>3.7900000000000003E-2</v>
          </cell>
          <cell r="L354"/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3</v>
          </cell>
          <cell r="S354">
            <v>1</v>
          </cell>
        </row>
        <row r="355">
          <cell r="B355">
            <v>447101307</v>
          </cell>
          <cell r="C355" t="str">
            <v>BENJAMIN FRANKLIN CLASSICAL</v>
          </cell>
          <cell r="D355">
            <v>0</v>
          </cell>
          <cell r="E355">
            <v>0</v>
          </cell>
          <cell r="F355">
            <v>2</v>
          </cell>
          <cell r="G355">
            <v>1</v>
          </cell>
          <cell r="H355">
            <v>0</v>
          </cell>
          <cell r="I355">
            <v>0</v>
          </cell>
          <cell r="J355">
            <v>0</v>
          </cell>
          <cell r="K355">
            <v>0.1137</v>
          </cell>
          <cell r="L355"/>
          <cell r="M355">
            <v>0</v>
          </cell>
          <cell r="N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3</v>
          </cell>
          <cell r="S355">
            <v>3</v>
          </cell>
        </row>
        <row r="356">
          <cell r="B356">
            <v>447101350</v>
          </cell>
          <cell r="C356" t="str">
            <v>BENJAMIN FRANKLIN CLASSICAL</v>
          </cell>
          <cell r="D356">
            <v>0</v>
          </cell>
          <cell r="E356">
            <v>0</v>
          </cell>
          <cell r="F356">
            <v>7</v>
          </cell>
          <cell r="G356">
            <v>28</v>
          </cell>
          <cell r="H356">
            <v>1</v>
          </cell>
          <cell r="I356">
            <v>0</v>
          </cell>
          <cell r="J356">
            <v>0</v>
          </cell>
          <cell r="K356">
            <v>1.3644000000000001</v>
          </cell>
          <cell r="L356"/>
          <cell r="M356">
            <v>0</v>
          </cell>
          <cell r="N356">
            <v>2</v>
          </cell>
          <cell r="O356">
            <v>0</v>
          </cell>
          <cell r="P356">
            <v>0</v>
          </cell>
          <cell r="Q356">
            <v>4</v>
          </cell>
          <cell r="R356">
            <v>3</v>
          </cell>
          <cell r="S356">
            <v>36</v>
          </cell>
        </row>
        <row r="357">
          <cell r="B357">
            <v>447101622</v>
          </cell>
          <cell r="C357" t="str">
            <v>BENJAMIN FRANKLIN CLASSICAL</v>
          </cell>
          <cell r="D357">
            <v>0</v>
          </cell>
          <cell r="E357">
            <v>0</v>
          </cell>
          <cell r="F357">
            <v>8</v>
          </cell>
          <cell r="G357">
            <v>27</v>
          </cell>
          <cell r="H357">
            <v>0</v>
          </cell>
          <cell r="I357">
            <v>0</v>
          </cell>
          <cell r="J357">
            <v>0</v>
          </cell>
          <cell r="K357">
            <v>1.3265</v>
          </cell>
          <cell r="L357"/>
          <cell r="M357">
            <v>0</v>
          </cell>
          <cell r="N357">
            <v>3</v>
          </cell>
          <cell r="O357">
            <v>0</v>
          </cell>
          <cell r="P357">
            <v>0</v>
          </cell>
          <cell r="Q357">
            <v>9</v>
          </cell>
          <cell r="R357">
            <v>6</v>
          </cell>
          <cell r="S357">
            <v>35</v>
          </cell>
        </row>
        <row r="358">
          <cell r="B358">
            <v>447101690</v>
          </cell>
          <cell r="C358" t="str">
            <v>BENJAMIN FRANKLIN CLASSICAL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5</v>
          </cell>
          <cell r="I358">
            <v>0</v>
          </cell>
          <cell r="J358">
            <v>0</v>
          </cell>
          <cell r="K358">
            <v>0.1895</v>
          </cell>
          <cell r="L358"/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2</v>
          </cell>
          <cell r="S358">
            <v>5</v>
          </cell>
        </row>
        <row r="359">
          <cell r="B359">
            <v>447101710</v>
          </cell>
          <cell r="C359" t="str">
            <v>BENJAMIN FRANKLIN CLASSICAL</v>
          </cell>
          <cell r="D359">
            <v>0</v>
          </cell>
          <cell r="E359">
            <v>0</v>
          </cell>
          <cell r="F359">
            <v>1</v>
          </cell>
          <cell r="G359">
            <v>4</v>
          </cell>
          <cell r="H359">
            <v>2</v>
          </cell>
          <cell r="I359">
            <v>0</v>
          </cell>
          <cell r="J359">
            <v>0</v>
          </cell>
          <cell r="K359">
            <v>0.26529999999999998</v>
          </cell>
          <cell r="L359"/>
          <cell r="M359">
            <v>0</v>
          </cell>
          <cell r="N359">
            <v>1</v>
          </cell>
          <cell r="O359">
            <v>0</v>
          </cell>
          <cell r="P359">
            <v>0</v>
          </cell>
          <cell r="Q359">
            <v>1</v>
          </cell>
          <cell r="R359">
            <v>2</v>
          </cell>
          <cell r="S359">
            <v>7</v>
          </cell>
        </row>
        <row r="360">
          <cell r="B360">
            <v>449035035</v>
          </cell>
          <cell r="C360" t="str">
            <v>BOSTON COLLEGIATE</v>
          </cell>
          <cell r="D360">
            <v>0</v>
          </cell>
          <cell r="E360">
            <v>0</v>
          </cell>
          <cell r="F360">
            <v>0</v>
          </cell>
          <cell r="G360">
            <v>98</v>
          </cell>
          <cell r="H360">
            <v>286</v>
          </cell>
          <cell r="I360">
            <v>289</v>
          </cell>
          <cell r="J360">
            <v>0</v>
          </cell>
          <cell r="K360">
            <v>25.506699999999999</v>
          </cell>
          <cell r="L360"/>
          <cell r="M360">
            <v>0</v>
          </cell>
          <cell r="N360">
            <v>6</v>
          </cell>
          <cell r="O360">
            <v>21</v>
          </cell>
          <cell r="P360">
            <v>7</v>
          </cell>
          <cell r="Q360">
            <v>250</v>
          </cell>
          <cell r="R360">
            <v>10</v>
          </cell>
          <cell r="S360">
            <v>673</v>
          </cell>
        </row>
        <row r="361">
          <cell r="B361">
            <v>449035044</v>
          </cell>
          <cell r="C361" t="str">
            <v>BOSTON COLLEGIATE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1</v>
          </cell>
          <cell r="I361">
            <v>4</v>
          </cell>
          <cell r="J361">
            <v>0</v>
          </cell>
          <cell r="K361">
            <v>0.1895</v>
          </cell>
          <cell r="L361"/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1</v>
          </cell>
          <cell r="R361">
            <v>10</v>
          </cell>
          <cell r="S361">
            <v>5</v>
          </cell>
        </row>
        <row r="362">
          <cell r="B362">
            <v>449035073</v>
          </cell>
          <cell r="C362" t="str">
            <v>BOSTON COLLEGIATE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1</v>
          </cell>
          <cell r="I362">
            <v>1</v>
          </cell>
          <cell r="J362">
            <v>0</v>
          </cell>
          <cell r="K362">
            <v>7.5800000000000006E-2</v>
          </cell>
          <cell r="L362"/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2</v>
          </cell>
          <cell r="R362">
            <v>5</v>
          </cell>
          <cell r="S362">
            <v>2</v>
          </cell>
        </row>
        <row r="363">
          <cell r="B363">
            <v>449035243</v>
          </cell>
          <cell r="C363" t="str">
            <v>BOSTON COLLEGIATE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2</v>
          </cell>
          <cell r="I363">
            <v>2</v>
          </cell>
          <cell r="J363">
            <v>0</v>
          </cell>
          <cell r="K363">
            <v>0.15160000000000001</v>
          </cell>
          <cell r="L363"/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1</v>
          </cell>
          <cell r="R363">
            <v>8</v>
          </cell>
          <cell r="S363">
            <v>4</v>
          </cell>
        </row>
        <row r="364">
          <cell r="B364">
            <v>449035244</v>
          </cell>
          <cell r="C364" t="str">
            <v>BOSTON COLLEGIATE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2</v>
          </cell>
          <cell r="I364">
            <v>2</v>
          </cell>
          <cell r="J364">
            <v>0</v>
          </cell>
          <cell r="K364">
            <v>0.15160000000000001</v>
          </cell>
          <cell r="L364"/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1</v>
          </cell>
          <cell r="R364">
            <v>9</v>
          </cell>
          <cell r="S364">
            <v>4</v>
          </cell>
        </row>
        <row r="365">
          <cell r="B365">
            <v>449035285</v>
          </cell>
          <cell r="C365" t="str">
            <v>BOSTON COLLEGIATE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</v>
          </cell>
          <cell r="I365">
            <v>3</v>
          </cell>
          <cell r="J365">
            <v>0</v>
          </cell>
          <cell r="K365">
            <v>0.15160000000000001</v>
          </cell>
          <cell r="L365"/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2</v>
          </cell>
          <cell r="R365">
            <v>7</v>
          </cell>
          <cell r="S365">
            <v>4</v>
          </cell>
        </row>
        <row r="366">
          <cell r="B366">
            <v>449035336</v>
          </cell>
          <cell r="C366" t="str">
            <v>BOSTON COLLEGIATE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1</v>
          </cell>
          <cell r="I366">
            <v>0</v>
          </cell>
          <cell r="J366">
            <v>0</v>
          </cell>
          <cell r="K366">
            <v>3.7900000000000003E-2</v>
          </cell>
          <cell r="L366"/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7</v>
          </cell>
          <cell r="S366">
            <v>1</v>
          </cell>
        </row>
        <row r="367">
          <cell r="B367">
            <v>450086008</v>
          </cell>
          <cell r="C367" t="str">
            <v>HILLTOWN COOPERATIVE</v>
          </cell>
          <cell r="D367">
            <v>0</v>
          </cell>
          <cell r="E367">
            <v>0</v>
          </cell>
          <cell r="F367">
            <v>1</v>
          </cell>
          <cell r="G367">
            <v>5</v>
          </cell>
          <cell r="H367">
            <v>1</v>
          </cell>
          <cell r="I367">
            <v>0</v>
          </cell>
          <cell r="J367">
            <v>0</v>
          </cell>
          <cell r="K367">
            <v>0.26529999999999998</v>
          </cell>
          <cell r="L367"/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7</v>
          </cell>
          <cell r="S367">
            <v>7</v>
          </cell>
        </row>
        <row r="368">
          <cell r="B368">
            <v>450086086</v>
          </cell>
          <cell r="C368" t="str">
            <v>HILLTOWN COOPERATIVE</v>
          </cell>
          <cell r="D368">
            <v>0</v>
          </cell>
          <cell r="E368">
            <v>0</v>
          </cell>
          <cell r="F368">
            <v>9</v>
          </cell>
          <cell r="G368">
            <v>38</v>
          </cell>
          <cell r="H368">
            <v>28</v>
          </cell>
          <cell r="I368">
            <v>0</v>
          </cell>
          <cell r="J368">
            <v>0</v>
          </cell>
          <cell r="K368">
            <v>2.8424999999999998</v>
          </cell>
          <cell r="L368"/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19</v>
          </cell>
          <cell r="R368">
            <v>7</v>
          </cell>
          <cell r="S368">
            <v>75</v>
          </cell>
        </row>
        <row r="369">
          <cell r="B369">
            <v>450086117</v>
          </cell>
          <cell r="C369" t="str">
            <v>HILLTOWN COOPERATIVE</v>
          </cell>
          <cell r="D369">
            <v>0</v>
          </cell>
          <cell r="E369">
            <v>0</v>
          </cell>
          <cell r="F369">
            <v>1</v>
          </cell>
          <cell r="G369">
            <v>0</v>
          </cell>
          <cell r="H369">
            <v>1</v>
          </cell>
          <cell r="I369">
            <v>0</v>
          </cell>
          <cell r="J369">
            <v>0</v>
          </cell>
          <cell r="K369">
            <v>7.5800000000000006E-2</v>
          </cell>
          <cell r="L369"/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5</v>
          </cell>
          <cell r="S369">
            <v>2</v>
          </cell>
        </row>
        <row r="370">
          <cell r="B370">
            <v>450086127</v>
          </cell>
          <cell r="C370" t="str">
            <v>HILLTOWN COOPERATIVE</v>
          </cell>
          <cell r="D370">
            <v>0</v>
          </cell>
          <cell r="E370">
            <v>0</v>
          </cell>
          <cell r="F370">
            <v>1</v>
          </cell>
          <cell r="G370">
            <v>2</v>
          </cell>
          <cell r="H370">
            <v>3</v>
          </cell>
          <cell r="I370">
            <v>0</v>
          </cell>
          <cell r="J370">
            <v>0</v>
          </cell>
          <cell r="K370">
            <v>0.22739999999999999</v>
          </cell>
          <cell r="L370"/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4</v>
          </cell>
          <cell r="S370">
            <v>6</v>
          </cell>
        </row>
        <row r="371">
          <cell r="B371">
            <v>450086210</v>
          </cell>
          <cell r="C371" t="str">
            <v>HILLTOWN COOPERATIVE</v>
          </cell>
          <cell r="D371">
            <v>0</v>
          </cell>
          <cell r="E371">
            <v>0</v>
          </cell>
          <cell r="F371">
            <v>6</v>
          </cell>
          <cell r="G371">
            <v>44</v>
          </cell>
          <cell r="H371">
            <v>42</v>
          </cell>
          <cell r="I371">
            <v>0</v>
          </cell>
          <cell r="J371">
            <v>0</v>
          </cell>
          <cell r="K371">
            <v>3.4868000000000001</v>
          </cell>
          <cell r="L371"/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15</v>
          </cell>
          <cell r="R371">
            <v>6</v>
          </cell>
          <cell r="S371">
            <v>92</v>
          </cell>
        </row>
        <row r="372">
          <cell r="B372">
            <v>450086275</v>
          </cell>
          <cell r="C372" t="str">
            <v>HILLTOWN COOPERATIVE</v>
          </cell>
          <cell r="D372">
            <v>0</v>
          </cell>
          <cell r="E372">
            <v>0</v>
          </cell>
          <cell r="F372">
            <v>2</v>
          </cell>
          <cell r="G372">
            <v>1</v>
          </cell>
          <cell r="H372">
            <v>2</v>
          </cell>
          <cell r="I372">
            <v>0</v>
          </cell>
          <cell r="J372">
            <v>0</v>
          </cell>
          <cell r="K372">
            <v>0.1895</v>
          </cell>
          <cell r="L372"/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1</v>
          </cell>
          <cell r="R372">
            <v>3</v>
          </cell>
          <cell r="S372">
            <v>5</v>
          </cell>
        </row>
        <row r="373">
          <cell r="B373">
            <v>450086278</v>
          </cell>
          <cell r="C373" t="str">
            <v>HILLTOWN COOPERATIVE</v>
          </cell>
          <cell r="D373">
            <v>0</v>
          </cell>
          <cell r="E373">
            <v>0</v>
          </cell>
          <cell r="F373">
            <v>0</v>
          </cell>
          <cell r="G373">
            <v>5</v>
          </cell>
          <cell r="H373">
            <v>4</v>
          </cell>
          <cell r="I373">
            <v>0</v>
          </cell>
          <cell r="J373">
            <v>0</v>
          </cell>
          <cell r="K373">
            <v>0.34110000000000001</v>
          </cell>
          <cell r="L373"/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</v>
          </cell>
          <cell r="R373">
            <v>6</v>
          </cell>
          <cell r="S373">
            <v>9</v>
          </cell>
        </row>
        <row r="374">
          <cell r="B374">
            <v>450086327</v>
          </cell>
          <cell r="C374" t="str">
            <v>HILLTOWN COOPERATIVE</v>
          </cell>
          <cell r="D374">
            <v>0</v>
          </cell>
          <cell r="E374">
            <v>0</v>
          </cell>
          <cell r="F374">
            <v>0</v>
          </cell>
          <cell r="G374">
            <v>2</v>
          </cell>
          <cell r="H374">
            <v>0</v>
          </cell>
          <cell r="I374">
            <v>0</v>
          </cell>
          <cell r="J374">
            <v>0</v>
          </cell>
          <cell r="K374">
            <v>7.5800000000000006E-2</v>
          </cell>
          <cell r="L374"/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3</v>
          </cell>
          <cell r="S374">
            <v>2</v>
          </cell>
        </row>
        <row r="375">
          <cell r="B375">
            <v>450086337</v>
          </cell>
          <cell r="C375" t="str">
            <v>HILLTOWN COOPERATIVE</v>
          </cell>
          <cell r="D375">
            <v>0</v>
          </cell>
          <cell r="E375">
            <v>0</v>
          </cell>
          <cell r="F375">
            <v>0</v>
          </cell>
          <cell r="G375">
            <v>3</v>
          </cell>
          <cell r="H375">
            <v>0</v>
          </cell>
          <cell r="I375">
            <v>0</v>
          </cell>
          <cell r="J375">
            <v>0</v>
          </cell>
          <cell r="K375">
            <v>0.1137</v>
          </cell>
          <cell r="L375"/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3</v>
          </cell>
          <cell r="R375">
            <v>5</v>
          </cell>
          <cell r="S375">
            <v>3</v>
          </cell>
        </row>
        <row r="376">
          <cell r="B376">
            <v>450086340</v>
          </cell>
          <cell r="C376" t="str">
            <v>HILLTOWN COOPERATIVE</v>
          </cell>
          <cell r="D376">
            <v>0</v>
          </cell>
          <cell r="E376">
            <v>0</v>
          </cell>
          <cell r="F376">
            <v>0</v>
          </cell>
          <cell r="G376">
            <v>7</v>
          </cell>
          <cell r="H376">
            <v>4</v>
          </cell>
          <cell r="I376">
            <v>0</v>
          </cell>
          <cell r="J376">
            <v>0</v>
          </cell>
          <cell r="K376">
            <v>0.41689999999999999</v>
          </cell>
          <cell r="L376"/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5</v>
          </cell>
          <cell r="S376">
            <v>11</v>
          </cell>
        </row>
        <row r="377">
          <cell r="B377">
            <v>450086605</v>
          </cell>
          <cell r="C377" t="str">
            <v>HILLTOWN COOPERATIVE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1</v>
          </cell>
          <cell r="I377">
            <v>0</v>
          </cell>
          <cell r="J377">
            <v>0</v>
          </cell>
          <cell r="K377">
            <v>3.7900000000000003E-2</v>
          </cell>
          <cell r="L377"/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6</v>
          </cell>
          <cell r="S377">
            <v>1</v>
          </cell>
        </row>
        <row r="378">
          <cell r="B378">
            <v>450086683</v>
          </cell>
          <cell r="C378" t="str">
            <v>HILLTOWN COOPERATIVE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5</v>
          </cell>
          <cell r="I378">
            <v>0</v>
          </cell>
          <cell r="J378">
            <v>0</v>
          </cell>
          <cell r="K378">
            <v>0.1895</v>
          </cell>
          <cell r="L378"/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5</v>
          </cell>
        </row>
        <row r="379">
          <cell r="B379">
            <v>453137005</v>
          </cell>
          <cell r="C379" t="str">
            <v>HOLYOKE COMMUNITY</v>
          </cell>
          <cell r="D379">
            <v>0</v>
          </cell>
          <cell r="E379">
            <v>0</v>
          </cell>
          <cell r="F379">
            <v>1</v>
          </cell>
          <cell r="G379">
            <v>4</v>
          </cell>
          <cell r="H379">
            <v>0</v>
          </cell>
          <cell r="I379">
            <v>0</v>
          </cell>
          <cell r="J379">
            <v>0</v>
          </cell>
          <cell r="K379">
            <v>0.1895</v>
          </cell>
          <cell r="L379"/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4</v>
          </cell>
          <cell r="R379">
            <v>7</v>
          </cell>
          <cell r="S379">
            <v>5</v>
          </cell>
        </row>
        <row r="380">
          <cell r="B380">
            <v>453137061</v>
          </cell>
          <cell r="C380" t="str">
            <v>HOLYOKE COMMUNITY</v>
          </cell>
          <cell r="D380">
            <v>0</v>
          </cell>
          <cell r="E380">
            <v>0</v>
          </cell>
          <cell r="F380">
            <v>7</v>
          </cell>
          <cell r="G380">
            <v>32</v>
          </cell>
          <cell r="H380">
            <v>14</v>
          </cell>
          <cell r="I380">
            <v>0</v>
          </cell>
          <cell r="J380">
            <v>0</v>
          </cell>
          <cell r="K380">
            <v>2.0087000000000002</v>
          </cell>
          <cell r="L380"/>
          <cell r="M380">
            <v>0</v>
          </cell>
          <cell r="N380">
            <v>4</v>
          </cell>
          <cell r="O380">
            <v>1</v>
          </cell>
          <cell r="P380">
            <v>0</v>
          </cell>
          <cell r="Q380">
            <v>37</v>
          </cell>
          <cell r="R380">
            <v>10</v>
          </cell>
          <cell r="S380">
            <v>53</v>
          </cell>
        </row>
        <row r="381">
          <cell r="B381">
            <v>453137086</v>
          </cell>
          <cell r="C381" t="str">
            <v>HOLYOKE COMMUNITY</v>
          </cell>
          <cell r="D381">
            <v>0</v>
          </cell>
          <cell r="E381">
            <v>0</v>
          </cell>
          <cell r="F381">
            <v>0</v>
          </cell>
          <cell r="G381">
            <v>1</v>
          </cell>
          <cell r="H381">
            <v>2</v>
          </cell>
          <cell r="I381">
            <v>0</v>
          </cell>
          <cell r="J381">
            <v>0</v>
          </cell>
          <cell r="K381">
            <v>0.1137</v>
          </cell>
          <cell r="L381"/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3</v>
          </cell>
          <cell r="R381">
            <v>7</v>
          </cell>
          <cell r="S381">
            <v>3</v>
          </cell>
        </row>
        <row r="382">
          <cell r="B382">
            <v>453137137</v>
          </cell>
          <cell r="C382" t="str">
            <v>HOLYOKE COMMUNITY</v>
          </cell>
          <cell r="D382">
            <v>0</v>
          </cell>
          <cell r="E382">
            <v>0</v>
          </cell>
          <cell r="F382">
            <v>62</v>
          </cell>
          <cell r="G382">
            <v>310</v>
          </cell>
          <cell r="H382">
            <v>160</v>
          </cell>
          <cell r="I382">
            <v>0</v>
          </cell>
          <cell r="J382">
            <v>0</v>
          </cell>
          <cell r="K382">
            <v>20.162800000000001</v>
          </cell>
          <cell r="L382"/>
          <cell r="M382">
            <v>0</v>
          </cell>
          <cell r="N382">
            <v>59</v>
          </cell>
          <cell r="O382">
            <v>14</v>
          </cell>
          <cell r="P382">
            <v>0</v>
          </cell>
          <cell r="Q382">
            <v>402</v>
          </cell>
          <cell r="R382">
            <v>10</v>
          </cell>
          <cell r="S382">
            <v>532</v>
          </cell>
        </row>
        <row r="383">
          <cell r="B383">
            <v>453137161</v>
          </cell>
          <cell r="C383" t="str">
            <v>HOLYOKE COMMUNITY</v>
          </cell>
          <cell r="D383">
            <v>0</v>
          </cell>
          <cell r="E383">
            <v>0</v>
          </cell>
          <cell r="F383">
            <v>0</v>
          </cell>
          <cell r="G383">
            <v>1</v>
          </cell>
          <cell r="H383">
            <v>0</v>
          </cell>
          <cell r="I383">
            <v>0</v>
          </cell>
          <cell r="J383">
            <v>0</v>
          </cell>
          <cell r="K383">
            <v>3.7900000000000003E-2</v>
          </cell>
          <cell r="L383"/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7</v>
          </cell>
          <cell r="S383">
            <v>1</v>
          </cell>
        </row>
        <row r="384">
          <cell r="B384">
            <v>453137210</v>
          </cell>
          <cell r="C384" t="str">
            <v>HOLYOKE COMMUNITY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1</v>
          </cell>
          <cell r="I384">
            <v>0</v>
          </cell>
          <cell r="J384">
            <v>0</v>
          </cell>
          <cell r="K384">
            <v>3.7900000000000003E-2</v>
          </cell>
          <cell r="L384"/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1</v>
          </cell>
          <cell r="R384">
            <v>6</v>
          </cell>
          <cell r="S384">
            <v>1</v>
          </cell>
        </row>
        <row r="385">
          <cell r="B385">
            <v>453137227</v>
          </cell>
          <cell r="C385" t="str">
            <v>HOLYOKE COMMUNITY</v>
          </cell>
          <cell r="D385">
            <v>0</v>
          </cell>
          <cell r="E385">
            <v>0</v>
          </cell>
          <cell r="F385">
            <v>1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3.7900000000000003E-2</v>
          </cell>
          <cell r="L385"/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9</v>
          </cell>
          <cell r="S385">
            <v>1</v>
          </cell>
        </row>
        <row r="386">
          <cell r="B386">
            <v>453137278</v>
          </cell>
          <cell r="C386" t="str">
            <v>HOLYOKE COMMUNITY</v>
          </cell>
          <cell r="D386">
            <v>0</v>
          </cell>
          <cell r="E386">
            <v>0</v>
          </cell>
          <cell r="F386">
            <v>0</v>
          </cell>
          <cell r="G386">
            <v>3</v>
          </cell>
          <cell r="H386">
            <v>4</v>
          </cell>
          <cell r="I386">
            <v>0</v>
          </cell>
          <cell r="J386">
            <v>0</v>
          </cell>
          <cell r="K386">
            <v>0.26529999999999998</v>
          </cell>
          <cell r="L386"/>
          <cell r="M386">
            <v>0</v>
          </cell>
          <cell r="N386">
            <v>1</v>
          </cell>
          <cell r="O386">
            <v>1</v>
          </cell>
          <cell r="P386">
            <v>0</v>
          </cell>
          <cell r="Q386">
            <v>6</v>
          </cell>
          <cell r="R386">
            <v>6</v>
          </cell>
          <cell r="S386">
            <v>7</v>
          </cell>
        </row>
        <row r="387">
          <cell r="B387">
            <v>453137281</v>
          </cell>
          <cell r="C387" t="str">
            <v>HOLYOKE COMMUNITY</v>
          </cell>
          <cell r="D387">
            <v>0</v>
          </cell>
          <cell r="E387">
            <v>0</v>
          </cell>
          <cell r="F387">
            <v>8</v>
          </cell>
          <cell r="G387">
            <v>47</v>
          </cell>
          <cell r="H387">
            <v>29</v>
          </cell>
          <cell r="I387">
            <v>0</v>
          </cell>
          <cell r="J387">
            <v>0</v>
          </cell>
          <cell r="K387">
            <v>3.1836000000000002</v>
          </cell>
          <cell r="L387"/>
          <cell r="M387">
            <v>0</v>
          </cell>
          <cell r="N387">
            <v>11</v>
          </cell>
          <cell r="O387">
            <v>0</v>
          </cell>
          <cell r="P387">
            <v>0</v>
          </cell>
          <cell r="Q387">
            <v>70</v>
          </cell>
          <cell r="R387">
            <v>10</v>
          </cell>
          <cell r="S387">
            <v>84</v>
          </cell>
        </row>
        <row r="388">
          <cell r="B388">
            <v>453137325</v>
          </cell>
          <cell r="C388" t="str">
            <v>HOLYOKE COMMUNITY</v>
          </cell>
          <cell r="D388">
            <v>0</v>
          </cell>
          <cell r="E388">
            <v>0</v>
          </cell>
          <cell r="F388">
            <v>1</v>
          </cell>
          <cell r="G388">
            <v>1</v>
          </cell>
          <cell r="H388">
            <v>3</v>
          </cell>
          <cell r="I388">
            <v>0</v>
          </cell>
          <cell r="J388">
            <v>0</v>
          </cell>
          <cell r="K388">
            <v>0.1895</v>
          </cell>
          <cell r="L388"/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4</v>
          </cell>
          <cell r="R388">
            <v>9</v>
          </cell>
          <cell r="S388">
            <v>5</v>
          </cell>
        </row>
        <row r="389">
          <cell r="B389">
            <v>453137332</v>
          </cell>
          <cell r="C389" t="str">
            <v>HOLYOKE COMMUNITY</v>
          </cell>
          <cell r="D389">
            <v>0</v>
          </cell>
          <cell r="E389">
            <v>0</v>
          </cell>
          <cell r="F389">
            <v>1</v>
          </cell>
          <cell r="G389">
            <v>8</v>
          </cell>
          <cell r="H389">
            <v>0</v>
          </cell>
          <cell r="I389">
            <v>0</v>
          </cell>
          <cell r="J389">
            <v>0</v>
          </cell>
          <cell r="K389">
            <v>0.34110000000000001</v>
          </cell>
          <cell r="L389"/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4</v>
          </cell>
          <cell r="R389">
            <v>9</v>
          </cell>
          <cell r="S389">
            <v>9</v>
          </cell>
        </row>
        <row r="390">
          <cell r="B390">
            <v>454149009</v>
          </cell>
          <cell r="C390" t="str">
            <v>LAWRENCE FAMILY DEVELOPMENT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1</v>
          </cell>
          <cell r="I390">
            <v>0</v>
          </cell>
          <cell r="J390">
            <v>0</v>
          </cell>
          <cell r="K390">
            <v>3.7900000000000003E-2</v>
          </cell>
          <cell r="L390"/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1</v>
          </cell>
          <cell r="R390">
            <v>2</v>
          </cell>
          <cell r="S390">
            <v>1</v>
          </cell>
        </row>
        <row r="391">
          <cell r="B391">
            <v>454149128</v>
          </cell>
          <cell r="C391" t="str">
            <v>LAWRENCE FAMILY DEVELOPMENT</v>
          </cell>
          <cell r="D391">
            <v>0</v>
          </cell>
          <cell r="E391">
            <v>0</v>
          </cell>
          <cell r="F391">
            <v>1</v>
          </cell>
          <cell r="G391">
            <v>10</v>
          </cell>
          <cell r="H391">
            <v>2</v>
          </cell>
          <cell r="I391">
            <v>0</v>
          </cell>
          <cell r="J391">
            <v>0</v>
          </cell>
          <cell r="K391">
            <v>0.49270000000000003</v>
          </cell>
          <cell r="L391"/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5</v>
          </cell>
          <cell r="R391">
            <v>9</v>
          </cell>
          <cell r="S391">
            <v>13</v>
          </cell>
        </row>
        <row r="392">
          <cell r="B392">
            <v>454149149</v>
          </cell>
          <cell r="C392" t="str">
            <v>LAWRENCE FAMILY DEVELOPMENT</v>
          </cell>
          <cell r="D392">
            <v>76</v>
          </cell>
          <cell r="E392">
            <v>0</v>
          </cell>
          <cell r="F392">
            <v>76</v>
          </cell>
          <cell r="G392">
            <v>366</v>
          </cell>
          <cell r="H392">
            <v>186</v>
          </cell>
          <cell r="I392">
            <v>0</v>
          </cell>
          <cell r="J392">
            <v>0</v>
          </cell>
          <cell r="K392">
            <v>23.801200000000001</v>
          </cell>
          <cell r="L392"/>
          <cell r="M392">
            <v>24</v>
          </cell>
          <cell r="N392">
            <v>144</v>
          </cell>
          <cell r="O392">
            <v>0</v>
          </cell>
          <cell r="P392">
            <v>0</v>
          </cell>
          <cell r="Q392">
            <v>444</v>
          </cell>
          <cell r="R392">
            <v>10</v>
          </cell>
          <cell r="S392">
            <v>666</v>
          </cell>
        </row>
        <row r="393">
          <cell r="B393">
            <v>454149181</v>
          </cell>
          <cell r="C393" t="str">
            <v>LAWRENCE FAMILY DEVELOPMENT</v>
          </cell>
          <cell r="D393">
            <v>5</v>
          </cell>
          <cell r="E393">
            <v>0</v>
          </cell>
          <cell r="F393">
            <v>4</v>
          </cell>
          <cell r="G393">
            <v>34</v>
          </cell>
          <cell r="H393">
            <v>17</v>
          </cell>
          <cell r="I393">
            <v>0</v>
          </cell>
          <cell r="J393">
            <v>0</v>
          </cell>
          <cell r="K393">
            <v>2.0844999999999998</v>
          </cell>
          <cell r="L393"/>
          <cell r="M393">
            <v>1</v>
          </cell>
          <cell r="N393">
            <v>7</v>
          </cell>
          <cell r="O393">
            <v>0</v>
          </cell>
          <cell r="P393">
            <v>0</v>
          </cell>
          <cell r="Q393">
            <v>35</v>
          </cell>
          <cell r="R393">
            <v>9</v>
          </cell>
          <cell r="S393">
            <v>58</v>
          </cell>
        </row>
        <row r="394">
          <cell r="B394">
            <v>454149211</v>
          </cell>
          <cell r="C394" t="str">
            <v>LAWRENCE FAMILY DEVELOPMENT</v>
          </cell>
          <cell r="D394">
            <v>1</v>
          </cell>
          <cell r="E394">
            <v>0</v>
          </cell>
          <cell r="F394">
            <v>0</v>
          </cell>
          <cell r="G394">
            <v>1</v>
          </cell>
          <cell r="H394">
            <v>0</v>
          </cell>
          <cell r="I394">
            <v>0</v>
          </cell>
          <cell r="J394">
            <v>0</v>
          </cell>
          <cell r="K394">
            <v>3.7900000000000003E-2</v>
          </cell>
          <cell r="L394"/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2</v>
          </cell>
          <cell r="R394">
            <v>4</v>
          </cell>
          <cell r="S394">
            <v>2</v>
          </cell>
        </row>
        <row r="395">
          <cell r="B395">
            <v>455128007</v>
          </cell>
          <cell r="C395" t="str">
            <v>HILL VIEW MONTESSORI</v>
          </cell>
          <cell r="D395">
            <v>0</v>
          </cell>
          <cell r="E395">
            <v>0</v>
          </cell>
          <cell r="F395">
            <v>0</v>
          </cell>
          <cell r="G395">
            <v>1</v>
          </cell>
          <cell r="H395">
            <v>2</v>
          </cell>
          <cell r="I395">
            <v>0</v>
          </cell>
          <cell r="J395">
            <v>0</v>
          </cell>
          <cell r="K395">
            <v>0.1137</v>
          </cell>
          <cell r="L395"/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1</v>
          </cell>
          <cell r="R395">
            <v>5</v>
          </cell>
          <cell r="S395">
            <v>3</v>
          </cell>
        </row>
        <row r="396">
          <cell r="B396">
            <v>455128009</v>
          </cell>
          <cell r="C396" t="str">
            <v>HILL VIEW MONTESSORI</v>
          </cell>
          <cell r="D396">
            <v>0</v>
          </cell>
          <cell r="E396">
            <v>0</v>
          </cell>
          <cell r="F396">
            <v>0</v>
          </cell>
          <cell r="G396">
            <v>1</v>
          </cell>
          <cell r="H396">
            <v>0</v>
          </cell>
          <cell r="I396">
            <v>0</v>
          </cell>
          <cell r="J396">
            <v>0</v>
          </cell>
          <cell r="K396">
            <v>3.7900000000000003E-2</v>
          </cell>
          <cell r="L396"/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2</v>
          </cell>
          <cell r="S396">
            <v>1</v>
          </cell>
        </row>
        <row r="397">
          <cell r="B397">
            <v>455128128</v>
          </cell>
          <cell r="C397" t="str">
            <v>HILL VIEW MONTESSORI</v>
          </cell>
          <cell r="D397">
            <v>0</v>
          </cell>
          <cell r="E397">
            <v>0</v>
          </cell>
          <cell r="F397">
            <v>36</v>
          </cell>
          <cell r="G397">
            <v>162</v>
          </cell>
          <cell r="H397">
            <v>100</v>
          </cell>
          <cell r="I397">
            <v>0</v>
          </cell>
          <cell r="J397">
            <v>0</v>
          </cell>
          <cell r="K397">
            <v>11.2942</v>
          </cell>
          <cell r="L397"/>
          <cell r="M397">
            <v>0</v>
          </cell>
          <cell r="N397">
            <v>20</v>
          </cell>
          <cell r="O397">
            <v>4</v>
          </cell>
          <cell r="P397">
            <v>0</v>
          </cell>
          <cell r="Q397">
            <v>70</v>
          </cell>
          <cell r="R397">
            <v>9</v>
          </cell>
          <cell r="S397">
            <v>298</v>
          </cell>
        </row>
        <row r="398">
          <cell r="B398">
            <v>455128149</v>
          </cell>
          <cell r="C398" t="str">
            <v>HILL VIEW MONTESSORI</v>
          </cell>
          <cell r="D398">
            <v>0</v>
          </cell>
          <cell r="E398">
            <v>0</v>
          </cell>
          <cell r="F398">
            <v>0</v>
          </cell>
          <cell r="G398">
            <v>4</v>
          </cell>
          <cell r="H398">
            <v>0</v>
          </cell>
          <cell r="I398">
            <v>0</v>
          </cell>
          <cell r="J398">
            <v>0</v>
          </cell>
          <cell r="K398">
            <v>0.15160000000000001</v>
          </cell>
          <cell r="L398"/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10</v>
          </cell>
          <cell r="S398">
            <v>4</v>
          </cell>
        </row>
        <row r="399">
          <cell r="B399">
            <v>455128181</v>
          </cell>
          <cell r="C399" t="str">
            <v>HILL VIEW MONTESSORI</v>
          </cell>
          <cell r="D399">
            <v>0</v>
          </cell>
          <cell r="E399">
            <v>0</v>
          </cell>
          <cell r="F399">
            <v>0</v>
          </cell>
          <cell r="G399">
            <v>1</v>
          </cell>
          <cell r="H399">
            <v>0</v>
          </cell>
          <cell r="I399">
            <v>0</v>
          </cell>
          <cell r="J399">
            <v>0</v>
          </cell>
          <cell r="K399">
            <v>3.7900000000000003E-2</v>
          </cell>
          <cell r="L399"/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9</v>
          </cell>
          <cell r="S399">
            <v>1</v>
          </cell>
        </row>
        <row r="400">
          <cell r="B400">
            <v>456160009</v>
          </cell>
          <cell r="C400" t="str">
            <v>LOWELL COMMUNITY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1</v>
          </cell>
          <cell r="I400">
            <v>0</v>
          </cell>
          <cell r="J400">
            <v>0</v>
          </cell>
          <cell r="K400">
            <v>3.7900000000000003E-2</v>
          </cell>
          <cell r="L400"/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2</v>
          </cell>
          <cell r="S400">
            <v>2</v>
          </cell>
        </row>
        <row r="401">
          <cell r="B401">
            <v>456160031</v>
          </cell>
          <cell r="C401" t="str">
            <v>LOWELL COMMUNITY</v>
          </cell>
          <cell r="D401">
            <v>1</v>
          </cell>
          <cell r="E401">
            <v>0</v>
          </cell>
          <cell r="F401">
            <v>0</v>
          </cell>
          <cell r="G401">
            <v>6</v>
          </cell>
          <cell r="H401">
            <v>0</v>
          </cell>
          <cell r="I401">
            <v>0</v>
          </cell>
          <cell r="J401">
            <v>0</v>
          </cell>
          <cell r="K401">
            <v>0.22739999999999999</v>
          </cell>
          <cell r="L401"/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4</v>
          </cell>
          <cell r="S401">
            <v>7</v>
          </cell>
        </row>
        <row r="402">
          <cell r="B402">
            <v>456160056</v>
          </cell>
          <cell r="C402" t="str">
            <v>LOWELL COMMUNITY</v>
          </cell>
          <cell r="D402">
            <v>0</v>
          </cell>
          <cell r="E402">
            <v>0</v>
          </cell>
          <cell r="F402">
            <v>1</v>
          </cell>
          <cell r="G402">
            <v>2</v>
          </cell>
          <cell r="H402">
            <v>3</v>
          </cell>
          <cell r="I402">
            <v>0</v>
          </cell>
          <cell r="J402">
            <v>0</v>
          </cell>
          <cell r="K402">
            <v>0.22739999999999999</v>
          </cell>
          <cell r="L402"/>
          <cell r="M402">
            <v>0</v>
          </cell>
          <cell r="N402">
            <v>1</v>
          </cell>
          <cell r="O402">
            <v>2</v>
          </cell>
          <cell r="P402">
            <v>0</v>
          </cell>
          <cell r="Q402">
            <v>3</v>
          </cell>
          <cell r="R402">
            <v>3</v>
          </cell>
          <cell r="S402">
            <v>6</v>
          </cell>
        </row>
        <row r="403">
          <cell r="B403">
            <v>456160079</v>
          </cell>
          <cell r="C403" t="str">
            <v>LOWELL COMMUNITY</v>
          </cell>
          <cell r="D403">
            <v>1</v>
          </cell>
          <cell r="E403">
            <v>0</v>
          </cell>
          <cell r="F403">
            <v>2</v>
          </cell>
          <cell r="G403">
            <v>16</v>
          </cell>
          <cell r="H403">
            <v>12</v>
          </cell>
          <cell r="I403">
            <v>0</v>
          </cell>
          <cell r="J403">
            <v>0</v>
          </cell>
          <cell r="K403">
            <v>1.137</v>
          </cell>
          <cell r="L403"/>
          <cell r="M403">
            <v>1</v>
          </cell>
          <cell r="N403">
            <v>11</v>
          </cell>
          <cell r="O403">
            <v>6</v>
          </cell>
          <cell r="P403">
            <v>0</v>
          </cell>
          <cell r="Q403">
            <v>21</v>
          </cell>
          <cell r="R403">
            <v>6</v>
          </cell>
          <cell r="S403">
            <v>31</v>
          </cell>
        </row>
        <row r="404">
          <cell r="B404">
            <v>456160128</v>
          </cell>
          <cell r="C404" t="str">
            <v>LOWELL COMMUNITY</v>
          </cell>
          <cell r="D404">
            <v>0</v>
          </cell>
          <cell r="E404">
            <v>0</v>
          </cell>
          <cell r="F404">
            <v>1</v>
          </cell>
          <cell r="G404">
            <v>0</v>
          </cell>
          <cell r="H404">
            <v>2</v>
          </cell>
          <cell r="I404">
            <v>0</v>
          </cell>
          <cell r="J404">
            <v>0</v>
          </cell>
          <cell r="K404">
            <v>0.1137</v>
          </cell>
          <cell r="L404"/>
          <cell r="M404">
            <v>0</v>
          </cell>
          <cell r="N404">
            <v>0</v>
          </cell>
          <cell r="O404">
            <v>1</v>
          </cell>
          <cell r="P404">
            <v>0</v>
          </cell>
          <cell r="Q404">
            <v>2</v>
          </cell>
          <cell r="R404">
            <v>9</v>
          </cell>
          <cell r="S404">
            <v>3</v>
          </cell>
        </row>
        <row r="405">
          <cell r="B405">
            <v>456160149</v>
          </cell>
          <cell r="C405" t="str">
            <v>LOWELL COMMUNITY</v>
          </cell>
          <cell r="D405">
            <v>0</v>
          </cell>
          <cell r="E405">
            <v>0</v>
          </cell>
          <cell r="F405">
            <v>0</v>
          </cell>
          <cell r="G405">
            <v>2</v>
          </cell>
          <cell r="H405">
            <v>0</v>
          </cell>
          <cell r="I405">
            <v>0</v>
          </cell>
          <cell r="J405">
            <v>0</v>
          </cell>
          <cell r="K405">
            <v>7.5800000000000006E-2</v>
          </cell>
          <cell r="L405"/>
          <cell r="M405">
            <v>0</v>
          </cell>
          <cell r="N405">
            <v>1</v>
          </cell>
          <cell r="O405">
            <v>0</v>
          </cell>
          <cell r="P405">
            <v>0</v>
          </cell>
          <cell r="Q405">
            <v>0</v>
          </cell>
          <cell r="R405">
            <v>10</v>
          </cell>
          <cell r="S405">
            <v>2</v>
          </cell>
        </row>
        <row r="406">
          <cell r="B406">
            <v>456160153</v>
          </cell>
          <cell r="C406" t="str">
            <v>LOWELL COMMUNITY</v>
          </cell>
          <cell r="D406">
            <v>0</v>
          </cell>
          <cell r="E406">
            <v>0</v>
          </cell>
          <cell r="F406">
            <v>1</v>
          </cell>
          <cell r="G406">
            <v>1</v>
          </cell>
          <cell r="H406">
            <v>0</v>
          </cell>
          <cell r="I406">
            <v>0</v>
          </cell>
          <cell r="J406">
            <v>0</v>
          </cell>
          <cell r="K406">
            <v>7.5800000000000006E-2</v>
          </cell>
          <cell r="L406"/>
          <cell r="M406">
            <v>0</v>
          </cell>
          <cell r="N406">
            <v>1</v>
          </cell>
          <cell r="O406">
            <v>0</v>
          </cell>
          <cell r="P406">
            <v>0</v>
          </cell>
          <cell r="Q406">
            <v>2</v>
          </cell>
          <cell r="R406">
            <v>9</v>
          </cell>
          <cell r="S406">
            <v>2</v>
          </cell>
        </row>
        <row r="407">
          <cell r="B407">
            <v>456160160</v>
          </cell>
          <cell r="C407" t="str">
            <v>LOWELL COMMUNITY</v>
          </cell>
          <cell r="D407">
            <v>36</v>
          </cell>
          <cell r="E407">
            <v>0</v>
          </cell>
          <cell r="F407">
            <v>95</v>
          </cell>
          <cell r="G407">
            <v>425</v>
          </cell>
          <cell r="H407">
            <v>198</v>
          </cell>
          <cell r="I407">
            <v>0</v>
          </cell>
          <cell r="J407">
            <v>0</v>
          </cell>
          <cell r="K407">
            <v>27.212199999999999</v>
          </cell>
          <cell r="L407"/>
          <cell r="M407">
            <v>13</v>
          </cell>
          <cell r="N407">
            <v>290</v>
          </cell>
          <cell r="O407">
            <v>86</v>
          </cell>
          <cell r="P407">
            <v>0</v>
          </cell>
          <cell r="Q407">
            <v>440</v>
          </cell>
          <cell r="R407">
            <v>10</v>
          </cell>
          <cell r="S407">
            <v>736</v>
          </cell>
        </row>
        <row r="408">
          <cell r="B408">
            <v>456160170</v>
          </cell>
          <cell r="C408" t="str">
            <v>LOWELL COMMUNITY</v>
          </cell>
          <cell r="D408">
            <v>0</v>
          </cell>
          <cell r="E408">
            <v>0</v>
          </cell>
          <cell r="F408">
            <v>0</v>
          </cell>
          <cell r="G408">
            <v>2</v>
          </cell>
          <cell r="H408">
            <v>1</v>
          </cell>
          <cell r="I408">
            <v>0</v>
          </cell>
          <cell r="J408">
            <v>0</v>
          </cell>
          <cell r="K408">
            <v>0.1137</v>
          </cell>
          <cell r="L408"/>
          <cell r="M408">
            <v>0</v>
          </cell>
          <cell r="N408">
            <v>2</v>
          </cell>
          <cell r="O408">
            <v>1</v>
          </cell>
          <cell r="P408">
            <v>0</v>
          </cell>
          <cell r="Q408">
            <v>0</v>
          </cell>
          <cell r="R408">
            <v>9</v>
          </cell>
          <cell r="S408">
            <v>3</v>
          </cell>
        </row>
        <row r="409">
          <cell r="B409">
            <v>456160181</v>
          </cell>
          <cell r="C409" t="str">
            <v>LOWELL COMMUNITY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1</v>
          </cell>
          <cell r="I409">
            <v>0</v>
          </cell>
          <cell r="J409">
            <v>0</v>
          </cell>
          <cell r="K409">
            <v>3.7900000000000003E-2</v>
          </cell>
          <cell r="L409"/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9</v>
          </cell>
          <cell r="S409">
            <v>1</v>
          </cell>
        </row>
        <row r="410">
          <cell r="B410">
            <v>456160295</v>
          </cell>
          <cell r="C410" t="str">
            <v>LOWELL COMMUNITY</v>
          </cell>
          <cell r="D410">
            <v>0</v>
          </cell>
          <cell r="E410">
            <v>0</v>
          </cell>
          <cell r="F410">
            <v>0</v>
          </cell>
          <cell r="G410">
            <v>3</v>
          </cell>
          <cell r="H410">
            <v>2</v>
          </cell>
          <cell r="I410">
            <v>0</v>
          </cell>
          <cell r="J410">
            <v>0</v>
          </cell>
          <cell r="K410">
            <v>0.1895</v>
          </cell>
          <cell r="L410"/>
          <cell r="M410">
            <v>0</v>
          </cell>
          <cell r="N410">
            <v>1</v>
          </cell>
          <cell r="O410">
            <v>1</v>
          </cell>
          <cell r="P410">
            <v>0</v>
          </cell>
          <cell r="Q410">
            <v>3</v>
          </cell>
          <cell r="R410">
            <v>3</v>
          </cell>
          <cell r="S410">
            <v>5</v>
          </cell>
        </row>
        <row r="411">
          <cell r="B411">
            <v>456160301</v>
          </cell>
          <cell r="C411" t="str">
            <v>LOWELL COMMUNITY</v>
          </cell>
          <cell r="D411">
            <v>0</v>
          </cell>
          <cell r="E411">
            <v>0</v>
          </cell>
          <cell r="F411">
            <v>0</v>
          </cell>
          <cell r="G411">
            <v>1</v>
          </cell>
          <cell r="H411">
            <v>1</v>
          </cell>
          <cell r="I411">
            <v>0</v>
          </cell>
          <cell r="J411">
            <v>0</v>
          </cell>
          <cell r="K411">
            <v>7.5800000000000006E-2</v>
          </cell>
          <cell r="L411"/>
          <cell r="M411">
            <v>0</v>
          </cell>
          <cell r="N411">
            <v>1</v>
          </cell>
          <cell r="O411">
            <v>1</v>
          </cell>
          <cell r="P411">
            <v>0</v>
          </cell>
          <cell r="Q411">
            <v>0</v>
          </cell>
          <cell r="R411">
            <v>3</v>
          </cell>
          <cell r="S411">
            <v>2</v>
          </cell>
        </row>
        <row r="412">
          <cell r="B412">
            <v>456160673</v>
          </cell>
          <cell r="C412" t="str">
            <v>LOWELL COMMUNITY</v>
          </cell>
          <cell r="D412">
            <v>1</v>
          </cell>
          <cell r="E412">
            <v>0</v>
          </cell>
          <cell r="F412">
            <v>0</v>
          </cell>
          <cell r="G412">
            <v>1</v>
          </cell>
          <cell r="H412">
            <v>0</v>
          </cell>
          <cell r="I412">
            <v>0</v>
          </cell>
          <cell r="J412">
            <v>0</v>
          </cell>
          <cell r="K412">
            <v>3.7900000000000003E-2</v>
          </cell>
          <cell r="L412"/>
          <cell r="M412">
            <v>0</v>
          </cell>
          <cell r="N412">
            <v>1</v>
          </cell>
          <cell r="O412">
            <v>0</v>
          </cell>
          <cell r="P412">
            <v>0</v>
          </cell>
          <cell r="Q412">
            <v>2</v>
          </cell>
          <cell r="R412">
            <v>2</v>
          </cell>
          <cell r="S412">
            <v>2</v>
          </cell>
        </row>
        <row r="413">
          <cell r="B413">
            <v>456160735</v>
          </cell>
          <cell r="C413" t="str">
            <v>LOWELL COMMUNITY</v>
          </cell>
          <cell r="D413">
            <v>0</v>
          </cell>
          <cell r="E413">
            <v>0</v>
          </cell>
          <cell r="F413">
            <v>0</v>
          </cell>
          <cell r="G413">
            <v>1</v>
          </cell>
          <cell r="H413">
            <v>0</v>
          </cell>
          <cell r="I413">
            <v>0</v>
          </cell>
          <cell r="J413">
            <v>0</v>
          </cell>
          <cell r="K413">
            <v>3.7900000000000003E-2</v>
          </cell>
          <cell r="L413"/>
          <cell r="M413">
            <v>0</v>
          </cell>
          <cell r="N413">
            <v>1</v>
          </cell>
          <cell r="O413">
            <v>0</v>
          </cell>
          <cell r="P413">
            <v>0</v>
          </cell>
          <cell r="Q413">
            <v>1</v>
          </cell>
          <cell r="R413">
            <v>4</v>
          </cell>
          <cell r="S413">
            <v>1</v>
          </cell>
        </row>
        <row r="414">
          <cell r="B414">
            <v>458160031</v>
          </cell>
          <cell r="C414" t="str">
            <v>LOWELL MIDDLESEX ACADEMY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2</v>
          </cell>
          <cell r="J414">
            <v>0</v>
          </cell>
          <cell r="K414">
            <v>7.5800000000000006E-2</v>
          </cell>
          <cell r="L414"/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2</v>
          </cell>
          <cell r="R414">
            <v>4</v>
          </cell>
          <cell r="S414">
            <v>2</v>
          </cell>
        </row>
        <row r="415">
          <cell r="B415">
            <v>458160079</v>
          </cell>
          <cell r="C415" t="str">
            <v>LOWELL MIDDLESEX ACADEMY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7</v>
          </cell>
          <cell r="J415">
            <v>0</v>
          </cell>
          <cell r="K415">
            <v>0.26529999999999998</v>
          </cell>
          <cell r="L415"/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4</v>
          </cell>
          <cell r="R415">
            <v>6</v>
          </cell>
          <cell r="S415">
            <v>7</v>
          </cell>
        </row>
        <row r="416">
          <cell r="B416">
            <v>458160160</v>
          </cell>
          <cell r="C416" t="str">
            <v>LOWELL MIDDLESEX ACADEMY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74</v>
          </cell>
          <cell r="J416">
            <v>0</v>
          </cell>
          <cell r="K416">
            <v>2.8046000000000002</v>
          </cell>
          <cell r="L416"/>
          <cell r="M416">
            <v>0</v>
          </cell>
          <cell r="N416">
            <v>0</v>
          </cell>
          <cell r="O416">
            <v>0</v>
          </cell>
          <cell r="P416">
            <v>8</v>
          </cell>
          <cell r="Q416">
            <v>54</v>
          </cell>
          <cell r="R416">
            <v>10</v>
          </cell>
          <cell r="S416">
            <v>74</v>
          </cell>
        </row>
        <row r="417">
          <cell r="B417">
            <v>458160301</v>
          </cell>
          <cell r="C417" t="str">
            <v>LOWELL MIDDLESEX ACADEMY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1</v>
          </cell>
          <cell r="J417">
            <v>0</v>
          </cell>
          <cell r="K417">
            <v>3.7900000000000003E-2</v>
          </cell>
          <cell r="L417"/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3</v>
          </cell>
          <cell r="S417">
            <v>1</v>
          </cell>
        </row>
        <row r="418">
          <cell r="B418">
            <v>458160326</v>
          </cell>
          <cell r="C418" t="str">
            <v>LOWELL MIDDLESEX ACADEMY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1</v>
          </cell>
          <cell r="J418">
            <v>0</v>
          </cell>
          <cell r="K418">
            <v>3.7900000000000003E-2</v>
          </cell>
          <cell r="L418"/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1</v>
          </cell>
          <cell r="S418">
            <v>1</v>
          </cell>
        </row>
        <row r="419">
          <cell r="B419">
            <v>463035035</v>
          </cell>
          <cell r="C419" t="str">
            <v>KIPP ACADEMY BOSTON</v>
          </cell>
          <cell r="D419">
            <v>0</v>
          </cell>
          <cell r="E419">
            <v>0</v>
          </cell>
          <cell r="F419">
            <v>60</v>
          </cell>
          <cell r="G419">
            <v>334</v>
          </cell>
          <cell r="H419">
            <v>174</v>
          </cell>
          <cell r="I419">
            <v>0</v>
          </cell>
          <cell r="J419">
            <v>0</v>
          </cell>
          <cell r="K419">
            <v>21.527200000000001</v>
          </cell>
          <cell r="L419"/>
          <cell r="M419">
            <v>0</v>
          </cell>
          <cell r="N419">
            <v>77</v>
          </cell>
          <cell r="O419">
            <v>39</v>
          </cell>
          <cell r="P419">
            <v>0</v>
          </cell>
          <cell r="Q419">
            <v>416</v>
          </cell>
          <cell r="R419">
            <v>10</v>
          </cell>
          <cell r="S419">
            <v>568</v>
          </cell>
        </row>
        <row r="420">
          <cell r="B420">
            <v>463035057</v>
          </cell>
          <cell r="C420" t="str">
            <v>KIPP ACADEMY BOSTON</v>
          </cell>
          <cell r="D420">
            <v>0</v>
          </cell>
          <cell r="E420">
            <v>0</v>
          </cell>
          <cell r="F420">
            <v>0</v>
          </cell>
          <cell r="G420">
            <v>1</v>
          </cell>
          <cell r="H420">
            <v>0</v>
          </cell>
          <cell r="I420">
            <v>0</v>
          </cell>
          <cell r="J420">
            <v>0</v>
          </cell>
          <cell r="K420">
            <v>3.7900000000000003E-2</v>
          </cell>
          <cell r="L420"/>
          <cell r="M420">
            <v>0</v>
          </cell>
          <cell r="N420">
            <v>1</v>
          </cell>
          <cell r="O420">
            <v>0</v>
          </cell>
          <cell r="P420">
            <v>0</v>
          </cell>
          <cell r="Q420">
            <v>0</v>
          </cell>
          <cell r="R420">
            <v>10</v>
          </cell>
          <cell r="S420">
            <v>1</v>
          </cell>
        </row>
        <row r="421">
          <cell r="B421">
            <v>463035163</v>
          </cell>
          <cell r="C421" t="str">
            <v>KIPP ACADEMY BOSTON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1</v>
          </cell>
          <cell r="I421">
            <v>0</v>
          </cell>
          <cell r="J421">
            <v>0</v>
          </cell>
          <cell r="K421">
            <v>3.7900000000000003E-2</v>
          </cell>
          <cell r="L421"/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10</v>
          </cell>
          <cell r="S421">
            <v>1</v>
          </cell>
        </row>
        <row r="422">
          <cell r="B422">
            <v>463035220</v>
          </cell>
          <cell r="C422" t="str">
            <v>KIPP ACADEMY BOSTON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1</v>
          </cell>
          <cell r="I422">
            <v>0</v>
          </cell>
          <cell r="J422">
            <v>0</v>
          </cell>
          <cell r="K422">
            <v>3.7900000000000003E-2</v>
          </cell>
          <cell r="L422"/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6</v>
          </cell>
          <cell r="S422">
            <v>1</v>
          </cell>
        </row>
        <row r="423">
          <cell r="B423">
            <v>463035244</v>
          </cell>
          <cell r="C423" t="str">
            <v>KIPP ACADEMY BOSTON</v>
          </cell>
          <cell r="D423">
            <v>0</v>
          </cell>
          <cell r="E423">
            <v>0</v>
          </cell>
          <cell r="F423">
            <v>0</v>
          </cell>
          <cell r="G423">
            <v>5</v>
          </cell>
          <cell r="H423">
            <v>0</v>
          </cell>
          <cell r="I423">
            <v>0</v>
          </cell>
          <cell r="J423">
            <v>0</v>
          </cell>
          <cell r="K423">
            <v>0.1895</v>
          </cell>
          <cell r="L423"/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9</v>
          </cell>
          <cell r="S423">
            <v>5</v>
          </cell>
        </row>
        <row r="424">
          <cell r="B424">
            <v>463035285</v>
          </cell>
          <cell r="C424" t="str">
            <v>KIPP ACADEMY BOSTON</v>
          </cell>
          <cell r="D424">
            <v>0</v>
          </cell>
          <cell r="E424">
            <v>0</v>
          </cell>
          <cell r="F424">
            <v>1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3.7900000000000003E-2</v>
          </cell>
          <cell r="L424"/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1</v>
          </cell>
          <cell r="R424">
            <v>7</v>
          </cell>
          <cell r="S424">
            <v>1</v>
          </cell>
        </row>
        <row r="425">
          <cell r="B425">
            <v>463035293</v>
          </cell>
          <cell r="C425" t="str">
            <v>KIPP ACADEMY BOSTON</v>
          </cell>
          <cell r="D425">
            <v>0</v>
          </cell>
          <cell r="E425">
            <v>0</v>
          </cell>
          <cell r="F425">
            <v>1</v>
          </cell>
          <cell r="G425">
            <v>1</v>
          </cell>
          <cell r="H425">
            <v>0</v>
          </cell>
          <cell r="I425">
            <v>0</v>
          </cell>
          <cell r="J425">
            <v>0</v>
          </cell>
          <cell r="K425">
            <v>7.5800000000000006E-2</v>
          </cell>
          <cell r="L425"/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9</v>
          </cell>
          <cell r="S425">
            <v>2</v>
          </cell>
        </row>
        <row r="426">
          <cell r="B426">
            <v>463035307</v>
          </cell>
          <cell r="C426" t="str">
            <v>KIPP ACADEMY BOSTON</v>
          </cell>
          <cell r="D426">
            <v>0</v>
          </cell>
          <cell r="E426">
            <v>0</v>
          </cell>
          <cell r="F426">
            <v>0</v>
          </cell>
          <cell r="G426">
            <v>2</v>
          </cell>
          <cell r="H426">
            <v>0</v>
          </cell>
          <cell r="I426">
            <v>0</v>
          </cell>
          <cell r="J426">
            <v>0</v>
          </cell>
          <cell r="K426">
            <v>7.5800000000000006E-2</v>
          </cell>
          <cell r="L426"/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2</v>
          </cell>
          <cell r="R426">
            <v>3</v>
          </cell>
          <cell r="S426">
            <v>2</v>
          </cell>
        </row>
        <row r="427">
          <cell r="B427">
            <v>464168030</v>
          </cell>
          <cell r="C427" t="str">
            <v>MARBLEHEAD COMMUNITY</v>
          </cell>
          <cell r="D427">
            <v>0</v>
          </cell>
          <cell r="E427">
            <v>0</v>
          </cell>
          <cell r="F427">
            <v>0</v>
          </cell>
          <cell r="G427">
            <v>1</v>
          </cell>
          <cell r="H427">
            <v>1</v>
          </cell>
          <cell r="I427">
            <v>0</v>
          </cell>
          <cell r="J427">
            <v>0</v>
          </cell>
          <cell r="K427">
            <v>7.5800000000000006E-2</v>
          </cell>
          <cell r="L427"/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6</v>
          </cell>
          <cell r="S427">
            <v>2</v>
          </cell>
        </row>
        <row r="428">
          <cell r="B428">
            <v>464168163</v>
          </cell>
          <cell r="C428" t="str">
            <v>MARBLEHEAD COMMUNITY</v>
          </cell>
          <cell r="D428">
            <v>0</v>
          </cell>
          <cell r="E428">
            <v>0</v>
          </cell>
          <cell r="F428">
            <v>0</v>
          </cell>
          <cell r="G428">
            <v>9</v>
          </cell>
          <cell r="H428">
            <v>9</v>
          </cell>
          <cell r="I428">
            <v>0</v>
          </cell>
          <cell r="J428">
            <v>0</v>
          </cell>
          <cell r="K428">
            <v>0.68220000000000003</v>
          </cell>
          <cell r="L428"/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5</v>
          </cell>
          <cell r="R428">
            <v>10</v>
          </cell>
          <cell r="S428">
            <v>18</v>
          </cell>
        </row>
        <row r="429">
          <cell r="B429">
            <v>464168168</v>
          </cell>
          <cell r="C429" t="str">
            <v>MARBLEHEAD COMMUNITY</v>
          </cell>
          <cell r="D429">
            <v>0</v>
          </cell>
          <cell r="E429">
            <v>0</v>
          </cell>
          <cell r="F429">
            <v>0</v>
          </cell>
          <cell r="G429">
            <v>54</v>
          </cell>
          <cell r="H429">
            <v>64</v>
          </cell>
          <cell r="I429">
            <v>0</v>
          </cell>
          <cell r="J429">
            <v>0</v>
          </cell>
          <cell r="K429">
            <v>4.4722</v>
          </cell>
          <cell r="L429"/>
          <cell r="M429">
            <v>0</v>
          </cell>
          <cell r="N429">
            <v>3</v>
          </cell>
          <cell r="O429">
            <v>0</v>
          </cell>
          <cell r="P429">
            <v>0</v>
          </cell>
          <cell r="Q429">
            <v>19</v>
          </cell>
          <cell r="R429">
            <v>2</v>
          </cell>
          <cell r="S429">
            <v>118</v>
          </cell>
        </row>
        <row r="430">
          <cell r="B430">
            <v>464168196</v>
          </cell>
          <cell r="C430" t="str">
            <v>MARBLEHEAD COMMUNITY</v>
          </cell>
          <cell r="D430">
            <v>0</v>
          </cell>
          <cell r="E430">
            <v>0</v>
          </cell>
          <cell r="F430">
            <v>0</v>
          </cell>
          <cell r="G430">
            <v>5</v>
          </cell>
          <cell r="H430">
            <v>2</v>
          </cell>
          <cell r="I430">
            <v>0</v>
          </cell>
          <cell r="J430">
            <v>0</v>
          </cell>
          <cell r="K430">
            <v>0.26529999999999998</v>
          </cell>
          <cell r="L430"/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1</v>
          </cell>
          <cell r="R430">
            <v>5</v>
          </cell>
          <cell r="S430">
            <v>7</v>
          </cell>
        </row>
        <row r="431">
          <cell r="B431">
            <v>464168229</v>
          </cell>
          <cell r="C431" t="str">
            <v>MARBLEHEAD COMMUNITY</v>
          </cell>
          <cell r="D431">
            <v>0</v>
          </cell>
          <cell r="E431">
            <v>0</v>
          </cell>
          <cell r="F431">
            <v>0</v>
          </cell>
          <cell r="G431">
            <v>3</v>
          </cell>
          <cell r="H431">
            <v>2</v>
          </cell>
          <cell r="I431">
            <v>0</v>
          </cell>
          <cell r="J431">
            <v>0</v>
          </cell>
          <cell r="K431">
            <v>0.1895</v>
          </cell>
          <cell r="L431"/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4</v>
          </cell>
          <cell r="R431">
            <v>8</v>
          </cell>
          <cell r="S431">
            <v>5</v>
          </cell>
        </row>
        <row r="432">
          <cell r="B432">
            <v>464168258</v>
          </cell>
          <cell r="C432" t="str">
            <v>MARBLEHEAD COMMUNITY</v>
          </cell>
          <cell r="D432">
            <v>0</v>
          </cell>
          <cell r="E432">
            <v>0</v>
          </cell>
          <cell r="F432">
            <v>0</v>
          </cell>
          <cell r="G432">
            <v>1</v>
          </cell>
          <cell r="H432">
            <v>12</v>
          </cell>
          <cell r="I432">
            <v>0</v>
          </cell>
          <cell r="J432">
            <v>0</v>
          </cell>
          <cell r="K432">
            <v>0.49270000000000003</v>
          </cell>
          <cell r="L432"/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</v>
          </cell>
          <cell r="R432">
            <v>10</v>
          </cell>
          <cell r="S432">
            <v>13</v>
          </cell>
        </row>
        <row r="433">
          <cell r="B433">
            <v>464168262</v>
          </cell>
          <cell r="C433" t="str">
            <v>MARBLEHEAD COMMUNITY</v>
          </cell>
          <cell r="D433">
            <v>0</v>
          </cell>
          <cell r="E433">
            <v>0</v>
          </cell>
          <cell r="F433">
            <v>0</v>
          </cell>
          <cell r="G433">
            <v>1</v>
          </cell>
          <cell r="H433">
            <v>0</v>
          </cell>
          <cell r="I433">
            <v>0</v>
          </cell>
          <cell r="J433">
            <v>0</v>
          </cell>
          <cell r="K433">
            <v>3.7900000000000003E-2</v>
          </cell>
          <cell r="L433"/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8</v>
          </cell>
          <cell r="S433">
            <v>1</v>
          </cell>
        </row>
        <row r="434">
          <cell r="B434">
            <v>464168291</v>
          </cell>
          <cell r="C434" t="str">
            <v>MARBLEHEAD COMMUNITY</v>
          </cell>
          <cell r="D434">
            <v>0</v>
          </cell>
          <cell r="E434">
            <v>0</v>
          </cell>
          <cell r="F434">
            <v>0</v>
          </cell>
          <cell r="G434">
            <v>24</v>
          </cell>
          <cell r="H434">
            <v>17</v>
          </cell>
          <cell r="I434">
            <v>0</v>
          </cell>
          <cell r="J434">
            <v>0</v>
          </cell>
          <cell r="K434">
            <v>1.5539000000000001</v>
          </cell>
          <cell r="L434"/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3</v>
          </cell>
          <cell r="R434">
            <v>4</v>
          </cell>
          <cell r="S434">
            <v>41</v>
          </cell>
        </row>
        <row r="435">
          <cell r="B435">
            <v>466700096</v>
          </cell>
          <cell r="C435" t="str">
            <v>MARTHA'S VINEYARD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1</v>
          </cell>
          <cell r="J435">
            <v>0</v>
          </cell>
          <cell r="K435">
            <v>3.7900000000000003E-2</v>
          </cell>
          <cell r="L435"/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7</v>
          </cell>
          <cell r="S435">
            <v>1</v>
          </cell>
        </row>
        <row r="436">
          <cell r="B436">
            <v>466700700</v>
          </cell>
          <cell r="C436" t="str">
            <v>MARTHA'S VINEYARD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27</v>
          </cell>
          <cell r="J436">
            <v>0</v>
          </cell>
          <cell r="K436">
            <v>1.0233000000000001</v>
          </cell>
          <cell r="L436"/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12</v>
          </cell>
          <cell r="R436">
            <v>7</v>
          </cell>
          <cell r="S436">
            <v>27</v>
          </cell>
        </row>
        <row r="437">
          <cell r="B437">
            <v>466774089</v>
          </cell>
          <cell r="C437" t="str">
            <v>MARTHA'S VINEYARD</v>
          </cell>
          <cell r="D437">
            <v>0</v>
          </cell>
          <cell r="E437">
            <v>0</v>
          </cell>
          <cell r="F437">
            <v>1</v>
          </cell>
          <cell r="G437">
            <v>14</v>
          </cell>
          <cell r="H437">
            <v>16</v>
          </cell>
          <cell r="I437">
            <v>0</v>
          </cell>
          <cell r="J437">
            <v>0</v>
          </cell>
          <cell r="K437">
            <v>1.1749000000000001</v>
          </cell>
          <cell r="L437"/>
          <cell r="M437">
            <v>0</v>
          </cell>
          <cell r="N437">
            <v>2</v>
          </cell>
          <cell r="O437">
            <v>1</v>
          </cell>
          <cell r="P437">
            <v>0</v>
          </cell>
          <cell r="Q437">
            <v>17</v>
          </cell>
          <cell r="R437">
            <v>9</v>
          </cell>
          <cell r="S437">
            <v>31</v>
          </cell>
        </row>
        <row r="438">
          <cell r="B438">
            <v>466774096</v>
          </cell>
          <cell r="C438" t="str">
            <v>MARTHA'S VINEYARD</v>
          </cell>
          <cell r="D438">
            <v>0</v>
          </cell>
          <cell r="E438">
            <v>0</v>
          </cell>
          <cell r="F438">
            <v>0</v>
          </cell>
          <cell r="G438">
            <v>1</v>
          </cell>
          <cell r="H438">
            <v>0</v>
          </cell>
          <cell r="I438">
            <v>0</v>
          </cell>
          <cell r="J438">
            <v>0</v>
          </cell>
          <cell r="K438">
            <v>3.7900000000000003E-2</v>
          </cell>
          <cell r="L438"/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7</v>
          </cell>
          <cell r="S438">
            <v>1</v>
          </cell>
        </row>
        <row r="439">
          <cell r="B439">
            <v>466774221</v>
          </cell>
          <cell r="C439" t="str">
            <v>MARTHA'S VINEYARD</v>
          </cell>
          <cell r="D439">
            <v>0</v>
          </cell>
          <cell r="E439">
            <v>0</v>
          </cell>
          <cell r="F439">
            <v>7</v>
          </cell>
          <cell r="G439">
            <v>16</v>
          </cell>
          <cell r="H439">
            <v>12</v>
          </cell>
          <cell r="I439">
            <v>0</v>
          </cell>
          <cell r="J439">
            <v>0</v>
          </cell>
          <cell r="K439">
            <v>1.3265</v>
          </cell>
          <cell r="L439"/>
          <cell r="M439">
            <v>0</v>
          </cell>
          <cell r="N439">
            <v>1</v>
          </cell>
          <cell r="O439">
            <v>2</v>
          </cell>
          <cell r="P439">
            <v>0</v>
          </cell>
          <cell r="Q439">
            <v>17</v>
          </cell>
          <cell r="R439">
            <v>7</v>
          </cell>
          <cell r="S439">
            <v>35</v>
          </cell>
        </row>
        <row r="440">
          <cell r="B440">
            <v>466774296</v>
          </cell>
          <cell r="C440" t="str">
            <v>MARTHA'S VINEYARD</v>
          </cell>
          <cell r="D440">
            <v>0</v>
          </cell>
          <cell r="E440">
            <v>0</v>
          </cell>
          <cell r="F440">
            <v>3</v>
          </cell>
          <cell r="G440">
            <v>16</v>
          </cell>
          <cell r="H440">
            <v>13</v>
          </cell>
          <cell r="I440">
            <v>0</v>
          </cell>
          <cell r="J440">
            <v>0</v>
          </cell>
          <cell r="K440">
            <v>1.2128000000000001</v>
          </cell>
          <cell r="L440"/>
          <cell r="M440">
            <v>0</v>
          </cell>
          <cell r="N440">
            <v>1</v>
          </cell>
          <cell r="O440">
            <v>0</v>
          </cell>
          <cell r="P440">
            <v>0</v>
          </cell>
          <cell r="Q440">
            <v>15</v>
          </cell>
          <cell r="R440">
            <v>9</v>
          </cell>
          <cell r="S440">
            <v>32</v>
          </cell>
        </row>
        <row r="441">
          <cell r="B441">
            <v>466774774</v>
          </cell>
          <cell r="C441" t="str">
            <v>MARTHA'S VINEYARD</v>
          </cell>
          <cell r="D441">
            <v>0</v>
          </cell>
          <cell r="E441">
            <v>0</v>
          </cell>
          <cell r="F441">
            <v>3</v>
          </cell>
          <cell r="G441">
            <v>30</v>
          </cell>
          <cell r="H441">
            <v>12</v>
          </cell>
          <cell r="I441">
            <v>0</v>
          </cell>
          <cell r="J441">
            <v>0</v>
          </cell>
          <cell r="K441">
            <v>1.7055</v>
          </cell>
          <cell r="L441"/>
          <cell r="M441">
            <v>0</v>
          </cell>
          <cell r="N441">
            <v>1</v>
          </cell>
          <cell r="O441">
            <v>0</v>
          </cell>
          <cell r="P441">
            <v>0</v>
          </cell>
          <cell r="Q441">
            <v>19</v>
          </cell>
          <cell r="R441">
            <v>6</v>
          </cell>
          <cell r="S441">
            <v>45</v>
          </cell>
        </row>
        <row r="442">
          <cell r="B442">
            <v>469035018</v>
          </cell>
          <cell r="C442" t="str">
            <v>MATCH</v>
          </cell>
          <cell r="D442">
            <v>0</v>
          </cell>
          <cell r="E442">
            <v>0</v>
          </cell>
          <cell r="F442">
            <v>0</v>
          </cell>
          <cell r="G442">
            <v>1</v>
          </cell>
          <cell r="H442">
            <v>0</v>
          </cell>
          <cell r="I442">
            <v>0</v>
          </cell>
          <cell r="J442">
            <v>0</v>
          </cell>
          <cell r="K442">
            <v>3.7900000000000003E-2</v>
          </cell>
          <cell r="L442"/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</v>
          </cell>
          <cell r="R442">
            <v>8</v>
          </cell>
          <cell r="S442">
            <v>1</v>
          </cell>
        </row>
        <row r="443">
          <cell r="B443">
            <v>469035035</v>
          </cell>
          <cell r="C443" t="str">
            <v>MATCH</v>
          </cell>
          <cell r="D443">
            <v>50</v>
          </cell>
          <cell r="E443">
            <v>0</v>
          </cell>
          <cell r="F443">
            <v>91</v>
          </cell>
          <cell r="G443">
            <v>480</v>
          </cell>
          <cell r="H443">
            <v>278</v>
          </cell>
          <cell r="I443">
            <v>300</v>
          </cell>
          <cell r="J443">
            <v>0</v>
          </cell>
          <cell r="K443">
            <v>43.5471</v>
          </cell>
          <cell r="L443"/>
          <cell r="M443">
            <v>5</v>
          </cell>
          <cell r="N443">
            <v>150</v>
          </cell>
          <cell r="O443">
            <v>41</v>
          </cell>
          <cell r="P443">
            <v>31</v>
          </cell>
          <cell r="Q443">
            <v>833</v>
          </cell>
          <cell r="R443">
            <v>10</v>
          </cell>
          <cell r="S443">
            <v>1174</v>
          </cell>
        </row>
        <row r="444">
          <cell r="B444">
            <v>469035044</v>
          </cell>
          <cell r="C444" t="str">
            <v>MATCH</v>
          </cell>
          <cell r="D444">
            <v>0</v>
          </cell>
          <cell r="E444">
            <v>0</v>
          </cell>
          <cell r="F444">
            <v>0</v>
          </cell>
          <cell r="G444">
            <v>2</v>
          </cell>
          <cell r="H444">
            <v>0</v>
          </cell>
          <cell r="I444">
            <v>3</v>
          </cell>
          <cell r="J444">
            <v>0</v>
          </cell>
          <cell r="K444">
            <v>0.1895</v>
          </cell>
          <cell r="L444"/>
          <cell r="M444">
            <v>0</v>
          </cell>
          <cell r="N444">
            <v>1</v>
          </cell>
          <cell r="O444">
            <v>0</v>
          </cell>
          <cell r="P444">
            <v>0</v>
          </cell>
          <cell r="Q444">
            <v>2</v>
          </cell>
          <cell r="R444">
            <v>10</v>
          </cell>
          <cell r="S444">
            <v>5</v>
          </cell>
        </row>
        <row r="445">
          <cell r="B445">
            <v>469035073</v>
          </cell>
          <cell r="C445" t="str">
            <v>MATCH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1</v>
          </cell>
          <cell r="J445">
            <v>0</v>
          </cell>
          <cell r="K445">
            <v>3.7900000000000003E-2</v>
          </cell>
          <cell r="L445"/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1</v>
          </cell>
          <cell r="R445">
            <v>5</v>
          </cell>
          <cell r="S445">
            <v>1</v>
          </cell>
        </row>
        <row r="446">
          <cell r="B446">
            <v>469035093</v>
          </cell>
          <cell r="C446" t="str">
            <v>MATCH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1</v>
          </cell>
          <cell r="J446">
            <v>0</v>
          </cell>
          <cell r="K446">
            <v>3.7900000000000003E-2</v>
          </cell>
          <cell r="L446"/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10</v>
          </cell>
          <cell r="S446">
            <v>1</v>
          </cell>
        </row>
        <row r="447">
          <cell r="B447">
            <v>469035163</v>
          </cell>
          <cell r="C447" t="str">
            <v>MATCH</v>
          </cell>
          <cell r="D447">
            <v>0</v>
          </cell>
          <cell r="E447">
            <v>0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3.7900000000000003E-2</v>
          </cell>
          <cell r="L447"/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1</v>
          </cell>
          <cell r="R447">
            <v>10</v>
          </cell>
          <cell r="S447">
            <v>1</v>
          </cell>
        </row>
        <row r="448">
          <cell r="B448">
            <v>469035165</v>
          </cell>
          <cell r="C448" t="str">
            <v>MATCH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</v>
          </cell>
          <cell r="J448">
            <v>0</v>
          </cell>
          <cell r="K448">
            <v>7.5800000000000006E-2</v>
          </cell>
          <cell r="L448"/>
          <cell r="M448">
            <v>0</v>
          </cell>
          <cell r="N448">
            <v>0</v>
          </cell>
          <cell r="O448">
            <v>0</v>
          </cell>
          <cell r="P448">
            <v>1</v>
          </cell>
          <cell r="Q448">
            <v>0</v>
          </cell>
          <cell r="R448">
            <v>9</v>
          </cell>
          <cell r="S448">
            <v>2</v>
          </cell>
        </row>
        <row r="449">
          <cell r="B449">
            <v>469035176</v>
          </cell>
          <cell r="C449" t="str">
            <v>MATCH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2</v>
          </cell>
          <cell r="J449">
            <v>0</v>
          </cell>
          <cell r="K449">
            <v>7.5800000000000006E-2</v>
          </cell>
          <cell r="L449"/>
          <cell r="M449">
            <v>0</v>
          </cell>
          <cell r="N449">
            <v>0</v>
          </cell>
          <cell r="O449">
            <v>0</v>
          </cell>
          <cell r="P449">
            <v>1</v>
          </cell>
          <cell r="Q449">
            <v>2</v>
          </cell>
          <cell r="R449">
            <v>7</v>
          </cell>
          <cell r="S449">
            <v>2</v>
          </cell>
        </row>
        <row r="450">
          <cell r="B450">
            <v>469035207</v>
          </cell>
          <cell r="C450" t="str">
            <v>MATCH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7.5800000000000006E-2</v>
          </cell>
          <cell r="L450"/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</v>
          </cell>
          <cell r="R450">
            <v>2</v>
          </cell>
          <cell r="S450">
            <v>2</v>
          </cell>
        </row>
        <row r="451">
          <cell r="B451">
            <v>469035243</v>
          </cell>
          <cell r="C451" t="str">
            <v>MATCH</v>
          </cell>
          <cell r="D451">
            <v>0</v>
          </cell>
          <cell r="E451">
            <v>0</v>
          </cell>
          <cell r="F451">
            <v>1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7.5800000000000006E-2</v>
          </cell>
          <cell r="L451"/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1</v>
          </cell>
          <cell r="R451">
            <v>8</v>
          </cell>
          <cell r="S451">
            <v>2</v>
          </cell>
        </row>
        <row r="452">
          <cell r="B452">
            <v>469035244</v>
          </cell>
          <cell r="C452" t="str">
            <v>MATCH</v>
          </cell>
          <cell r="D452">
            <v>1</v>
          </cell>
          <cell r="E452">
            <v>0</v>
          </cell>
          <cell r="F452">
            <v>0</v>
          </cell>
          <cell r="G452">
            <v>1</v>
          </cell>
          <cell r="H452">
            <v>1</v>
          </cell>
          <cell r="I452">
            <v>3</v>
          </cell>
          <cell r="J452">
            <v>0</v>
          </cell>
          <cell r="K452">
            <v>0.1895</v>
          </cell>
          <cell r="L452"/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4</v>
          </cell>
          <cell r="R452">
            <v>9</v>
          </cell>
          <cell r="S452">
            <v>6</v>
          </cell>
        </row>
        <row r="453">
          <cell r="B453">
            <v>469035336</v>
          </cell>
          <cell r="C453" t="str">
            <v>MATCH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1</v>
          </cell>
          <cell r="J453">
            <v>0</v>
          </cell>
          <cell r="K453">
            <v>3.7900000000000003E-2</v>
          </cell>
          <cell r="L453"/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1</v>
          </cell>
          <cell r="R453">
            <v>7</v>
          </cell>
          <cell r="S453">
            <v>1</v>
          </cell>
        </row>
        <row r="454">
          <cell r="B454">
            <v>470165009</v>
          </cell>
          <cell r="C454" t="str">
            <v>MYSTIC VALLEY REGIONAL</v>
          </cell>
          <cell r="D454">
            <v>0</v>
          </cell>
          <cell r="E454">
            <v>0</v>
          </cell>
          <cell r="F454">
            <v>0</v>
          </cell>
          <cell r="G454">
            <v>2</v>
          </cell>
          <cell r="H454">
            <v>2</v>
          </cell>
          <cell r="I454">
            <v>0</v>
          </cell>
          <cell r="J454">
            <v>0</v>
          </cell>
          <cell r="K454">
            <v>0.15160000000000001</v>
          </cell>
          <cell r="L454"/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1</v>
          </cell>
          <cell r="R454">
            <v>2</v>
          </cell>
          <cell r="S454">
            <v>4</v>
          </cell>
        </row>
        <row r="455">
          <cell r="B455">
            <v>470165035</v>
          </cell>
          <cell r="C455" t="str">
            <v>MYSTIC VALLEY REGIONAL</v>
          </cell>
          <cell r="D455">
            <v>0</v>
          </cell>
          <cell r="E455">
            <v>0</v>
          </cell>
          <cell r="F455">
            <v>0</v>
          </cell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7.5800000000000006E-2</v>
          </cell>
          <cell r="L455"/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10</v>
          </cell>
          <cell r="S455">
            <v>2</v>
          </cell>
        </row>
        <row r="456">
          <cell r="B456">
            <v>470165057</v>
          </cell>
          <cell r="C456" t="str">
            <v>MYSTIC VALLEY REGIONAL</v>
          </cell>
          <cell r="D456">
            <v>0</v>
          </cell>
          <cell r="E456">
            <v>0</v>
          </cell>
          <cell r="F456">
            <v>0</v>
          </cell>
          <cell r="G456">
            <v>1</v>
          </cell>
          <cell r="H456">
            <v>2</v>
          </cell>
          <cell r="I456">
            <v>0</v>
          </cell>
          <cell r="J456">
            <v>0</v>
          </cell>
          <cell r="K456">
            <v>0.1137</v>
          </cell>
          <cell r="L456"/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10</v>
          </cell>
          <cell r="S456">
            <v>3</v>
          </cell>
        </row>
        <row r="457">
          <cell r="B457">
            <v>470165071</v>
          </cell>
          <cell r="C457" t="str">
            <v>MYSTIC VALLEY REGIONAL</v>
          </cell>
          <cell r="D457">
            <v>0</v>
          </cell>
          <cell r="E457">
            <v>0</v>
          </cell>
          <cell r="F457">
            <v>0</v>
          </cell>
          <cell r="G457">
            <v>1</v>
          </cell>
          <cell r="H457">
            <v>2</v>
          </cell>
          <cell r="I457">
            <v>0</v>
          </cell>
          <cell r="J457">
            <v>0</v>
          </cell>
          <cell r="K457">
            <v>0.1137</v>
          </cell>
          <cell r="L457"/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4</v>
          </cell>
          <cell r="S457">
            <v>3</v>
          </cell>
        </row>
        <row r="458">
          <cell r="B458">
            <v>470165093</v>
          </cell>
          <cell r="C458" t="str">
            <v>MYSTIC VALLEY REGIONAL</v>
          </cell>
          <cell r="D458">
            <v>0</v>
          </cell>
          <cell r="E458">
            <v>0</v>
          </cell>
          <cell r="F458">
            <v>10</v>
          </cell>
          <cell r="G458">
            <v>79</v>
          </cell>
          <cell r="H458">
            <v>40</v>
          </cell>
          <cell r="I458">
            <v>36</v>
          </cell>
          <cell r="J458">
            <v>0</v>
          </cell>
          <cell r="K458">
            <v>6.2534999999999998</v>
          </cell>
          <cell r="L458"/>
          <cell r="M458">
            <v>0</v>
          </cell>
          <cell r="N458">
            <v>2</v>
          </cell>
          <cell r="O458">
            <v>0</v>
          </cell>
          <cell r="P458">
            <v>0</v>
          </cell>
          <cell r="Q458">
            <v>52</v>
          </cell>
          <cell r="R458">
            <v>10</v>
          </cell>
          <cell r="S458">
            <v>165</v>
          </cell>
        </row>
        <row r="459">
          <cell r="B459">
            <v>470165128</v>
          </cell>
          <cell r="C459" t="str">
            <v>MYSTIC VALLEY REGIONAL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1</v>
          </cell>
          <cell r="I459">
            <v>0</v>
          </cell>
          <cell r="J459">
            <v>0</v>
          </cell>
          <cell r="K459">
            <v>3.7900000000000003E-2</v>
          </cell>
          <cell r="L459"/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9</v>
          </cell>
          <cell r="S459">
            <v>1</v>
          </cell>
        </row>
        <row r="460">
          <cell r="B460">
            <v>470165149</v>
          </cell>
          <cell r="C460" t="str">
            <v>MYSTIC VALLEY REGIONAL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1</v>
          </cell>
          <cell r="I460">
            <v>1</v>
          </cell>
          <cell r="J460">
            <v>0</v>
          </cell>
          <cell r="K460">
            <v>7.5800000000000006E-2</v>
          </cell>
          <cell r="L460"/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10</v>
          </cell>
          <cell r="S460">
            <v>2</v>
          </cell>
        </row>
        <row r="461">
          <cell r="B461">
            <v>470165163</v>
          </cell>
          <cell r="C461" t="str">
            <v>MYSTIC VALLEY REGIONAL</v>
          </cell>
          <cell r="D461">
            <v>0</v>
          </cell>
          <cell r="E461">
            <v>0</v>
          </cell>
          <cell r="F461">
            <v>2</v>
          </cell>
          <cell r="G461">
            <v>18</v>
          </cell>
          <cell r="H461">
            <v>7</v>
          </cell>
          <cell r="I461">
            <v>4</v>
          </cell>
          <cell r="J461">
            <v>0</v>
          </cell>
          <cell r="K461">
            <v>1.1749000000000001</v>
          </cell>
          <cell r="L461"/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11</v>
          </cell>
          <cell r="R461">
            <v>10</v>
          </cell>
          <cell r="S461">
            <v>31</v>
          </cell>
        </row>
        <row r="462">
          <cell r="B462">
            <v>470165164</v>
          </cell>
          <cell r="C462" t="str">
            <v>MYSTIC VALLEY REGIONAL</v>
          </cell>
          <cell r="D462">
            <v>0</v>
          </cell>
          <cell r="E462">
            <v>0</v>
          </cell>
          <cell r="F462">
            <v>0</v>
          </cell>
          <cell r="G462">
            <v>2</v>
          </cell>
          <cell r="H462">
            <v>1</v>
          </cell>
          <cell r="I462">
            <v>0</v>
          </cell>
          <cell r="J462">
            <v>0</v>
          </cell>
          <cell r="K462">
            <v>0.1137</v>
          </cell>
          <cell r="L462"/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2</v>
          </cell>
          <cell r="R462">
            <v>2</v>
          </cell>
          <cell r="S462">
            <v>3</v>
          </cell>
        </row>
        <row r="463">
          <cell r="B463">
            <v>470165165</v>
          </cell>
          <cell r="C463" t="str">
            <v>MYSTIC VALLEY REGIONAL</v>
          </cell>
          <cell r="D463">
            <v>0</v>
          </cell>
          <cell r="E463">
            <v>0</v>
          </cell>
          <cell r="F463">
            <v>26</v>
          </cell>
          <cell r="G463">
            <v>254</v>
          </cell>
          <cell r="H463">
            <v>184</v>
          </cell>
          <cell r="I463">
            <v>132</v>
          </cell>
          <cell r="J463">
            <v>0</v>
          </cell>
          <cell r="K463">
            <v>22.5884</v>
          </cell>
          <cell r="L463"/>
          <cell r="M463">
            <v>0</v>
          </cell>
          <cell r="N463">
            <v>16</v>
          </cell>
          <cell r="O463">
            <v>1</v>
          </cell>
          <cell r="P463">
            <v>0</v>
          </cell>
          <cell r="Q463">
            <v>196</v>
          </cell>
          <cell r="R463">
            <v>9</v>
          </cell>
          <cell r="S463">
            <v>596</v>
          </cell>
        </row>
        <row r="464">
          <cell r="B464">
            <v>470165176</v>
          </cell>
          <cell r="C464" t="str">
            <v>MYSTIC VALLEY REGIONAL</v>
          </cell>
          <cell r="D464">
            <v>0</v>
          </cell>
          <cell r="E464">
            <v>0</v>
          </cell>
          <cell r="F464">
            <v>53</v>
          </cell>
          <cell r="G464">
            <v>135</v>
          </cell>
          <cell r="H464">
            <v>50</v>
          </cell>
          <cell r="I464">
            <v>43</v>
          </cell>
          <cell r="J464">
            <v>0</v>
          </cell>
          <cell r="K464">
            <v>10.649900000000001</v>
          </cell>
          <cell r="L464"/>
          <cell r="M464">
            <v>0</v>
          </cell>
          <cell r="N464">
            <v>3</v>
          </cell>
          <cell r="O464">
            <v>1</v>
          </cell>
          <cell r="P464">
            <v>0</v>
          </cell>
          <cell r="Q464">
            <v>80</v>
          </cell>
          <cell r="R464">
            <v>7</v>
          </cell>
          <cell r="S464">
            <v>281</v>
          </cell>
        </row>
        <row r="465">
          <cell r="B465">
            <v>470165178</v>
          </cell>
          <cell r="C465" t="str">
            <v>MYSTIC VALLEY REGIONAL</v>
          </cell>
          <cell r="D465">
            <v>0</v>
          </cell>
          <cell r="E465">
            <v>0</v>
          </cell>
          <cell r="F465">
            <v>36</v>
          </cell>
          <cell r="G465">
            <v>99</v>
          </cell>
          <cell r="H465">
            <v>55</v>
          </cell>
          <cell r="I465">
            <v>47</v>
          </cell>
          <cell r="J465">
            <v>0</v>
          </cell>
          <cell r="K465">
            <v>8.9823000000000004</v>
          </cell>
          <cell r="L465"/>
          <cell r="M465">
            <v>0</v>
          </cell>
          <cell r="N465">
            <v>2</v>
          </cell>
          <cell r="O465">
            <v>0</v>
          </cell>
          <cell r="P465">
            <v>0</v>
          </cell>
          <cell r="Q465">
            <v>22</v>
          </cell>
          <cell r="R465">
            <v>2</v>
          </cell>
          <cell r="S465">
            <v>237</v>
          </cell>
        </row>
        <row r="466">
          <cell r="B466">
            <v>470165184</v>
          </cell>
          <cell r="C466" t="str">
            <v>MYSTIC VALLEY REGIONAL</v>
          </cell>
          <cell r="D466">
            <v>0</v>
          </cell>
          <cell r="E466">
            <v>0</v>
          </cell>
          <cell r="F466">
            <v>0</v>
          </cell>
          <cell r="G466">
            <v>1</v>
          </cell>
          <cell r="H466">
            <v>1</v>
          </cell>
          <cell r="I466">
            <v>0</v>
          </cell>
          <cell r="J466">
            <v>0</v>
          </cell>
          <cell r="K466">
            <v>7.5800000000000006E-2</v>
          </cell>
          <cell r="L466"/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2</v>
          </cell>
          <cell r="S466">
            <v>2</v>
          </cell>
        </row>
        <row r="467">
          <cell r="B467">
            <v>470165217</v>
          </cell>
          <cell r="C467" t="str">
            <v>MYSTIC VALLEY REGIONAL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1</v>
          </cell>
          <cell r="J467">
            <v>0</v>
          </cell>
          <cell r="K467">
            <v>3.7900000000000003E-2</v>
          </cell>
          <cell r="L467"/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1</v>
          </cell>
        </row>
        <row r="468">
          <cell r="B468">
            <v>470165229</v>
          </cell>
          <cell r="C468" t="str">
            <v>MYSTIC VALLEY REGIONAL</v>
          </cell>
          <cell r="D468">
            <v>0</v>
          </cell>
          <cell r="E468">
            <v>0</v>
          </cell>
          <cell r="F468">
            <v>1</v>
          </cell>
          <cell r="G468">
            <v>1</v>
          </cell>
          <cell r="H468">
            <v>1</v>
          </cell>
          <cell r="I468">
            <v>4</v>
          </cell>
          <cell r="J468">
            <v>0</v>
          </cell>
          <cell r="K468">
            <v>0.26529999999999998</v>
          </cell>
          <cell r="L468"/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8</v>
          </cell>
          <cell r="S468">
            <v>7</v>
          </cell>
        </row>
        <row r="469">
          <cell r="B469">
            <v>470165248</v>
          </cell>
          <cell r="C469" t="str">
            <v>MYSTIC VALLEY REGIONAL</v>
          </cell>
          <cell r="D469">
            <v>0</v>
          </cell>
          <cell r="E469">
            <v>0</v>
          </cell>
          <cell r="F469">
            <v>0</v>
          </cell>
          <cell r="G469">
            <v>8</v>
          </cell>
          <cell r="H469">
            <v>9</v>
          </cell>
          <cell r="I469">
            <v>8</v>
          </cell>
          <cell r="J469">
            <v>0</v>
          </cell>
          <cell r="K469">
            <v>0.94750000000000001</v>
          </cell>
          <cell r="L469"/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3</v>
          </cell>
          <cell r="R469">
            <v>10</v>
          </cell>
          <cell r="S469">
            <v>25</v>
          </cell>
        </row>
        <row r="470">
          <cell r="B470">
            <v>470165262</v>
          </cell>
          <cell r="C470" t="str">
            <v>MYSTIC VALLEY REGIONAL</v>
          </cell>
          <cell r="D470">
            <v>0</v>
          </cell>
          <cell r="E470">
            <v>0</v>
          </cell>
          <cell r="F470">
            <v>1</v>
          </cell>
          <cell r="G470">
            <v>32</v>
          </cell>
          <cell r="H470">
            <v>18</v>
          </cell>
          <cell r="I470">
            <v>18</v>
          </cell>
          <cell r="J470">
            <v>0</v>
          </cell>
          <cell r="K470">
            <v>2.6151</v>
          </cell>
          <cell r="L470"/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16</v>
          </cell>
          <cell r="R470">
            <v>8</v>
          </cell>
          <cell r="S470">
            <v>69</v>
          </cell>
        </row>
        <row r="471">
          <cell r="B471">
            <v>470165274</v>
          </cell>
          <cell r="C471" t="str">
            <v>MYSTIC VALLEY REGIONAL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1</v>
          </cell>
          <cell r="J471">
            <v>0</v>
          </cell>
          <cell r="K471">
            <v>3.7900000000000003E-2</v>
          </cell>
          <cell r="L471"/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9</v>
          </cell>
          <cell r="S471">
            <v>1</v>
          </cell>
        </row>
        <row r="472">
          <cell r="B472">
            <v>470165284</v>
          </cell>
          <cell r="C472" t="str">
            <v>MYSTIC VALLEY REGIONAL</v>
          </cell>
          <cell r="D472">
            <v>0</v>
          </cell>
          <cell r="E472">
            <v>0</v>
          </cell>
          <cell r="F472">
            <v>16</v>
          </cell>
          <cell r="G472">
            <v>36</v>
          </cell>
          <cell r="H472">
            <v>25</v>
          </cell>
          <cell r="I472">
            <v>20</v>
          </cell>
          <cell r="J472">
            <v>0</v>
          </cell>
          <cell r="K472">
            <v>3.6762999999999999</v>
          </cell>
          <cell r="L472"/>
          <cell r="M472">
            <v>0</v>
          </cell>
          <cell r="N472">
            <v>2</v>
          </cell>
          <cell r="O472">
            <v>0</v>
          </cell>
          <cell r="P472">
            <v>0</v>
          </cell>
          <cell r="Q472">
            <v>11</v>
          </cell>
          <cell r="R472">
            <v>4</v>
          </cell>
          <cell r="S472">
            <v>97</v>
          </cell>
        </row>
        <row r="473">
          <cell r="B473">
            <v>470165305</v>
          </cell>
          <cell r="C473" t="str">
            <v>MYSTIC VALLEY REGIONAL</v>
          </cell>
          <cell r="D473">
            <v>0</v>
          </cell>
          <cell r="E473">
            <v>0</v>
          </cell>
          <cell r="F473">
            <v>9</v>
          </cell>
          <cell r="G473">
            <v>19</v>
          </cell>
          <cell r="H473">
            <v>21</v>
          </cell>
          <cell r="I473">
            <v>13</v>
          </cell>
          <cell r="J473">
            <v>0</v>
          </cell>
          <cell r="K473">
            <v>2.3498000000000001</v>
          </cell>
          <cell r="L473"/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3</v>
          </cell>
          <cell r="R473">
            <v>3</v>
          </cell>
          <cell r="S473">
            <v>62</v>
          </cell>
        </row>
        <row r="474">
          <cell r="B474">
            <v>470165314</v>
          </cell>
          <cell r="C474" t="str">
            <v>MYSTIC VALLEY REGIONAL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1</v>
          </cell>
          <cell r="J474">
            <v>0</v>
          </cell>
          <cell r="K474">
            <v>3.7900000000000003E-2</v>
          </cell>
          <cell r="L474"/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7</v>
          </cell>
          <cell r="S474">
            <v>1</v>
          </cell>
        </row>
        <row r="475">
          <cell r="B475">
            <v>470165342</v>
          </cell>
          <cell r="C475" t="str">
            <v>MYSTIC VALLEY REGIONAL</v>
          </cell>
          <cell r="D475">
            <v>0</v>
          </cell>
          <cell r="E475">
            <v>0</v>
          </cell>
          <cell r="F475">
            <v>0</v>
          </cell>
          <cell r="G475">
            <v>2</v>
          </cell>
          <cell r="H475">
            <v>2</v>
          </cell>
          <cell r="I475">
            <v>0</v>
          </cell>
          <cell r="J475">
            <v>0</v>
          </cell>
          <cell r="K475">
            <v>0.15160000000000001</v>
          </cell>
          <cell r="L475"/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4</v>
          </cell>
        </row>
        <row r="476">
          <cell r="B476">
            <v>470165347</v>
          </cell>
          <cell r="C476" t="str">
            <v>MYSTIC VALLEY REGIONAL</v>
          </cell>
          <cell r="D476">
            <v>0</v>
          </cell>
          <cell r="E476">
            <v>0</v>
          </cell>
          <cell r="F476">
            <v>1</v>
          </cell>
          <cell r="G476">
            <v>2</v>
          </cell>
          <cell r="H476">
            <v>2</v>
          </cell>
          <cell r="I476">
            <v>1</v>
          </cell>
          <cell r="J476">
            <v>0</v>
          </cell>
          <cell r="K476">
            <v>0.22739999999999999</v>
          </cell>
          <cell r="L476"/>
          <cell r="M476">
            <v>0</v>
          </cell>
          <cell r="N476">
            <v>0</v>
          </cell>
          <cell r="O476">
            <v>1</v>
          </cell>
          <cell r="P476">
            <v>0</v>
          </cell>
          <cell r="Q476">
            <v>0</v>
          </cell>
          <cell r="R476">
            <v>7</v>
          </cell>
          <cell r="S476">
            <v>6</v>
          </cell>
        </row>
        <row r="477">
          <cell r="B477">
            <v>470165705</v>
          </cell>
          <cell r="C477" t="str">
            <v>MYSTIC VALLEY REGIONAL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1</v>
          </cell>
          <cell r="J477">
            <v>0</v>
          </cell>
          <cell r="K477">
            <v>3.7900000000000003E-2</v>
          </cell>
          <cell r="L477"/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1</v>
          </cell>
          <cell r="S477">
            <v>1</v>
          </cell>
        </row>
        <row r="478">
          <cell r="B478">
            <v>474097057</v>
          </cell>
          <cell r="C478" t="str">
            <v>SIZER SCHOOL, A NORTH CENTRAL CHARTER ESSENTIAL SCHOOL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1</v>
          </cell>
          <cell r="J478">
            <v>0</v>
          </cell>
          <cell r="K478">
            <v>3.7900000000000003E-2</v>
          </cell>
          <cell r="L478"/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1</v>
          </cell>
          <cell r="R478">
            <v>10</v>
          </cell>
          <cell r="S478">
            <v>1</v>
          </cell>
        </row>
        <row r="479">
          <cell r="B479">
            <v>474097064</v>
          </cell>
          <cell r="C479" t="str">
            <v>SIZER SCHOOL, A NORTH CENTRAL CHARTER ESSENTIAL SCHOOL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1</v>
          </cell>
          <cell r="I479">
            <v>0</v>
          </cell>
          <cell r="J479">
            <v>0</v>
          </cell>
          <cell r="K479">
            <v>3.7900000000000003E-2</v>
          </cell>
          <cell r="L479"/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9</v>
          </cell>
          <cell r="S479">
            <v>1</v>
          </cell>
        </row>
        <row r="480">
          <cell r="B480">
            <v>474097097</v>
          </cell>
          <cell r="C480" t="str">
            <v>SIZER SCHOOL, A NORTH CENTRAL CHARTER ESSENTIAL SCHOOL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85</v>
          </cell>
          <cell r="I480">
            <v>119</v>
          </cell>
          <cell r="J480">
            <v>0</v>
          </cell>
          <cell r="K480">
            <v>7.7316000000000003</v>
          </cell>
          <cell r="L480"/>
          <cell r="M480">
            <v>0</v>
          </cell>
          <cell r="N480">
            <v>0</v>
          </cell>
          <cell r="O480">
            <v>2</v>
          </cell>
          <cell r="P480">
            <v>2</v>
          </cell>
          <cell r="Q480">
            <v>101</v>
          </cell>
          <cell r="R480">
            <v>10</v>
          </cell>
          <cell r="S480">
            <v>204</v>
          </cell>
        </row>
        <row r="481">
          <cell r="B481">
            <v>474097103</v>
          </cell>
          <cell r="C481" t="str">
            <v>SIZER SCHOOL, A NORTH CENTRAL CHARTER ESSENTIAL SCHOOL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3</v>
          </cell>
          <cell r="I481">
            <v>19</v>
          </cell>
          <cell r="J481">
            <v>0</v>
          </cell>
          <cell r="K481">
            <v>0.83379999999999999</v>
          </cell>
          <cell r="L481"/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16</v>
          </cell>
          <cell r="R481">
            <v>10</v>
          </cell>
          <cell r="S481">
            <v>22</v>
          </cell>
        </row>
        <row r="482">
          <cell r="B482">
            <v>474097153</v>
          </cell>
          <cell r="C482" t="str">
            <v>SIZER SCHOOL, A NORTH CENTRAL CHARTER ESSENTIAL SCHOOL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11</v>
          </cell>
          <cell r="I482">
            <v>27</v>
          </cell>
          <cell r="J482">
            <v>0</v>
          </cell>
          <cell r="K482">
            <v>1.4401999999999999</v>
          </cell>
          <cell r="L482"/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11</v>
          </cell>
          <cell r="R482">
            <v>9</v>
          </cell>
          <cell r="S482">
            <v>38</v>
          </cell>
        </row>
        <row r="483">
          <cell r="B483">
            <v>474097162</v>
          </cell>
          <cell r="C483" t="str">
            <v>SIZER SCHOOL, A NORTH CENTRAL CHARTER ESSENTIAL SCHOOL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7</v>
          </cell>
          <cell r="I483">
            <v>6</v>
          </cell>
          <cell r="J483">
            <v>0</v>
          </cell>
          <cell r="K483">
            <v>0.49270000000000003</v>
          </cell>
          <cell r="L483"/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2</v>
          </cell>
          <cell r="R483">
            <v>4</v>
          </cell>
          <cell r="S483">
            <v>13</v>
          </cell>
        </row>
        <row r="484">
          <cell r="B484">
            <v>474097322</v>
          </cell>
          <cell r="C484" t="str">
            <v>SIZER SCHOOL, A NORTH CENTRAL CHARTER ESSENTIAL SCHOOL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1</v>
          </cell>
          <cell r="J484">
            <v>0</v>
          </cell>
          <cell r="K484">
            <v>3.7900000000000003E-2</v>
          </cell>
          <cell r="L484"/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5</v>
          </cell>
          <cell r="S484">
            <v>1</v>
          </cell>
        </row>
        <row r="485">
          <cell r="B485">
            <v>474097343</v>
          </cell>
          <cell r="C485" t="str">
            <v>SIZER SCHOOL, A NORTH CENTRAL CHARTER ESSENTIAL SCHOOL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11</v>
          </cell>
          <cell r="I485">
            <v>11</v>
          </cell>
          <cell r="J485">
            <v>0</v>
          </cell>
          <cell r="K485">
            <v>0.83379999999999999</v>
          </cell>
          <cell r="L485"/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4</v>
          </cell>
          <cell r="R485">
            <v>9</v>
          </cell>
          <cell r="S485">
            <v>22</v>
          </cell>
        </row>
        <row r="486">
          <cell r="B486">
            <v>474097610</v>
          </cell>
          <cell r="C486" t="str">
            <v>SIZER SCHOOL, A NORTH CENTRAL CHARTER ESSENTIAL SCHOOL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5</v>
          </cell>
          <cell r="I486">
            <v>5</v>
          </cell>
          <cell r="J486">
            <v>0</v>
          </cell>
          <cell r="K486">
            <v>0.379</v>
          </cell>
          <cell r="L486"/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4</v>
          </cell>
          <cell r="R486">
            <v>4</v>
          </cell>
          <cell r="S486">
            <v>10</v>
          </cell>
        </row>
        <row r="487">
          <cell r="B487">
            <v>474097615</v>
          </cell>
          <cell r="C487" t="str">
            <v>SIZER SCHOOL, A NORTH CENTRAL CHARTER ESSENTIAL SCHOOL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2</v>
          </cell>
          <cell r="I487">
            <v>1</v>
          </cell>
          <cell r="J487">
            <v>0</v>
          </cell>
          <cell r="K487">
            <v>0.1137</v>
          </cell>
          <cell r="L487"/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10</v>
          </cell>
          <cell r="S487">
            <v>3</v>
          </cell>
        </row>
        <row r="488">
          <cell r="B488">
            <v>474097616</v>
          </cell>
          <cell r="C488" t="str">
            <v>SIZER SCHOOL, A NORTH CENTRAL CHARTER ESSENTIAL SCHOOL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1</v>
          </cell>
          <cell r="J488">
            <v>0</v>
          </cell>
          <cell r="K488">
            <v>7.5800000000000006E-2</v>
          </cell>
          <cell r="L488"/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6</v>
          </cell>
          <cell r="S488">
            <v>2</v>
          </cell>
        </row>
        <row r="489">
          <cell r="B489">
            <v>474097720</v>
          </cell>
          <cell r="C489" t="str">
            <v>SIZER SCHOOL, A NORTH CENTRAL CHARTER ESSENTIAL SCHOOL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3</v>
          </cell>
          <cell r="I489">
            <v>4</v>
          </cell>
          <cell r="J489">
            <v>0</v>
          </cell>
          <cell r="K489">
            <v>0.26529999999999998</v>
          </cell>
          <cell r="L489"/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3</v>
          </cell>
          <cell r="R489">
            <v>7</v>
          </cell>
          <cell r="S489">
            <v>7</v>
          </cell>
        </row>
        <row r="490">
          <cell r="B490">
            <v>474097735</v>
          </cell>
          <cell r="C490" t="str">
            <v>SIZER SCHOOL, A NORTH CENTRAL CHARTER ESSENTIAL SCHOOL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6</v>
          </cell>
          <cell r="I490">
            <v>8</v>
          </cell>
          <cell r="J490">
            <v>0</v>
          </cell>
          <cell r="K490">
            <v>0.53059999999999996</v>
          </cell>
          <cell r="L490"/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7</v>
          </cell>
          <cell r="R490">
            <v>4</v>
          </cell>
          <cell r="S490">
            <v>14</v>
          </cell>
        </row>
        <row r="491">
          <cell r="B491">
            <v>474097753</v>
          </cell>
          <cell r="C491" t="str">
            <v>SIZER SCHOOL, A NORTH CENTRAL CHARTER ESSENTIAL SCHOOL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4</v>
          </cell>
          <cell r="I491">
            <v>8</v>
          </cell>
          <cell r="J491">
            <v>0</v>
          </cell>
          <cell r="K491">
            <v>0.45479999999999998</v>
          </cell>
          <cell r="L491"/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6</v>
          </cell>
          <cell r="S491">
            <v>12</v>
          </cell>
        </row>
        <row r="492">
          <cell r="B492">
            <v>474097755</v>
          </cell>
          <cell r="C492" t="str">
            <v>SIZER SCHOOL, A NORTH CENTRAL CHARTER ESSENTIAL SCHOOL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1</v>
          </cell>
          <cell r="J492">
            <v>0</v>
          </cell>
          <cell r="K492">
            <v>3.7900000000000003E-2</v>
          </cell>
          <cell r="L492"/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1</v>
          </cell>
          <cell r="R492">
            <v>9</v>
          </cell>
          <cell r="S492">
            <v>1</v>
          </cell>
        </row>
        <row r="493">
          <cell r="B493">
            <v>474097775</v>
          </cell>
          <cell r="C493" t="str">
            <v>SIZER SCHOOL, A NORTH CENTRAL CHARTER ESSENTIAL SCHOOL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2</v>
          </cell>
          <cell r="I493">
            <v>2</v>
          </cell>
          <cell r="J493">
            <v>0</v>
          </cell>
          <cell r="K493">
            <v>0.15160000000000001</v>
          </cell>
          <cell r="L493"/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2</v>
          </cell>
          <cell r="R493">
            <v>3</v>
          </cell>
          <cell r="S493">
            <v>4</v>
          </cell>
        </row>
        <row r="494">
          <cell r="B494">
            <v>478352064</v>
          </cell>
          <cell r="C494" t="str">
            <v>FRANCIS W. PARKER CHARTER ESSENTIAL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2</v>
          </cell>
          <cell r="J494">
            <v>0</v>
          </cell>
          <cell r="K494">
            <v>7.5800000000000006E-2</v>
          </cell>
          <cell r="L494"/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9</v>
          </cell>
          <cell r="S494">
            <v>2</v>
          </cell>
        </row>
        <row r="495">
          <cell r="B495">
            <v>478352067</v>
          </cell>
          <cell r="C495" t="str">
            <v>FRANCIS W. PARKER CHARTER ESSENTIAL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1</v>
          </cell>
          <cell r="I495">
            <v>0</v>
          </cell>
          <cell r="J495">
            <v>0</v>
          </cell>
          <cell r="K495">
            <v>3.7900000000000003E-2</v>
          </cell>
          <cell r="L495"/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1</v>
          </cell>
        </row>
        <row r="496">
          <cell r="B496">
            <v>478352097</v>
          </cell>
          <cell r="C496" t="str">
            <v>FRANCIS W. PARKER CHARTER ESSENTIAL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4</v>
          </cell>
          <cell r="I496">
            <v>2</v>
          </cell>
          <cell r="J496">
            <v>0</v>
          </cell>
          <cell r="K496">
            <v>0.22739999999999999</v>
          </cell>
          <cell r="L496"/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4</v>
          </cell>
          <cell r="R496">
            <v>10</v>
          </cell>
          <cell r="S496">
            <v>6</v>
          </cell>
        </row>
        <row r="497">
          <cell r="B497">
            <v>478352103</v>
          </cell>
          <cell r="C497" t="str">
            <v>FRANCIS W. PARKER CHARTER ESSENTIAL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1</v>
          </cell>
          <cell r="J497">
            <v>0</v>
          </cell>
          <cell r="K497">
            <v>3.7900000000000003E-2</v>
          </cell>
          <cell r="L497"/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10</v>
          </cell>
          <cell r="S497">
            <v>1</v>
          </cell>
        </row>
        <row r="498">
          <cell r="B498">
            <v>478352125</v>
          </cell>
          <cell r="C498" t="str">
            <v>FRANCIS W. PARKER CHARTER ESSENTIAL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12</v>
          </cell>
          <cell r="I498">
            <v>10</v>
          </cell>
          <cell r="J498">
            <v>0</v>
          </cell>
          <cell r="K498">
            <v>0.83379999999999999</v>
          </cell>
          <cell r="L498"/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2</v>
          </cell>
          <cell r="R498">
            <v>1</v>
          </cell>
          <cell r="S498">
            <v>22</v>
          </cell>
        </row>
        <row r="499">
          <cell r="B499">
            <v>478352141</v>
          </cell>
          <cell r="C499" t="str">
            <v>FRANCIS W. PARKER CHARTER ESSENTIAL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0</v>
          </cell>
          <cell r="K499">
            <v>0.15160000000000001</v>
          </cell>
          <cell r="L499"/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6</v>
          </cell>
          <cell r="S499">
            <v>4</v>
          </cell>
        </row>
        <row r="500">
          <cell r="B500">
            <v>478352153</v>
          </cell>
          <cell r="C500" t="str">
            <v>FRANCIS W. PARKER CHARTER ESSENTIAL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17</v>
          </cell>
          <cell r="I500">
            <v>30</v>
          </cell>
          <cell r="J500">
            <v>0</v>
          </cell>
          <cell r="K500">
            <v>1.7813000000000001</v>
          </cell>
          <cell r="L500"/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5</v>
          </cell>
          <cell r="R500">
            <v>9</v>
          </cell>
          <cell r="S500">
            <v>47</v>
          </cell>
        </row>
        <row r="501">
          <cell r="B501">
            <v>478352158</v>
          </cell>
          <cell r="C501" t="str">
            <v>FRANCIS W. PARKER CHARTER ESSENTIAL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18</v>
          </cell>
          <cell r="I501">
            <v>34</v>
          </cell>
          <cell r="J501">
            <v>0</v>
          </cell>
          <cell r="K501">
            <v>1.9708000000000001</v>
          </cell>
          <cell r="L501"/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7</v>
          </cell>
          <cell r="R501">
            <v>2</v>
          </cell>
          <cell r="S501">
            <v>52</v>
          </cell>
        </row>
        <row r="502">
          <cell r="B502">
            <v>478352162</v>
          </cell>
          <cell r="C502" t="str">
            <v>FRANCIS W. PARKER CHARTER ESSENTIAL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5</v>
          </cell>
          <cell r="I502">
            <v>7</v>
          </cell>
          <cell r="J502">
            <v>0</v>
          </cell>
          <cell r="K502">
            <v>0.45479999999999998</v>
          </cell>
          <cell r="L502"/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1</v>
          </cell>
          <cell r="R502">
            <v>4</v>
          </cell>
          <cell r="S502">
            <v>12</v>
          </cell>
        </row>
        <row r="503">
          <cell r="B503">
            <v>478352174</v>
          </cell>
          <cell r="C503" t="str">
            <v>FRANCIS W. PARKER CHARTER ESSENTIAL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4</v>
          </cell>
          <cell r="I503">
            <v>4</v>
          </cell>
          <cell r="J503">
            <v>0</v>
          </cell>
          <cell r="K503">
            <v>0.30320000000000003</v>
          </cell>
          <cell r="L503"/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4</v>
          </cell>
          <cell r="S503">
            <v>8</v>
          </cell>
        </row>
        <row r="504">
          <cell r="B504">
            <v>478352288</v>
          </cell>
          <cell r="C504" t="str">
            <v>FRANCIS W. PARKER CHARTER ESSENTIAL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2</v>
          </cell>
          <cell r="I504">
            <v>0</v>
          </cell>
          <cell r="J504">
            <v>0</v>
          </cell>
          <cell r="K504">
            <v>7.5800000000000006E-2</v>
          </cell>
          <cell r="L504"/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1</v>
          </cell>
          <cell r="S504">
            <v>2</v>
          </cell>
        </row>
        <row r="505">
          <cell r="B505">
            <v>478352322</v>
          </cell>
          <cell r="C505" t="str">
            <v>FRANCIS W. PARKER CHARTER ESSENTIAL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1</v>
          </cell>
          <cell r="I505">
            <v>0</v>
          </cell>
          <cell r="J505">
            <v>0</v>
          </cell>
          <cell r="K505">
            <v>3.7900000000000003E-2</v>
          </cell>
          <cell r="L505"/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5</v>
          </cell>
          <cell r="S505">
            <v>1</v>
          </cell>
        </row>
        <row r="506">
          <cell r="B506">
            <v>478352326</v>
          </cell>
          <cell r="C506" t="str">
            <v>FRANCIS W. PARKER CHARTER ESSENTIAL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2</v>
          </cell>
          <cell r="I506">
            <v>3</v>
          </cell>
          <cell r="J506">
            <v>0</v>
          </cell>
          <cell r="K506">
            <v>0.1895</v>
          </cell>
          <cell r="L506"/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1</v>
          </cell>
          <cell r="S506">
            <v>5</v>
          </cell>
        </row>
        <row r="507">
          <cell r="B507">
            <v>478352348</v>
          </cell>
          <cell r="C507" t="str">
            <v>FRANCIS W. PARKER CHARTER ESSENTIAL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2</v>
          </cell>
          <cell r="I507">
            <v>8</v>
          </cell>
          <cell r="J507">
            <v>0</v>
          </cell>
          <cell r="K507">
            <v>0.379</v>
          </cell>
          <cell r="L507"/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1</v>
          </cell>
          <cell r="R507">
            <v>10</v>
          </cell>
          <cell r="S507">
            <v>10</v>
          </cell>
        </row>
        <row r="508">
          <cell r="B508">
            <v>478352352</v>
          </cell>
          <cell r="C508" t="str">
            <v>FRANCIS W. PARKER CHARTER ESSENTIAL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2</v>
          </cell>
          <cell r="I508">
            <v>5</v>
          </cell>
          <cell r="J508">
            <v>0</v>
          </cell>
          <cell r="K508">
            <v>0.26529999999999998</v>
          </cell>
          <cell r="L508"/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3</v>
          </cell>
          <cell r="R508">
            <v>1</v>
          </cell>
          <cell r="S508">
            <v>7</v>
          </cell>
        </row>
        <row r="509">
          <cell r="B509">
            <v>478352600</v>
          </cell>
          <cell r="C509" t="str">
            <v>FRANCIS W. PARKER CHARTER ESSENTIAL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12</v>
          </cell>
          <cell r="I509">
            <v>14</v>
          </cell>
          <cell r="J509">
            <v>0</v>
          </cell>
          <cell r="K509">
            <v>0.98540000000000005</v>
          </cell>
          <cell r="L509"/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1</v>
          </cell>
          <cell r="R509">
            <v>2</v>
          </cell>
          <cell r="S509">
            <v>26</v>
          </cell>
        </row>
        <row r="510">
          <cell r="B510">
            <v>478352610</v>
          </cell>
          <cell r="C510" t="str">
            <v>FRANCIS W. PARKER CHARTER ESSENTIAL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3</v>
          </cell>
          <cell r="I510">
            <v>6</v>
          </cell>
          <cell r="J510">
            <v>0</v>
          </cell>
          <cell r="K510">
            <v>0.34110000000000001</v>
          </cell>
          <cell r="L510"/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2</v>
          </cell>
          <cell r="R510">
            <v>4</v>
          </cell>
          <cell r="S510">
            <v>9</v>
          </cell>
        </row>
        <row r="511">
          <cell r="B511">
            <v>478352616</v>
          </cell>
          <cell r="C511" t="str">
            <v>FRANCIS W. PARKER CHARTER ESSENTIAL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16</v>
          </cell>
          <cell r="I511">
            <v>48</v>
          </cell>
          <cell r="J511">
            <v>0</v>
          </cell>
          <cell r="K511">
            <v>2.4256000000000002</v>
          </cell>
          <cell r="L511"/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7</v>
          </cell>
          <cell r="R511">
            <v>6</v>
          </cell>
          <cell r="S511">
            <v>64</v>
          </cell>
        </row>
        <row r="512">
          <cell r="B512">
            <v>478352620</v>
          </cell>
          <cell r="C512" t="str">
            <v>FRANCIS W. PARKER CHARTER ESSENTIAL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2</v>
          </cell>
          <cell r="J512">
            <v>0</v>
          </cell>
          <cell r="K512">
            <v>7.5800000000000006E-2</v>
          </cell>
          <cell r="L512"/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2</v>
          </cell>
        </row>
        <row r="513">
          <cell r="B513">
            <v>478352640</v>
          </cell>
          <cell r="C513" t="str">
            <v>FRANCIS W. PARKER CHARTER ESSENTIAL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3</v>
          </cell>
          <cell r="J513">
            <v>0</v>
          </cell>
          <cell r="K513">
            <v>0.1137</v>
          </cell>
          <cell r="L513"/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1</v>
          </cell>
          <cell r="S513">
            <v>3</v>
          </cell>
        </row>
        <row r="514">
          <cell r="B514">
            <v>478352673</v>
          </cell>
          <cell r="C514" t="str">
            <v>FRANCIS W. PARKER CHARTER ESSENTIAL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10</v>
          </cell>
          <cell r="I514">
            <v>16</v>
          </cell>
          <cell r="J514">
            <v>0</v>
          </cell>
          <cell r="K514">
            <v>0.98540000000000005</v>
          </cell>
          <cell r="L514"/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</v>
          </cell>
          <cell r="R514">
            <v>2</v>
          </cell>
          <cell r="S514">
            <v>26</v>
          </cell>
        </row>
        <row r="515">
          <cell r="B515">
            <v>478352695</v>
          </cell>
          <cell r="C515" t="str">
            <v>FRANCIS W. PARKER CHARTER ESSENTIAL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2</v>
          </cell>
          <cell r="J515">
            <v>0</v>
          </cell>
          <cell r="K515">
            <v>7.5800000000000006E-2</v>
          </cell>
          <cell r="L515"/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1</v>
          </cell>
          <cell r="S515">
            <v>2</v>
          </cell>
        </row>
        <row r="516">
          <cell r="B516">
            <v>478352720</v>
          </cell>
          <cell r="C516" t="str">
            <v>FRANCIS W. PARKER CHARTER ESSENTIAL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1</v>
          </cell>
          <cell r="J516">
            <v>0</v>
          </cell>
          <cell r="K516">
            <v>3.7900000000000003E-2</v>
          </cell>
          <cell r="L516"/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7</v>
          </cell>
          <cell r="S516">
            <v>1</v>
          </cell>
        </row>
        <row r="517">
          <cell r="B517">
            <v>478352725</v>
          </cell>
          <cell r="C517" t="str">
            <v>FRANCIS W. PARKER CHARTER ESSENTIAL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8</v>
          </cell>
          <cell r="I517">
            <v>14</v>
          </cell>
          <cell r="J517">
            <v>0</v>
          </cell>
          <cell r="K517">
            <v>0.83379999999999999</v>
          </cell>
          <cell r="L517"/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1</v>
          </cell>
          <cell r="R517">
            <v>2</v>
          </cell>
          <cell r="S517">
            <v>22</v>
          </cell>
        </row>
        <row r="518">
          <cell r="B518">
            <v>478352730</v>
          </cell>
          <cell r="C518" t="str">
            <v>FRANCIS W. PARKER CHARTER ESSENTIAL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1</v>
          </cell>
          <cell r="J518">
            <v>0</v>
          </cell>
          <cell r="K518">
            <v>3.7900000000000003E-2</v>
          </cell>
          <cell r="L518"/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1</v>
          </cell>
          <cell r="S518">
            <v>1</v>
          </cell>
        </row>
        <row r="519">
          <cell r="B519">
            <v>478352735</v>
          </cell>
          <cell r="C519" t="str">
            <v>FRANCIS W. PARKER CHARTER ESSENTIAL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13</v>
          </cell>
          <cell r="I519">
            <v>20</v>
          </cell>
          <cell r="J519">
            <v>0</v>
          </cell>
          <cell r="K519">
            <v>1.2506999999999999</v>
          </cell>
          <cell r="L519"/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5</v>
          </cell>
          <cell r="R519">
            <v>4</v>
          </cell>
          <cell r="S519">
            <v>33</v>
          </cell>
        </row>
        <row r="520">
          <cell r="B520">
            <v>478352753</v>
          </cell>
          <cell r="C520" t="str">
            <v>FRANCIS W. PARKER CHARTER ESSENTIAL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1</v>
          </cell>
          <cell r="I520">
            <v>6</v>
          </cell>
          <cell r="J520">
            <v>0</v>
          </cell>
          <cell r="K520">
            <v>0.26529999999999998</v>
          </cell>
          <cell r="L520"/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6</v>
          </cell>
          <cell r="S520">
            <v>7</v>
          </cell>
        </row>
        <row r="521">
          <cell r="B521">
            <v>478352755</v>
          </cell>
          <cell r="C521" t="str">
            <v>FRANCIS W. PARKER CHARTER ESSENTIAL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1</v>
          </cell>
          <cell r="J521">
            <v>0</v>
          </cell>
          <cell r="K521">
            <v>3.7900000000000003E-2</v>
          </cell>
          <cell r="L521"/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9</v>
          </cell>
          <cell r="S521">
            <v>1</v>
          </cell>
        </row>
        <row r="522">
          <cell r="B522">
            <v>478352770</v>
          </cell>
          <cell r="C522" t="str">
            <v>FRANCIS W. PARKER CHARTER ESSENTIAL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2</v>
          </cell>
          <cell r="J522">
            <v>0</v>
          </cell>
          <cell r="K522">
            <v>7.5800000000000006E-2</v>
          </cell>
          <cell r="L522"/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5</v>
          </cell>
          <cell r="S522">
            <v>2</v>
          </cell>
        </row>
        <row r="523">
          <cell r="B523">
            <v>478352775</v>
          </cell>
          <cell r="C523" t="str">
            <v>FRANCIS W. PARKER CHARTER ESSENTIAL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8</v>
          </cell>
          <cell r="I523">
            <v>10</v>
          </cell>
          <cell r="J523">
            <v>0</v>
          </cell>
          <cell r="K523">
            <v>0.68220000000000003</v>
          </cell>
          <cell r="L523"/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18</v>
          </cell>
        </row>
        <row r="524">
          <cell r="B524">
            <v>479278005</v>
          </cell>
          <cell r="C524" t="str">
            <v>PIONEER VALLEY PERFORMING ARTS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5</v>
          </cell>
          <cell r="J524">
            <v>0</v>
          </cell>
          <cell r="K524">
            <v>0.1895</v>
          </cell>
          <cell r="L524"/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7</v>
          </cell>
          <cell r="S524">
            <v>5</v>
          </cell>
        </row>
        <row r="525">
          <cell r="B525">
            <v>479278024</v>
          </cell>
          <cell r="C525" t="str">
            <v>PIONEER VALLEY PERFORMING ARTS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5</v>
          </cell>
          <cell r="I525">
            <v>16</v>
          </cell>
          <cell r="J525">
            <v>0</v>
          </cell>
          <cell r="K525">
            <v>0.79590000000000005</v>
          </cell>
          <cell r="L525"/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1</v>
          </cell>
          <cell r="R525">
            <v>4</v>
          </cell>
          <cell r="S525">
            <v>21</v>
          </cell>
        </row>
        <row r="526">
          <cell r="B526">
            <v>479278061</v>
          </cell>
          <cell r="C526" t="str">
            <v>PIONEER VALLEY PERFORMING ARTS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14</v>
          </cell>
          <cell r="I526">
            <v>24</v>
          </cell>
          <cell r="J526">
            <v>0</v>
          </cell>
          <cell r="K526">
            <v>1.4401999999999999</v>
          </cell>
          <cell r="L526"/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20</v>
          </cell>
          <cell r="R526">
            <v>10</v>
          </cell>
          <cell r="S526">
            <v>38</v>
          </cell>
        </row>
        <row r="527">
          <cell r="B527">
            <v>479278086</v>
          </cell>
          <cell r="C527" t="str">
            <v>PIONEER VALLEY PERFORMING ARTS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4</v>
          </cell>
          <cell r="I527">
            <v>5</v>
          </cell>
          <cell r="J527">
            <v>0</v>
          </cell>
          <cell r="K527">
            <v>0.34110000000000001</v>
          </cell>
          <cell r="L527"/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7</v>
          </cell>
          <cell r="S527">
            <v>9</v>
          </cell>
        </row>
        <row r="528">
          <cell r="B528">
            <v>479278087</v>
          </cell>
          <cell r="C528" t="str">
            <v>PIONEER VALLEY PERFORMING ARTS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2</v>
          </cell>
          <cell r="I528">
            <v>4</v>
          </cell>
          <cell r="J528">
            <v>0</v>
          </cell>
          <cell r="K528">
            <v>0.22739999999999999</v>
          </cell>
          <cell r="L528"/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3</v>
          </cell>
          <cell r="R528">
            <v>5</v>
          </cell>
          <cell r="S528">
            <v>6</v>
          </cell>
        </row>
        <row r="529">
          <cell r="B529">
            <v>479278091</v>
          </cell>
          <cell r="C529" t="str">
            <v>PIONEER VALLEY PERFORMING ARTS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1</v>
          </cell>
          <cell r="I529">
            <v>0</v>
          </cell>
          <cell r="J529">
            <v>0</v>
          </cell>
          <cell r="K529">
            <v>3.7900000000000003E-2</v>
          </cell>
          <cell r="L529"/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7</v>
          </cell>
          <cell r="S529">
            <v>1</v>
          </cell>
        </row>
        <row r="530">
          <cell r="B530">
            <v>479278111</v>
          </cell>
          <cell r="C530" t="str">
            <v>PIONEER VALLEY PERFORMING ARTS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4</v>
          </cell>
          <cell r="I530">
            <v>5</v>
          </cell>
          <cell r="J530">
            <v>0</v>
          </cell>
          <cell r="K530">
            <v>0.34110000000000001</v>
          </cell>
          <cell r="L530"/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4</v>
          </cell>
          <cell r="R530">
            <v>6</v>
          </cell>
          <cell r="S530">
            <v>9</v>
          </cell>
        </row>
        <row r="531">
          <cell r="B531">
            <v>479278114</v>
          </cell>
          <cell r="C531" t="str">
            <v>PIONEER VALLEY PERFORMING ARTS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1</v>
          </cell>
          <cell r="I531">
            <v>3</v>
          </cell>
          <cell r="J531">
            <v>0</v>
          </cell>
          <cell r="K531">
            <v>0.15160000000000001</v>
          </cell>
          <cell r="L531"/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1</v>
          </cell>
          <cell r="R531">
            <v>10</v>
          </cell>
          <cell r="S531">
            <v>4</v>
          </cell>
        </row>
        <row r="532">
          <cell r="B532">
            <v>479278117</v>
          </cell>
          <cell r="C532" t="str">
            <v>PIONEER VALLEY PERFORMING ARTS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3</v>
          </cell>
          <cell r="I532">
            <v>7</v>
          </cell>
          <cell r="J532">
            <v>0</v>
          </cell>
          <cell r="K532">
            <v>0.379</v>
          </cell>
          <cell r="L532"/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3</v>
          </cell>
          <cell r="R532">
            <v>5</v>
          </cell>
          <cell r="S532">
            <v>10</v>
          </cell>
        </row>
        <row r="533">
          <cell r="B533">
            <v>479278127</v>
          </cell>
          <cell r="C533" t="str">
            <v>PIONEER VALLEY PERFORMING ARTS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4</v>
          </cell>
          <cell r="I533">
            <v>1</v>
          </cell>
          <cell r="J533">
            <v>0</v>
          </cell>
          <cell r="K533">
            <v>0.1895</v>
          </cell>
          <cell r="L533"/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1</v>
          </cell>
          <cell r="R533">
            <v>4</v>
          </cell>
          <cell r="S533">
            <v>5</v>
          </cell>
        </row>
        <row r="534">
          <cell r="B534">
            <v>479278137</v>
          </cell>
          <cell r="C534" t="str">
            <v>PIONEER VALLEY PERFORMING ARTS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12</v>
          </cell>
          <cell r="I534">
            <v>12</v>
          </cell>
          <cell r="J534">
            <v>0</v>
          </cell>
          <cell r="K534">
            <v>0.90959999999999996</v>
          </cell>
          <cell r="L534"/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10</v>
          </cell>
          <cell r="R534">
            <v>10</v>
          </cell>
          <cell r="S534">
            <v>24</v>
          </cell>
        </row>
        <row r="535">
          <cell r="B535">
            <v>479278159</v>
          </cell>
          <cell r="C535" t="str">
            <v>PIONEER VALLEY PERFORMING ARTS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3</v>
          </cell>
          <cell r="J535">
            <v>0</v>
          </cell>
          <cell r="K535">
            <v>0.1137</v>
          </cell>
          <cell r="L535"/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3</v>
          </cell>
        </row>
        <row r="536">
          <cell r="B536">
            <v>479278161</v>
          </cell>
          <cell r="C536" t="str">
            <v>PIONEER VALLEY PERFORMING ARTS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2</v>
          </cell>
          <cell r="I536">
            <v>6</v>
          </cell>
          <cell r="J536">
            <v>0</v>
          </cell>
          <cell r="K536">
            <v>0.30320000000000003</v>
          </cell>
          <cell r="L536"/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3</v>
          </cell>
          <cell r="R536">
            <v>7</v>
          </cell>
          <cell r="S536">
            <v>8</v>
          </cell>
        </row>
        <row r="537">
          <cell r="B537">
            <v>479278191</v>
          </cell>
          <cell r="C537" t="str">
            <v>PIONEER VALLEY PERFORMING ARTS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3</v>
          </cell>
          <cell r="J537">
            <v>0</v>
          </cell>
          <cell r="K537">
            <v>0.1137</v>
          </cell>
          <cell r="L537"/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1</v>
          </cell>
          <cell r="R537">
            <v>7</v>
          </cell>
          <cell r="S537">
            <v>3</v>
          </cell>
        </row>
        <row r="538">
          <cell r="B538">
            <v>479278210</v>
          </cell>
          <cell r="C538" t="str">
            <v>PIONEER VALLEY PERFORMING ARTS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10</v>
          </cell>
          <cell r="I538">
            <v>17</v>
          </cell>
          <cell r="J538">
            <v>0</v>
          </cell>
          <cell r="K538">
            <v>1.0233000000000001</v>
          </cell>
          <cell r="L538"/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9</v>
          </cell>
          <cell r="R538">
            <v>6</v>
          </cell>
          <cell r="S538">
            <v>27</v>
          </cell>
        </row>
        <row r="539">
          <cell r="B539">
            <v>479278227</v>
          </cell>
          <cell r="C539" t="str">
            <v>PIONEER VALLEY PERFORMING ARTS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1</v>
          </cell>
          <cell r="I539">
            <v>4</v>
          </cell>
          <cell r="J539">
            <v>0</v>
          </cell>
          <cell r="K539">
            <v>0.1895</v>
          </cell>
          <cell r="L539"/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2</v>
          </cell>
          <cell r="R539">
            <v>9</v>
          </cell>
          <cell r="S539">
            <v>5</v>
          </cell>
        </row>
        <row r="540">
          <cell r="B540">
            <v>479278278</v>
          </cell>
          <cell r="C540" t="str">
            <v>PIONEER VALLEY PERFORMING ARTS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24</v>
          </cell>
          <cell r="I540">
            <v>33</v>
          </cell>
          <cell r="J540">
            <v>0</v>
          </cell>
          <cell r="K540">
            <v>2.1602999999999999</v>
          </cell>
          <cell r="L540"/>
          <cell r="M540">
            <v>0</v>
          </cell>
          <cell r="N540">
            <v>0</v>
          </cell>
          <cell r="O540">
            <v>0</v>
          </cell>
          <cell r="P540">
            <v>2</v>
          </cell>
          <cell r="Q540">
            <v>15</v>
          </cell>
          <cell r="R540">
            <v>6</v>
          </cell>
          <cell r="S540">
            <v>57</v>
          </cell>
        </row>
        <row r="541">
          <cell r="B541">
            <v>479278281</v>
          </cell>
          <cell r="C541" t="str">
            <v>PIONEER VALLEY PERFORMING ARTS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18</v>
          </cell>
          <cell r="I541">
            <v>40</v>
          </cell>
          <cell r="J541">
            <v>0</v>
          </cell>
          <cell r="K541">
            <v>2.1981999999999999</v>
          </cell>
          <cell r="L541"/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37</v>
          </cell>
          <cell r="R541">
            <v>10</v>
          </cell>
          <cell r="S541">
            <v>58</v>
          </cell>
        </row>
        <row r="542">
          <cell r="B542">
            <v>479278309</v>
          </cell>
          <cell r="C542" t="str">
            <v>PIONEER VALLEY PERFORMING ARTS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2</v>
          </cell>
          <cell r="I542">
            <v>1</v>
          </cell>
          <cell r="J542">
            <v>0</v>
          </cell>
          <cell r="K542">
            <v>0.1137</v>
          </cell>
          <cell r="L542"/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2</v>
          </cell>
          <cell r="R542">
            <v>10</v>
          </cell>
          <cell r="S542">
            <v>3</v>
          </cell>
        </row>
        <row r="543">
          <cell r="B543">
            <v>479278325</v>
          </cell>
          <cell r="C543" t="str">
            <v>PIONEER VALLEY PERFORMING ARTS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3</v>
          </cell>
          <cell r="I543">
            <v>6</v>
          </cell>
          <cell r="J543">
            <v>0</v>
          </cell>
          <cell r="K543">
            <v>0.34110000000000001</v>
          </cell>
          <cell r="L543"/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1</v>
          </cell>
          <cell r="R543">
            <v>9</v>
          </cell>
          <cell r="S543">
            <v>9</v>
          </cell>
        </row>
        <row r="544">
          <cell r="B544">
            <v>479278332</v>
          </cell>
          <cell r="C544" t="str">
            <v>PIONEER VALLEY PERFORMING ARTS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2</v>
          </cell>
          <cell r="I544">
            <v>9</v>
          </cell>
          <cell r="J544">
            <v>0</v>
          </cell>
          <cell r="K544">
            <v>0.41689999999999999</v>
          </cell>
          <cell r="L544"/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3</v>
          </cell>
          <cell r="R544">
            <v>9</v>
          </cell>
          <cell r="S544">
            <v>11</v>
          </cell>
        </row>
        <row r="545">
          <cell r="B545">
            <v>479278605</v>
          </cell>
          <cell r="C545" t="str">
            <v>PIONEER VALLEY PERFORMING ARTS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15</v>
          </cell>
          <cell r="I545">
            <v>24</v>
          </cell>
          <cell r="J545">
            <v>0</v>
          </cell>
          <cell r="K545">
            <v>1.4781</v>
          </cell>
          <cell r="L545"/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7</v>
          </cell>
          <cell r="R545">
            <v>6</v>
          </cell>
          <cell r="S545">
            <v>39</v>
          </cell>
        </row>
        <row r="546">
          <cell r="B546">
            <v>479278635</v>
          </cell>
          <cell r="C546" t="str">
            <v>PIONEER VALLEY PERFORMING ARTS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2</v>
          </cell>
          <cell r="J546">
            <v>0</v>
          </cell>
          <cell r="K546">
            <v>7.5800000000000006E-2</v>
          </cell>
          <cell r="L546"/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1</v>
          </cell>
          <cell r="R546">
            <v>7</v>
          </cell>
          <cell r="S546">
            <v>2</v>
          </cell>
        </row>
        <row r="547">
          <cell r="B547">
            <v>479278670</v>
          </cell>
          <cell r="C547" t="str">
            <v>PIONEER VALLEY PERFORMING ARTS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3</v>
          </cell>
          <cell r="I547">
            <v>10</v>
          </cell>
          <cell r="J547">
            <v>0</v>
          </cell>
          <cell r="K547">
            <v>0.49270000000000003</v>
          </cell>
          <cell r="L547"/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2</v>
          </cell>
          <cell r="R547">
            <v>4</v>
          </cell>
          <cell r="S547">
            <v>13</v>
          </cell>
        </row>
        <row r="548">
          <cell r="B548">
            <v>479278672</v>
          </cell>
          <cell r="C548" t="str">
            <v>PIONEER VALLEY PERFORMING ARTS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1</v>
          </cell>
          <cell r="I548">
            <v>1</v>
          </cell>
          <cell r="J548">
            <v>0</v>
          </cell>
          <cell r="K548">
            <v>7.5800000000000006E-2</v>
          </cell>
          <cell r="L548"/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2</v>
          </cell>
          <cell r="R548">
            <v>8</v>
          </cell>
          <cell r="S548">
            <v>2</v>
          </cell>
        </row>
        <row r="549">
          <cell r="B549">
            <v>479278674</v>
          </cell>
          <cell r="C549" t="str">
            <v>PIONEER VALLEY PERFORMING ARTS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1</v>
          </cell>
          <cell r="I549">
            <v>3</v>
          </cell>
          <cell r="J549">
            <v>0</v>
          </cell>
          <cell r="K549">
            <v>0.15160000000000001</v>
          </cell>
          <cell r="L549"/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1</v>
          </cell>
          <cell r="R549">
            <v>10</v>
          </cell>
          <cell r="S549">
            <v>4</v>
          </cell>
        </row>
        <row r="550">
          <cell r="B550">
            <v>479278680</v>
          </cell>
          <cell r="C550" t="str">
            <v>PIONEER VALLEY PERFORMING ARTS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1</v>
          </cell>
          <cell r="I550">
            <v>3</v>
          </cell>
          <cell r="J550">
            <v>0</v>
          </cell>
          <cell r="K550">
            <v>0.15160000000000001</v>
          </cell>
          <cell r="L550"/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1</v>
          </cell>
          <cell r="R550">
            <v>4</v>
          </cell>
          <cell r="S550">
            <v>4</v>
          </cell>
        </row>
        <row r="551">
          <cell r="B551">
            <v>479278683</v>
          </cell>
          <cell r="C551" t="str">
            <v>PIONEER VALLEY PERFORMING ARTS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3</v>
          </cell>
          <cell r="I551">
            <v>6</v>
          </cell>
          <cell r="J551">
            <v>0</v>
          </cell>
          <cell r="K551">
            <v>0.34110000000000001</v>
          </cell>
          <cell r="L551"/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3</v>
          </cell>
          <cell r="R551">
            <v>4</v>
          </cell>
          <cell r="S551">
            <v>9</v>
          </cell>
        </row>
        <row r="552">
          <cell r="B552">
            <v>479278717</v>
          </cell>
          <cell r="C552" t="str">
            <v>PIONEER VALLEY PERFORMING ARTS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1</v>
          </cell>
          <cell r="J552">
            <v>0</v>
          </cell>
          <cell r="K552">
            <v>3.7900000000000003E-2</v>
          </cell>
          <cell r="L552"/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8</v>
          </cell>
          <cell r="S552">
            <v>1</v>
          </cell>
        </row>
        <row r="553">
          <cell r="B553">
            <v>479278755</v>
          </cell>
          <cell r="C553" t="str">
            <v>PIONEER VALLEY PERFORMING ARTS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3</v>
          </cell>
          <cell r="I553">
            <v>0</v>
          </cell>
          <cell r="J553">
            <v>0</v>
          </cell>
          <cell r="K553">
            <v>0.1137</v>
          </cell>
          <cell r="L553"/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2</v>
          </cell>
          <cell r="R553">
            <v>9</v>
          </cell>
          <cell r="S553">
            <v>3</v>
          </cell>
        </row>
        <row r="554">
          <cell r="B554">
            <v>479278766</v>
          </cell>
          <cell r="C554" t="str">
            <v>PIONEER VALLEY PERFORMING ARTS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3</v>
          </cell>
          <cell r="J554">
            <v>0</v>
          </cell>
          <cell r="K554">
            <v>0.1137</v>
          </cell>
          <cell r="L554"/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2</v>
          </cell>
          <cell r="R554">
            <v>6</v>
          </cell>
          <cell r="S554">
            <v>3</v>
          </cell>
        </row>
        <row r="555">
          <cell r="B555">
            <v>481035016</v>
          </cell>
          <cell r="C555" t="str">
            <v>BOSTON RENAISSANCE</v>
          </cell>
          <cell r="D555">
            <v>0</v>
          </cell>
          <cell r="E555">
            <v>0</v>
          </cell>
          <cell r="F555">
            <v>1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3.7900000000000003E-2</v>
          </cell>
          <cell r="L555"/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1</v>
          </cell>
          <cell r="R555">
            <v>7</v>
          </cell>
          <cell r="S555">
            <v>1</v>
          </cell>
        </row>
        <row r="556">
          <cell r="B556">
            <v>481035018</v>
          </cell>
          <cell r="C556" t="str">
            <v>BOSTON RENAISSANCE</v>
          </cell>
          <cell r="D556">
            <v>0</v>
          </cell>
          <cell r="E556">
            <v>0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3.7900000000000003E-2</v>
          </cell>
          <cell r="L556"/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8</v>
          </cell>
          <cell r="S556">
            <v>1</v>
          </cell>
        </row>
        <row r="557">
          <cell r="B557">
            <v>481035035</v>
          </cell>
          <cell r="C557" t="str">
            <v>BOSTON RENAISSANCE</v>
          </cell>
          <cell r="D557">
            <v>110</v>
          </cell>
          <cell r="E557">
            <v>0</v>
          </cell>
          <cell r="F557">
            <v>130</v>
          </cell>
          <cell r="G557">
            <v>565</v>
          </cell>
          <cell r="H557">
            <v>71</v>
          </cell>
          <cell r="I557">
            <v>0</v>
          </cell>
          <cell r="J557">
            <v>0</v>
          </cell>
          <cell r="K557">
            <v>29.031400000000001</v>
          </cell>
          <cell r="L557"/>
          <cell r="M557">
            <v>0</v>
          </cell>
          <cell r="N557">
            <v>107</v>
          </cell>
          <cell r="O557">
            <v>0</v>
          </cell>
          <cell r="P557">
            <v>0</v>
          </cell>
          <cell r="Q557">
            <v>511</v>
          </cell>
          <cell r="R557">
            <v>10</v>
          </cell>
          <cell r="S557">
            <v>821</v>
          </cell>
        </row>
        <row r="558">
          <cell r="B558">
            <v>481035044</v>
          </cell>
          <cell r="C558" t="str">
            <v>BOSTON RENAISSANCE</v>
          </cell>
          <cell r="D558">
            <v>2</v>
          </cell>
          <cell r="E558">
            <v>0</v>
          </cell>
          <cell r="F558">
            <v>0</v>
          </cell>
          <cell r="G558">
            <v>5</v>
          </cell>
          <cell r="H558">
            <v>1</v>
          </cell>
          <cell r="I558">
            <v>0</v>
          </cell>
          <cell r="J558">
            <v>0</v>
          </cell>
          <cell r="K558">
            <v>0.22739999999999999</v>
          </cell>
          <cell r="L558"/>
          <cell r="M558">
            <v>0</v>
          </cell>
          <cell r="N558">
            <v>2</v>
          </cell>
          <cell r="O558">
            <v>0</v>
          </cell>
          <cell r="P558">
            <v>0</v>
          </cell>
          <cell r="Q558">
            <v>5</v>
          </cell>
          <cell r="R558">
            <v>10</v>
          </cell>
          <cell r="S558">
            <v>7</v>
          </cell>
        </row>
        <row r="559">
          <cell r="B559">
            <v>481035050</v>
          </cell>
          <cell r="C559" t="str">
            <v>BOSTON RENAISSANCE</v>
          </cell>
          <cell r="D559">
            <v>0</v>
          </cell>
          <cell r="E559">
            <v>0</v>
          </cell>
          <cell r="F559">
            <v>0</v>
          </cell>
          <cell r="G559">
            <v>2</v>
          </cell>
          <cell r="H559">
            <v>0</v>
          </cell>
          <cell r="I559">
            <v>0</v>
          </cell>
          <cell r="J559">
            <v>0</v>
          </cell>
          <cell r="K559">
            <v>7.5800000000000006E-2</v>
          </cell>
          <cell r="L559"/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2</v>
          </cell>
          <cell r="R559">
            <v>3</v>
          </cell>
          <cell r="S559">
            <v>2</v>
          </cell>
        </row>
        <row r="560">
          <cell r="B560">
            <v>481035073</v>
          </cell>
          <cell r="C560" t="str">
            <v>BOSTON RENAISSANCE</v>
          </cell>
          <cell r="D560">
            <v>0</v>
          </cell>
          <cell r="E560">
            <v>0</v>
          </cell>
          <cell r="F560">
            <v>0</v>
          </cell>
          <cell r="G560">
            <v>2</v>
          </cell>
          <cell r="H560">
            <v>1</v>
          </cell>
          <cell r="I560">
            <v>0</v>
          </cell>
          <cell r="J560">
            <v>0</v>
          </cell>
          <cell r="K560">
            <v>0.1137</v>
          </cell>
          <cell r="L560"/>
          <cell r="M560">
            <v>0</v>
          </cell>
          <cell r="N560">
            <v>1</v>
          </cell>
          <cell r="O560">
            <v>1</v>
          </cell>
          <cell r="P560">
            <v>0</v>
          </cell>
          <cell r="Q560">
            <v>2</v>
          </cell>
          <cell r="R560">
            <v>5</v>
          </cell>
          <cell r="S560">
            <v>3</v>
          </cell>
        </row>
        <row r="561">
          <cell r="B561">
            <v>481035189</v>
          </cell>
          <cell r="C561" t="str">
            <v>BOSTON RENAISSANCE</v>
          </cell>
          <cell r="D561">
            <v>0</v>
          </cell>
          <cell r="E561">
            <v>0</v>
          </cell>
          <cell r="F561">
            <v>1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3.7900000000000003E-2</v>
          </cell>
          <cell r="L561"/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1</v>
          </cell>
        </row>
        <row r="562">
          <cell r="B562">
            <v>481035212</v>
          </cell>
          <cell r="C562" t="str">
            <v>BOSTON RENAISSANCE</v>
          </cell>
          <cell r="D562">
            <v>0</v>
          </cell>
          <cell r="E562">
            <v>0</v>
          </cell>
          <cell r="F562">
            <v>1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7.5800000000000006E-2</v>
          </cell>
          <cell r="L562"/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2</v>
          </cell>
        </row>
        <row r="563">
          <cell r="B563">
            <v>481035218</v>
          </cell>
          <cell r="C563" t="str">
            <v>BOSTON RENAISSANCE</v>
          </cell>
          <cell r="D563">
            <v>0</v>
          </cell>
          <cell r="E563">
            <v>0</v>
          </cell>
          <cell r="F563">
            <v>0</v>
          </cell>
          <cell r="G563">
            <v>1</v>
          </cell>
          <cell r="H563">
            <v>0</v>
          </cell>
          <cell r="I563">
            <v>0</v>
          </cell>
          <cell r="J563">
            <v>0</v>
          </cell>
          <cell r="K563">
            <v>3.7900000000000003E-2</v>
          </cell>
          <cell r="L563"/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5</v>
          </cell>
          <cell r="S563">
            <v>1</v>
          </cell>
        </row>
        <row r="564">
          <cell r="B564">
            <v>481035220</v>
          </cell>
          <cell r="C564" t="str">
            <v>BOSTON RENAISSANCE</v>
          </cell>
          <cell r="D564">
            <v>2</v>
          </cell>
          <cell r="E564">
            <v>0</v>
          </cell>
          <cell r="F564">
            <v>0</v>
          </cell>
          <cell r="G564">
            <v>4</v>
          </cell>
          <cell r="H564">
            <v>0</v>
          </cell>
          <cell r="I564">
            <v>0</v>
          </cell>
          <cell r="J564">
            <v>0</v>
          </cell>
          <cell r="K564">
            <v>0.15160000000000001</v>
          </cell>
          <cell r="L564"/>
          <cell r="M564">
            <v>0</v>
          </cell>
          <cell r="N564">
            <v>1</v>
          </cell>
          <cell r="O564">
            <v>0</v>
          </cell>
          <cell r="P564">
            <v>0</v>
          </cell>
          <cell r="Q564">
            <v>1</v>
          </cell>
          <cell r="R564">
            <v>6</v>
          </cell>
          <cell r="S564">
            <v>5</v>
          </cell>
        </row>
        <row r="565">
          <cell r="B565">
            <v>481035243</v>
          </cell>
          <cell r="C565" t="str">
            <v>BOSTON RENAISSANCE</v>
          </cell>
          <cell r="D565">
            <v>0</v>
          </cell>
          <cell r="E565">
            <v>0</v>
          </cell>
          <cell r="F565">
            <v>0</v>
          </cell>
          <cell r="G565">
            <v>3</v>
          </cell>
          <cell r="H565">
            <v>0</v>
          </cell>
          <cell r="I565">
            <v>0</v>
          </cell>
          <cell r="J565">
            <v>0</v>
          </cell>
          <cell r="K565">
            <v>0.1137</v>
          </cell>
          <cell r="L565"/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3</v>
          </cell>
          <cell r="R565">
            <v>8</v>
          </cell>
          <cell r="S565">
            <v>3</v>
          </cell>
        </row>
        <row r="566">
          <cell r="B566">
            <v>481035244</v>
          </cell>
          <cell r="C566" t="str">
            <v>BOSTON RENAISSANCE</v>
          </cell>
          <cell r="D566">
            <v>0</v>
          </cell>
          <cell r="E566">
            <v>0</v>
          </cell>
          <cell r="F566">
            <v>1</v>
          </cell>
          <cell r="G566">
            <v>13</v>
          </cell>
          <cell r="H566">
            <v>4</v>
          </cell>
          <cell r="I566">
            <v>0</v>
          </cell>
          <cell r="J566">
            <v>0</v>
          </cell>
          <cell r="K566">
            <v>0.68220000000000003</v>
          </cell>
          <cell r="L566"/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7</v>
          </cell>
          <cell r="R566">
            <v>9</v>
          </cell>
          <cell r="S566">
            <v>18</v>
          </cell>
        </row>
        <row r="567">
          <cell r="B567">
            <v>481035251</v>
          </cell>
          <cell r="C567" t="str">
            <v>BOSTON RENAISSANCE</v>
          </cell>
          <cell r="D567">
            <v>0</v>
          </cell>
          <cell r="E567">
            <v>0</v>
          </cell>
          <cell r="F567">
            <v>1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3.7900000000000003E-2</v>
          </cell>
          <cell r="L567"/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1</v>
          </cell>
          <cell r="R567">
            <v>8</v>
          </cell>
          <cell r="S567">
            <v>1</v>
          </cell>
        </row>
        <row r="568">
          <cell r="B568">
            <v>481035285</v>
          </cell>
          <cell r="C568" t="str">
            <v>BOSTON RENAISSANCE</v>
          </cell>
          <cell r="D568">
            <v>1</v>
          </cell>
          <cell r="E568">
            <v>0</v>
          </cell>
          <cell r="F568">
            <v>0</v>
          </cell>
          <cell r="G568">
            <v>4</v>
          </cell>
          <cell r="H568">
            <v>0</v>
          </cell>
          <cell r="I568">
            <v>0</v>
          </cell>
          <cell r="J568">
            <v>0</v>
          </cell>
          <cell r="K568">
            <v>0.15160000000000001</v>
          </cell>
          <cell r="L568"/>
          <cell r="M568">
            <v>0</v>
          </cell>
          <cell r="N568">
            <v>1</v>
          </cell>
          <cell r="O568">
            <v>0</v>
          </cell>
          <cell r="P568">
            <v>0</v>
          </cell>
          <cell r="Q568">
            <v>1</v>
          </cell>
          <cell r="R568">
            <v>7</v>
          </cell>
          <cell r="S568">
            <v>5</v>
          </cell>
        </row>
        <row r="569">
          <cell r="B569">
            <v>481035307</v>
          </cell>
          <cell r="C569" t="str">
            <v>BOSTON RENAISSANCE</v>
          </cell>
          <cell r="D569">
            <v>0</v>
          </cell>
          <cell r="E569">
            <v>0</v>
          </cell>
          <cell r="F569">
            <v>1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3.7900000000000003E-2</v>
          </cell>
          <cell r="L569"/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1</v>
          </cell>
        </row>
        <row r="570">
          <cell r="B570">
            <v>481035625</v>
          </cell>
          <cell r="C570" t="str">
            <v>BOSTON RENAISSANCE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/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1</v>
          </cell>
        </row>
        <row r="571">
          <cell r="B571">
            <v>482204007</v>
          </cell>
          <cell r="C571" t="str">
            <v>RIVER VALLEY</v>
          </cell>
          <cell r="D571">
            <v>0</v>
          </cell>
          <cell r="E571">
            <v>0</v>
          </cell>
          <cell r="F571">
            <v>6</v>
          </cell>
          <cell r="G571">
            <v>36</v>
          </cell>
          <cell r="H571">
            <v>19</v>
          </cell>
          <cell r="I571">
            <v>0</v>
          </cell>
          <cell r="J571">
            <v>0</v>
          </cell>
          <cell r="K571">
            <v>2.3119000000000001</v>
          </cell>
          <cell r="L571"/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9</v>
          </cell>
          <cell r="R571">
            <v>5</v>
          </cell>
          <cell r="S571">
            <v>61</v>
          </cell>
        </row>
        <row r="572">
          <cell r="B572">
            <v>482204030</v>
          </cell>
          <cell r="C572" t="str">
            <v>RIVER VALLEY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1</v>
          </cell>
          <cell r="I572">
            <v>0</v>
          </cell>
          <cell r="J572">
            <v>0</v>
          </cell>
          <cell r="K572">
            <v>3.7900000000000003E-2</v>
          </cell>
          <cell r="L572"/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6</v>
          </cell>
          <cell r="S572">
            <v>1</v>
          </cell>
        </row>
        <row r="573">
          <cell r="B573">
            <v>482204105</v>
          </cell>
          <cell r="C573" t="str">
            <v>RIVER VALLEY</v>
          </cell>
          <cell r="D573">
            <v>0</v>
          </cell>
          <cell r="E573">
            <v>0</v>
          </cell>
          <cell r="F573">
            <v>1</v>
          </cell>
          <cell r="G573">
            <v>1</v>
          </cell>
          <cell r="H573">
            <v>1</v>
          </cell>
          <cell r="I573">
            <v>0</v>
          </cell>
          <cell r="J573">
            <v>0</v>
          </cell>
          <cell r="K573">
            <v>0.1137</v>
          </cell>
          <cell r="L573"/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3</v>
          </cell>
        </row>
        <row r="574">
          <cell r="B574">
            <v>482204128</v>
          </cell>
          <cell r="C574" t="str">
            <v>RIVER VALLEY</v>
          </cell>
          <cell r="D574">
            <v>0</v>
          </cell>
          <cell r="E574">
            <v>0</v>
          </cell>
          <cell r="F574">
            <v>1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3.7900000000000003E-2</v>
          </cell>
          <cell r="L574"/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9</v>
          </cell>
          <cell r="S574">
            <v>1</v>
          </cell>
        </row>
        <row r="575">
          <cell r="B575">
            <v>482204204</v>
          </cell>
          <cell r="C575" t="str">
            <v>RIVER VALLEY</v>
          </cell>
          <cell r="D575">
            <v>0</v>
          </cell>
          <cell r="E575">
            <v>0</v>
          </cell>
          <cell r="F575">
            <v>17</v>
          </cell>
          <cell r="G575">
            <v>76</v>
          </cell>
          <cell r="H575">
            <v>46</v>
          </cell>
          <cell r="I575">
            <v>0</v>
          </cell>
          <cell r="J575">
            <v>0</v>
          </cell>
          <cell r="K575">
            <v>5.2680999999999996</v>
          </cell>
          <cell r="L575"/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12</v>
          </cell>
          <cell r="R575">
            <v>2</v>
          </cell>
          <cell r="S575">
            <v>139</v>
          </cell>
        </row>
        <row r="576">
          <cell r="B576">
            <v>482204705</v>
          </cell>
          <cell r="C576" t="str">
            <v>RIVER VALLEY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1</v>
          </cell>
          <cell r="I576">
            <v>0</v>
          </cell>
          <cell r="J576">
            <v>0</v>
          </cell>
          <cell r="K576">
            <v>3.7900000000000003E-2</v>
          </cell>
          <cell r="L576"/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1</v>
          </cell>
        </row>
        <row r="577">
          <cell r="B577">
            <v>482204745</v>
          </cell>
          <cell r="C577" t="str">
            <v>RIVER VALLEY</v>
          </cell>
          <cell r="D577">
            <v>0</v>
          </cell>
          <cell r="E577">
            <v>0</v>
          </cell>
          <cell r="F577">
            <v>2</v>
          </cell>
          <cell r="G577">
            <v>14</v>
          </cell>
          <cell r="H577">
            <v>10</v>
          </cell>
          <cell r="I577">
            <v>0</v>
          </cell>
          <cell r="J577">
            <v>0</v>
          </cell>
          <cell r="K577">
            <v>0.98540000000000005</v>
          </cell>
          <cell r="L577"/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2</v>
          </cell>
          <cell r="R577">
            <v>3</v>
          </cell>
          <cell r="S577">
            <v>26</v>
          </cell>
        </row>
        <row r="578">
          <cell r="B578">
            <v>482204773</v>
          </cell>
          <cell r="C578" t="str">
            <v>RIVER VALLEY</v>
          </cell>
          <cell r="D578">
            <v>0</v>
          </cell>
          <cell r="E578">
            <v>0</v>
          </cell>
          <cell r="F578">
            <v>7</v>
          </cell>
          <cell r="G578">
            <v>35</v>
          </cell>
          <cell r="H578">
            <v>14</v>
          </cell>
          <cell r="I578">
            <v>0</v>
          </cell>
          <cell r="J578">
            <v>0</v>
          </cell>
          <cell r="K578">
            <v>2.1223999999999998</v>
          </cell>
          <cell r="L578"/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6</v>
          </cell>
          <cell r="R578">
            <v>5</v>
          </cell>
          <cell r="S578">
            <v>56</v>
          </cell>
        </row>
        <row r="579">
          <cell r="B579">
            <v>483239020</v>
          </cell>
          <cell r="C579" t="str">
            <v>RISING TIDE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5</v>
          </cell>
          <cell r="I579">
            <v>3</v>
          </cell>
          <cell r="J579">
            <v>0</v>
          </cell>
          <cell r="K579">
            <v>0.30320000000000003</v>
          </cell>
          <cell r="L579"/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3</v>
          </cell>
          <cell r="R579">
            <v>9</v>
          </cell>
          <cell r="S579">
            <v>8</v>
          </cell>
        </row>
        <row r="580">
          <cell r="B580">
            <v>483239036</v>
          </cell>
          <cell r="C580" t="str">
            <v>RISING TIDE</v>
          </cell>
          <cell r="D580">
            <v>0</v>
          </cell>
          <cell r="E580">
            <v>0</v>
          </cell>
          <cell r="F580">
            <v>0</v>
          </cell>
          <cell r="G580">
            <v>2</v>
          </cell>
          <cell r="H580">
            <v>13</v>
          </cell>
          <cell r="I580">
            <v>9</v>
          </cell>
          <cell r="J580">
            <v>0</v>
          </cell>
          <cell r="K580">
            <v>0.90959999999999996</v>
          </cell>
          <cell r="L580"/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4</v>
          </cell>
          <cell r="R580">
            <v>6</v>
          </cell>
          <cell r="S580">
            <v>24</v>
          </cell>
        </row>
        <row r="581">
          <cell r="B581">
            <v>483239052</v>
          </cell>
          <cell r="C581" t="str">
            <v>RISING TIDE</v>
          </cell>
          <cell r="D581">
            <v>0</v>
          </cell>
          <cell r="E581">
            <v>0</v>
          </cell>
          <cell r="F581">
            <v>0</v>
          </cell>
          <cell r="G581">
            <v>6</v>
          </cell>
          <cell r="H581">
            <v>12</v>
          </cell>
          <cell r="I581">
            <v>17</v>
          </cell>
          <cell r="J581">
            <v>0</v>
          </cell>
          <cell r="K581">
            <v>1.3265</v>
          </cell>
          <cell r="L581"/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4</v>
          </cell>
          <cell r="R581">
            <v>5</v>
          </cell>
          <cell r="S581">
            <v>35</v>
          </cell>
        </row>
        <row r="582">
          <cell r="B582">
            <v>483239082</v>
          </cell>
          <cell r="C582" t="str">
            <v>RISING TIDE</v>
          </cell>
          <cell r="D582">
            <v>0</v>
          </cell>
          <cell r="E582">
            <v>0</v>
          </cell>
          <cell r="F582">
            <v>0</v>
          </cell>
          <cell r="G582">
            <v>3</v>
          </cell>
          <cell r="H582">
            <v>1</v>
          </cell>
          <cell r="I582">
            <v>3</v>
          </cell>
          <cell r="J582">
            <v>0</v>
          </cell>
          <cell r="K582">
            <v>0.26529999999999998</v>
          </cell>
          <cell r="L582"/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1</v>
          </cell>
          <cell r="R582">
            <v>1</v>
          </cell>
          <cell r="S582">
            <v>7</v>
          </cell>
        </row>
        <row r="583">
          <cell r="B583">
            <v>483239083</v>
          </cell>
          <cell r="C583" t="str">
            <v>RISING TIDE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1</v>
          </cell>
          <cell r="J583">
            <v>0</v>
          </cell>
          <cell r="K583">
            <v>3.7900000000000003E-2</v>
          </cell>
          <cell r="L583"/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1</v>
          </cell>
        </row>
        <row r="584">
          <cell r="B584">
            <v>483239096</v>
          </cell>
          <cell r="C584" t="str">
            <v>RISING TIDE</v>
          </cell>
          <cell r="D584">
            <v>0</v>
          </cell>
          <cell r="E584">
            <v>0</v>
          </cell>
          <cell r="F584">
            <v>0</v>
          </cell>
          <cell r="G584">
            <v>1</v>
          </cell>
          <cell r="H584">
            <v>0</v>
          </cell>
          <cell r="I584">
            <v>1</v>
          </cell>
          <cell r="J584">
            <v>0</v>
          </cell>
          <cell r="K584">
            <v>7.5800000000000006E-2</v>
          </cell>
          <cell r="L584"/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1</v>
          </cell>
          <cell r="R584">
            <v>7</v>
          </cell>
          <cell r="S584">
            <v>2</v>
          </cell>
        </row>
        <row r="585">
          <cell r="B585">
            <v>483239118</v>
          </cell>
          <cell r="C585" t="str">
            <v>RISING TIDE</v>
          </cell>
          <cell r="D585">
            <v>0</v>
          </cell>
          <cell r="E585">
            <v>0</v>
          </cell>
          <cell r="F585">
            <v>0</v>
          </cell>
          <cell r="G585">
            <v>1</v>
          </cell>
          <cell r="H585">
            <v>1</v>
          </cell>
          <cell r="I585">
            <v>0</v>
          </cell>
          <cell r="J585">
            <v>0</v>
          </cell>
          <cell r="K585">
            <v>7.5800000000000006E-2</v>
          </cell>
          <cell r="L585"/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1</v>
          </cell>
          <cell r="R585">
            <v>5</v>
          </cell>
          <cell r="S585">
            <v>2</v>
          </cell>
        </row>
        <row r="586">
          <cell r="B586">
            <v>483239145</v>
          </cell>
          <cell r="C586" t="str">
            <v>RISING TIDE</v>
          </cell>
          <cell r="D586">
            <v>0</v>
          </cell>
          <cell r="E586">
            <v>0</v>
          </cell>
          <cell r="F586">
            <v>0</v>
          </cell>
          <cell r="G586">
            <v>4</v>
          </cell>
          <cell r="H586">
            <v>8</v>
          </cell>
          <cell r="I586">
            <v>0</v>
          </cell>
          <cell r="J586">
            <v>0</v>
          </cell>
          <cell r="K586">
            <v>0.45479999999999998</v>
          </cell>
          <cell r="L586"/>
          <cell r="M586">
            <v>0</v>
          </cell>
          <cell r="N586">
            <v>1</v>
          </cell>
          <cell r="O586">
            <v>0</v>
          </cell>
          <cell r="P586">
            <v>0</v>
          </cell>
          <cell r="Q586">
            <v>1</v>
          </cell>
          <cell r="R586">
            <v>4</v>
          </cell>
          <cell r="S586">
            <v>12</v>
          </cell>
        </row>
        <row r="587">
          <cell r="B587">
            <v>483239171</v>
          </cell>
          <cell r="C587" t="str">
            <v>RISING TIDE</v>
          </cell>
          <cell r="D587">
            <v>0</v>
          </cell>
          <cell r="E587">
            <v>0</v>
          </cell>
          <cell r="F587">
            <v>0</v>
          </cell>
          <cell r="G587">
            <v>1</v>
          </cell>
          <cell r="H587">
            <v>6</v>
          </cell>
          <cell r="I587">
            <v>3</v>
          </cell>
          <cell r="J587">
            <v>0</v>
          </cell>
          <cell r="K587">
            <v>0.379</v>
          </cell>
          <cell r="L587"/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3</v>
          </cell>
          <cell r="R587">
            <v>3</v>
          </cell>
          <cell r="S587">
            <v>10</v>
          </cell>
        </row>
        <row r="588">
          <cell r="B588">
            <v>483239172</v>
          </cell>
          <cell r="C588" t="str">
            <v>RISING TIDE</v>
          </cell>
          <cell r="D588">
            <v>0</v>
          </cell>
          <cell r="E588">
            <v>0</v>
          </cell>
          <cell r="F588">
            <v>0</v>
          </cell>
          <cell r="G588">
            <v>1</v>
          </cell>
          <cell r="H588">
            <v>0</v>
          </cell>
          <cell r="I588">
            <v>2</v>
          </cell>
          <cell r="J588">
            <v>0</v>
          </cell>
          <cell r="K588">
            <v>0.1137</v>
          </cell>
          <cell r="L588"/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1</v>
          </cell>
          <cell r="R588">
            <v>7</v>
          </cell>
          <cell r="S588">
            <v>3</v>
          </cell>
        </row>
        <row r="589">
          <cell r="B589">
            <v>483239173</v>
          </cell>
          <cell r="C589" t="str">
            <v>RISING TIDE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</v>
          </cell>
          <cell r="I589">
            <v>0</v>
          </cell>
          <cell r="J589">
            <v>0</v>
          </cell>
          <cell r="K589">
            <v>3.7900000000000003E-2</v>
          </cell>
          <cell r="L589"/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  <cell r="R589">
            <v>4</v>
          </cell>
          <cell r="S589">
            <v>1</v>
          </cell>
        </row>
        <row r="590">
          <cell r="B590">
            <v>483239182</v>
          </cell>
          <cell r="C590" t="str">
            <v>RISING TIDE</v>
          </cell>
          <cell r="D590">
            <v>0</v>
          </cell>
          <cell r="E590">
            <v>0</v>
          </cell>
          <cell r="F590">
            <v>0</v>
          </cell>
          <cell r="G590">
            <v>1</v>
          </cell>
          <cell r="H590">
            <v>11</v>
          </cell>
          <cell r="I590">
            <v>21</v>
          </cell>
          <cell r="J590">
            <v>0</v>
          </cell>
          <cell r="K590">
            <v>1.2506999999999999</v>
          </cell>
          <cell r="L590"/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4</v>
          </cell>
          <cell r="R590">
            <v>7</v>
          </cell>
          <cell r="S590">
            <v>33</v>
          </cell>
        </row>
        <row r="591">
          <cell r="B591">
            <v>483239231</v>
          </cell>
          <cell r="C591" t="str">
            <v>RISING TIDE</v>
          </cell>
          <cell r="D591">
            <v>0</v>
          </cell>
          <cell r="E591">
            <v>0</v>
          </cell>
          <cell r="F591">
            <v>0</v>
          </cell>
          <cell r="G591">
            <v>1</v>
          </cell>
          <cell r="H591">
            <v>3</v>
          </cell>
          <cell r="I591">
            <v>10</v>
          </cell>
          <cell r="J591">
            <v>0</v>
          </cell>
          <cell r="K591">
            <v>0.53059999999999996</v>
          </cell>
          <cell r="L591"/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1</v>
          </cell>
          <cell r="R591">
            <v>3</v>
          </cell>
          <cell r="S591">
            <v>14</v>
          </cell>
        </row>
        <row r="592">
          <cell r="B592">
            <v>483239239</v>
          </cell>
          <cell r="C592" t="str">
            <v>RISING TIDE</v>
          </cell>
          <cell r="D592">
            <v>0</v>
          </cell>
          <cell r="E592">
            <v>0</v>
          </cell>
          <cell r="F592">
            <v>0</v>
          </cell>
          <cell r="G592">
            <v>50</v>
          </cell>
          <cell r="H592">
            <v>176</v>
          </cell>
          <cell r="I592">
            <v>153</v>
          </cell>
          <cell r="J592">
            <v>0</v>
          </cell>
          <cell r="K592">
            <v>14.364100000000001</v>
          </cell>
          <cell r="L592"/>
          <cell r="M592">
            <v>0</v>
          </cell>
          <cell r="N592">
            <v>0</v>
          </cell>
          <cell r="O592">
            <v>1</v>
          </cell>
          <cell r="P592">
            <v>0</v>
          </cell>
          <cell r="Q592">
            <v>53</v>
          </cell>
          <cell r="R592">
            <v>5</v>
          </cell>
          <cell r="S592">
            <v>379</v>
          </cell>
        </row>
        <row r="593">
          <cell r="B593">
            <v>483239261</v>
          </cell>
          <cell r="C593" t="str">
            <v>RISING TIDE</v>
          </cell>
          <cell r="D593">
            <v>0</v>
          </cell>
          <cell r="E593">
            <v>0</v>
          </cell>
          <cell r="F593">
            <v>0</v>
          </cell>
          <cell r="G593">
            <v>5</v>
          </cell>
          <cell r="H593">
            <v>1</v>
          </cell>
          <cell r="I593">
            <v>3</v>
          </cell>
          <cell r="J593">
            <v>0</v>
          </cell>
          <cell r="K593">
            <v>0.34110000000000001</v>
          </cell>
          <cell r="L593"/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1</v>
          </cell>
          <cell r="R593">
            <v>4</v>
          </cell>
          <cell r="S593">
            <v>9</v>
          </cell>
        </row>
        <row r="594">
          <cell r="B594">
            <v>483239310</v>
          </cell>
          <cell r="C594" t="str">
            <v>RISING TIDE</v>
          </cell>
          <cell r="D594">
            <v>0</v>
          </cell>
          <cell r="E594">
            <v>0</v>
          </cell>
          <cell r="F594">
            <v>0</v>
          </cell>
          <cell r="G594">
            <v>12</v>
          </cell>
          <cell r="H594">
            <v>24</v>
          </cell>
          <cell r="I594">
            <v>24</v>
          </cell>
          <cell r="J594">
            <v>0</v>
          </cell>
          <cell r="K594">
            <v>2.274</v>
          </cell>
          <cell r="L594"/>
          <cell r="M594">
            <v>0</v>
          </cell>
          <cell r="N594">
            <v>0</v>
          </cell>
          <cell r="O594">
            <v>1</v>
          </cell>
          <cell r="P594">
            <v>0</v>
          </cell>
          <cell r="Q594">
            <v>20</v>
          </cell>
          <cell r="R594">
            <v>10</v>
          </cell>
          <cell r="S594">
            <v>60</v>
          </cell>
        </row>
        <row r="595">
          <cell r="B595">
            <v>483239336</v>
          </cell>
          <cell r="C595" t="str">
            <v>RISING TIDE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2</v>
          </cell>
          <cell r="J595">
            <v>0</v>
          </cell>
          <cell r="K595">
            <v>7.5800000000000006E-2</v>
          </cell>
          <cell r="L595"/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7</v>
          </cell>
          <cell r="S595">
            <v>2</v>
          </cell>
        </row>
        <row r="596">
          <cell r="B596">
            <v>483239625</v>
          </cell>
          <cell r="C596" t="str">
            <v>RISING TIDE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1</v>
          </cell>
          <cell r="J596">
            <v>0</v>
          </cell>
          <cell r="K596">
            <v>3.7900000000000003E-2</v>
          </cell>
          <cell r="L596"/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4</v>
          </cell>
          <cell r="S596">
            <v>1</v>
          </cell>
        </row>
        <row r="597">
          <cell r="B597">
            <v>483239665</v>
          </cell>
          <cell r="C597" t="str">
            <v>RISING TIDE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1</v>
          </cell>
          <cell r="I597">
            <v>8</v>
          </cell>
          <cell r="J597">
            <v>0</v>
          </cell>
          <cell r="K597">
            <v>0.34110000000000001</v>
          </cell>
          <cell r="L597"/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3</v>
          </cell>
          <cell r="R597">
            <v>4</v>
          </cell>
          <cell r="S597">
            <v>9</v>
          </cell>
        </row>
        <row r="598">
          <cell r="B598">
            <v>483239740</v>
          </cell>
          <cell r="C598" t="str">
            <v>RISING TIDE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1</v>
          </cell>
          <cell r="I598">
            <v>1</v>
          </cell>
          <cell r="J598">
            <v>0</v>
          </cell>
          <cell r="K598">
            <v>7.5800000000000006E-2</v>
          </cell>
          <cell r="L598"/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3</v>
          </cell>
          <cell r="S598">
            <v>2</v>
          </cell>
        </row>
        <row r="599">
          <cell r="B599">
            <v>483239760</v>
          </cell>
          <cell r="C599" t="str">
            <v>RISING TIDE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32</v>
          </cell>
          <cell r="J599">
            <v>0</v>
          </cell>
          <cell r="K599">
            <v>1.5918000000000001</v>
          </cell>
          <cell r="L599"/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4</v>
          </cell>
          <cell r="R599">
            <v>4</v>
          </cell>
          <cell r="S599">
            <v>42</v>
          </cell>
        </row>
        <row r="600">
          <cell r="B600">
            <v>483239780</v>
          </cell>
          <cell r="C600" t="str">
            <v>RISING TIDE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1</v>
          </cell>
          <cell r="J600">
            <v>0</v>
          </cell>
          <cell r="K600">
            <v>3.7900000000000003E-2</v>
          </cell>
          <cell r="L600"/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1</v>
          </cell>
          <cell r="R600">
            <v>5</v>
          </cell>
          <cell r="S600">
            <v>1</v>
          </cell>
        </row>
        <row r="601">
          <cell r="B601">
            <v>484035018</v>
          </cell>
          <cell r="C601" t="str">
            <v>ROXBURY PREPARATORY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1</v>
          </cell>
          <cell r="I601">
            <v>0</v>
          </cell>
          <cell r="J601">
            <v>0</v>
          </cell>
          <cell r="K601">
            <v>3.7900000000000003E-2</v>
          </cell>
          <cell r="L601"/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8</v>
          </cell>
          <cell r="S601">
            <v>1</v>
          </cell>
        </row>
        <row r="602">
          <cell r="B602">
            <v>484035035</v>
          </cell>
          <cell r="C602" t="str">
            <v>ROXBURY PREPARATORY</v>
          </cell>
          <cell r="D602">
            <v>0</v>
          </cell>
          <cell r="E602">
            <v>0</v>
          </cell>
          <cell r="F602">
            <v>0</v>
          </cell>
          <cell r="G602">
            <v>221</v>
          </cell>
          <cell r="H602">
            <v>697</v>
          </cell>
          <cell r="I602">
            <v>614</v>
          </cell>
          <cell r="J602">
            <v>0</v>
          </cell>
          <cell r="K602">
            <v>58.062800000000003</v>
          </cell>
          <cell r="L602"/>
          <cell r="M602">
            <v>0</v>
          </cell>
          <cell r="N602">
            <v>37</v>
          </cell>
          <cell r="O602">
            <v>122</v>
          </cell>
          <cell r="P602">
            <v>65</v>
          </cell>
          <cell r="Q602">
            <v>1058</v>
          </cell>
          <cell r="R602">
            <v>10</v>
          </cell>
          <cell r="S602">
            <v>1532</v>
          </cell>
        </row>
        <row r="603">
          <cell r="B603">
            <v>484035040</v>
          </cell>
          <cell r="C603" t="str">
            <v>ROXBURY PREPARATORY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1</v>
          </cell>
          <cell r="I603">
            <v>0</v>
          </cell>
          <cell r="J603">
            <v>0</v>
          </cell>
          <cell r="K603">
            <v>3.7900000000000003E-2</v>
          </cell>
          <cell r="L603"/>
          <cell r="M603">
            <v>0</v>
          </cell>
          <cell r="N603">
            <v>0</v>
          </cell>
          <cell r="O603">
            <v>1</v>
          </cell>
          <cell r="P603">
            <v>0</v>
          </cell>
          <cell r="Q603">
            <v>1</v>
          </cell>
          <cell r="R603">
            <v>4</v>
          </cell>
          <cell r="S603">
            <v>1</v>
          </cell>
        </row>
        <row r="604">
          <cell r="B604">
            <v>484035044</v>
          </cell>
          <cell r="C604" t="str">
            <v>ROXBURY PREPARATORY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3</v>
          </cell>
          <cell r="I604">
            <v>1</v>
          </cell>
          <cell r="J604">
            <v>0</v>
          </cell>
          <cell r="K604">
            <v>0.15160000000000001</v>
          </cell>
          <cell r="L604"/>
          <cell r="M604">
            <v>0</v>
          </cell>
          <cell r="N604">
            <v>0</v>
          </cell>
          <cell r="O604">
            <v>1</v>
          </cell>
          <cell r="P604">
            <v>0</v>
          </cell>
          <cell r="Q604">
            <v>1</v>
          </cell>
          <cell r="R604">
            <v>10</v>
          </cell>
          <cell r="S604">
            <v>4</v>
          </cell>
        </row>
        <row r="605">
          <cell r="B605">
            <v>484035046</v>
          </cell>
          <cell r="C605" t="str">
            <v>ROXBURY PREPARATORY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1</v>
          </cell>
          <cell r="I605">
            <v>0</v>
          </cell>
          <cell r="J605">
            <v>0</v>
          </cell>
          <cell r="K605">
            <v>3.7900000000000003E-2</v>
          </cell>
          <cell r="L605"/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</v>
          </cell>
          <cell r="R605">
            <v>2</v>
          </cell>
          <cell r="S605">
            <v>1</v>
          </cell>
        </row>
        <row r="606">
          <cell r="B606">
            <v>484035050</v>
          </cell>
          <cell r="C606" t="str">
            <v>ROXBURY PREPARATORY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1</v>
          </cell>
          <cell r="I606">
            <v>0</v>
          </cell>
          <cell r="J606">
            <v>0</v>
          </cell>
          <cell r="K606">
            <v>3.7900000000000003E-2</v>
          </cell>
          <cell r="L606"/>
          <cell r="M606">
            <v>0</v>
          </cell>
          <cell r="N606">
            <v>0</v>
          </cell>
          <cell r="O606">
            <v>1</v>
          </cell>
          <cell r="P606">
            <v>0</v>
          </cell>
          <cell r="Q606">
            <v>1</v>
          </cell>
          <cell r="R606">
            <v>3</v>
          </cell>
          <cell r="S606">
            <v>1</v>
          </cell>
        </row>
        <row r="607">
          <cell r="B607">
            <v>484035057</v>
          </cell>
          <cell r="C607" t="str">
            <v>ROXBURY PREPARATORY</v>
          </cell>
          <cell r="D607">
            <v>0</v>
          </cell>
          <cell r="E607">
            <v>0</v>
          </cell>
          <cell r="F607">
            <v>0</v>
          </cell>
          <cell r="G607">
            <v>1</v>
          </cell>
          <cell r="H607">
            <v>1</v>
          </cell>
          <cell r="I607">
            <v>0</v>
          </cell>
          <cell r="J607">
            <v>0</v>
          </cell>
          <cell r="K607">
            <v>7.5800000000000006E-2</v>
          </cell>
          <cell r="L607"/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10</v>
          </cell>
          <cell r="S607">
            <v>2</v>
          </cell>
        </row>
        <row r="608">
          <cell r="B608">
            <v>484035073</v>
          </cell>
          <cell r="C608" t="str">
            <v>ROXBURY PREPARATORY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1</v>
          </cell>
          <cell r="I608">
            <v>2</v>
          </cell>
          <cell r="J608">
            <v>0</v>
          </cell>
          <cell r="K608">
            <v>0.1137</v>
          </cell>
          <cell r="L608"/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2</v>
          </cell>
          <cell r="R608">
            <v>5</v>
          </cell>
          <cell r="S608">
            <v>3</v>
          </cell>
        </row>
        <row r="609">
          <cell r="B609">
            <v>484035093</v>
          </cell>
          <cell r="C609" t="str">
            <v>ROXBURY PREPARATORY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1</v>
          </cell>
          <cell r="I609">
            <v>0</v>
          </cell>
          <cell r="J609">
            <v>0</v>
          </cell>
          <cell r="K609">
            <v>3.7900000000000003E-2</v>
          </cell>
          <cell r="L609"/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</v>
          </cell>
          <cell r="R609">
            <v>10</v>
          </cell>
          <cell r="S609">
            <v>1</v>
          </cell>
        </row>
        <row r="610">
          <cell r="B610">
            <v>484035095</v>
          </cell>
          <cell r="C610" t="str">
            <v>ROXBURY PREPARATORY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1</v>
          </cell>
          <cell r="I610">
            <v>0</v>
          </cell>
          <cell r="J610">
            <v>0</v>
          </cell>
          <cell r="K610">
            <v>3.7900000000000003E-2</v>
          </cell>
          <cell r="L610"/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10</v>
          </cell>
          <cell r="S610">
            <v>1</v>
          </cell>
        </row>
        <row r="611">
          <cell r="B611">
            <v>484035097</v>
          </cell>
          <cell r="C611" t="str">
            <v>ROXBURY PREPARATORY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1</v>
          </cell>
          <cell r="J611">
            <v>0</v>
          </cell>
          <cell r="K611">
            <v>3.7900000000000003E-2</v>
          </cell>
          <cell r="L611"/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10</v>
          </cell>
          <cell r="S611">
            <v>1</v>
          </cell>
        </row>
        <row r="612">
          <cell r="B612">
            <v>484035133</v>
          </cell>
          <cell r="C612" t="str">
            <v>ROXBURY PREPARATORY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1</v>
          </cell>
          <cell r="I612">
            <v>1</v>
          </cell>
          <cell r="J612">
            <v>0</v>
          </cell>
          <cell r="K612">
            <v>7.5800000000000006E-2</v>
          </cell>
          <cell r="L612"/>
          <cell r="M612">
            <v>0</v>
          </cell>
          <cell r="N612">
            <v>0</v>
          </cell>
          <cell r="O612">
            <v>0</v>
          </cell>
          <cell r="P612">
            <v>1</v>
          </cell>
          <cell r="Q612">
            <v>0</v>
          </cell>
          <cell r="R612">
            <v>7</v>
          </cell>
          <cell r="S612">
            <v>2</v>
          </cell>
        </row>
        <row r="613">
          <cell r="B613">
            <v>484035239</v>
          </cell>
          <cell r="C613" t="str">
            <v>ROXBURY PREPARATORY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1</v>
          </cell>
          <cell r="I613">
            <v>0</v>
          </cell>
          <cell r="J613">
            <v>0</v>
          </cell>
          <cell r="K613">
            <v>3.7900000000000003E-2</v>
          </cell>
          <cell r="L613"/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1</v>
          </cell>
          <cell r="R613">
            <v>5</v>
          </cell>
          <cell r="S613">
            <v>1</v>
          </cell>
        </row>
        <row r="614">
          <cell r="B614">
            <v>484035243</v>
          </cell>
          <cell r="C614" t="str">
            <v>ROXBURY PREPARATORY</v>
          </cell>
          <cell r="D614">
            <v>0</v>
          </cell>
          <cell r="E614">
            <v>0</v>
          </cell>
          <cell r="F614">
            <v>0</v>
          </cell>
          <cell r="G614">
            <v>1</v>
          </cell>
          <cell r="H614">
            <v>1</v>
          </cell>
          <cell r="I614">
            <v>1</v>
          </cell>
          <cell r="J614">
            <v>0</v>
          </cell>
          <cell r="K614">
            <v>0.1137</v>
          </cell>
          <cell r="L614"/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1</v>
          </cell>
          <cell r="R614">
            <v>8</v>
          </cell>
          <cell r="S614">
            <v>3</v>
          </cell>
        </row>
        <row r="615">
          <cell r="B615">
            <v>484035244</v>
          </cell>
          <cell r="C615" t="str">
            <v>ROXBURY PREPARATORY</v>
          </cell>
          <cell r="D615">
            <v>0</v>
          </cell>
          <cell r="E615">
            <v>0</v>
          </cell>
          <cell r="F615">
            <v>0</v>
          </cell>
          <cell r="G615">
            <v>4</v>
          </cell>
          <cell r="H615">
            <v>4</v>
          </cell>
          <cell r="I615">
            <v>2</v>
          </cell>
          <cell r="J615">
            <v>0</v>
          </cell>
          <cell r="K615">
            <v>0.379</v>
          </cell>
          <cell r="L615"/>
          <cell r="M615">
            <v>0</v>
          </cell>
          <cell r="N615">
            <v>0</v>
          </cell>
          <cell r="O615">
            <v>1</v>
          </cell>
          <cell r="P615">
            <v>0</v>
          </cell>
          <cell r="Q615">
            <v>3</v>
          </cell>
          <cell r="R615">
            <v>9</v>
          </cell>
          <cell r="S615">
            <v>10</v>
          </cell>
        </row>
        <row r="616">
          <cell r="B616">
            <v>484035285</v>
          </cell>
          <cell r="C616" t="str">
            <v>ROXBURY PREPARATORY</v>
          </cell>
          <cell r="D616">
            <v>0</v>
          </cell>
          <cell r="E616">
            <v>0</v>
          </cell>
          <cell r="F616">
            <v>0</v>
          </cell>
          <cell r="G616">
            <v>1</v>
          </cell>
          <cell r="H616">
            <v>1</v>
          </cell>
          <cell r="I616">
            <v>1</v>
          </cell>
          <cell r="J616">
            <v>0</v>
          </cell>
          <cell r="K616">
            <v>0.1137</v>
          </cell>
          <cell r="L616"/>
          <cell r="M616">
            <v>0</v>
          </cell>
          <cell r="N616">
            <v>0</v>
          </cell>
          <cell r="O616">
            <v>1</v>
          </cell>
          <cell r="P616">
            <v>0</v>
          </cell>
          <cell r="Q616">
            <v>1</v>
          </cell>
          <cell r="R616">
            <v>7</v>
          </cell>
          <cell r="S616">
            <v>3</v>
          </cell>
        </row>
        <row r="617">
          <cell r="B617">
            <v>484035307</v>
          </cell>
          <cell r="C617" t="str">
            <v>ROXBURY PREPARATORY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1</v>
          </cell>
          <cell r="J617">
            <v>0</v>
          </cell>
          <cell r="K617">
            <v>3.7900000000000003E-2</v>
          </cell>
          <cell r="L617"/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</v>
          </cell>
          <cell r="R617">
            <v>3</v>
          </cell>
          <cell r="S617">
            <v>1</v>
          </cell>
        </row>
        <row r="618">
          <cell r="B618">
            <v>485258071</v>
          </cell>
          <cell r="C618" t="str">
            <v>SALEM ACADEMY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1</v>
          </cell>
          <cell r="J618">
            <v>0</v>
          </cell>
          <cell r="K618">
            <v>3.7900000000000003E-2</v>
          </cell>
          <cell r="L618"/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4</v>
          </cell>
          <cell r="S618">
            <v>1</v>
          </cell>
        </row>
        <row r="619">
          <cell r="B619">
            <v>485258107</v>
          </cell>
          <cell r="C619" t="str">
            <v>SALEM ACADEMY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1</v>
          </cell>
          <cell r="J619">
            <v>0</v>
          </cell>
          <cell r="K619">
            <v>3.7900000000000003E-2</v>
          </cell>
          <cell r="L619"/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9</v>
          </cell>
          <cell r="S619">
            <v>1</v>
          </cell>
        </row>
        <row r="620">
          <cell r="B620">
            <v>485258163</v>
          </cell>
          <cell r="C620" t="str">
            <v>SALEM ACADEMY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4</v>
          </cell>
          <cell r="I620">
            <v>10</v>
          </cell>
          <cell r="J620">
            <v>0</v>
          </cell>
          <cell r="K620">
            <v>0.53059999999999996</v>
          </cell>
          <cell r="L620"/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6</v>
          </cell>
          <cell r="R620">
            <v>10</v>
          </cell>
          <cell r="S620">
            <v>14</v>
          </cell>
        </row>
        <row r="621">
          <cell r="B621">
            <v>485258168</v>
          </cell>
          <cell r="C621" t="str">
            <v>SALEM ACADEMY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1</v>
          </cell>
          <cell r="J621">
            <v>0</v>
          </cell>
          <cell r="K621">
            <v>3.7900000000000003E-2</v>
          </cell>
          <cell r="L621"/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2</v>
          </cell>
          <cell r="S621">
            <v>1</v>
          </cell>
        </row>
        <row r="622">
          <cell r="B622">
            <v>485258229</v>
          </cell>
          <cell r="C622" t="str">
            <v>SALEM ACADEMY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3</v>
          </cell>
          <cell r="I622">
            <v>9</v>
          </cell>
          <cell r="J622">
            <v>0</v>
          </cell>
          <cell r="K622">
            <v>0.45479999999999998</v>
          </cell>
          <cell r="L622"/>
          <cell r="M622">
            <v>0</v>
          </cell>
          <cell r="N622">
            <v>0</v>
          </cell>
          <cell r="O622">
            <v>1</v>
          </cell>
          <cell r="P622">
            <v>0</v>
          </cell>
          <cell r="Q622">
            <v>4</v>
          </cell>
          <cell r="R622">
            <v>8</v>
          </cell>
          <cell r="S622">
            <v>12</v>
          </cell>
        </row>
        <row r="623">
          <cell r="B623">
            <v>485258248</v>
          </cell>
          <cell r="C623" t="str">
            <v>SALEM ACADEMY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1</v>
          </cell>
          <cell r="I623">
            <v>1</v>
          </cell>
          <cell r="J623">
            <v>0</v>
          </cell>
          <cell r="K623">
            <v>7.5800000000000006E-2</v>
          </cell>
          <cell r="L623"/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10</v>
          </cell>
          <cell r="S623">
            <v>2</v>
          </cell>
        </row>
        <row r="624">
          <cell r="B624">
            <v>485258258</v>
          </cell>
          <cell r="C624" t="str">
            <v>SALEM ACADEMY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207</v>
          </cell>
          <cell r="I624">
            <v>253</v>
          </cell>
          <cell r="J624">
            <v>0</v>
          </cell>
          <cell r="K624">
            <v>17.434000000000001</v>
          </cell>
          <cell r="L624"/>
          <cell r="M624">
            <v>0</v>
          </cell>
          <cell r="N624">
            <v>0</v>
          </cell>
          <cell r="O624">
            <v>10</v>
          </cell>
          <cell r="P624">
            <v>11</v>
          </cell>
          <cell r="Q624">
            <v>185</v>
          </cell>
          <cell r="R624">
            <v>10</v>
          </cell>
          <cell r="S624">
            <v>460</v>
          </cell>
        </row>
        <row r="625">
          <cell r="B625">
            <v>485258291</v>
          </cell>
          <cell r="C625" t="str">
            <v>SALEM ACADEMY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1</v>
          </cell>
          <cell r="I625">
            <v>2</v>
          </cell>
          <cell r="J625">
            <v>0</v>
          </cell>
          <cell r="K625">
            <v>0.1137</v>
          </cell>
          <cell r="L625"/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2</v>
          </cell>
          <cell r="R625">
            <v>4</v>
          </cell>
          <cell r="S625">
            <v>3</v>
          </cell>
        </row>
        <row r="626">
          <cell r="B626">
            <v>485258305</v>
          </cell>
          <cell r="C626" t="str">
            <v>SALEM ACADEMY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1</v>
          </cell>
          <cell r="I626">
            <v>0</v>
          </cell>
          <cell r="J626">
            <v>0</v>
          </cell>
          <cell r="K626">
            <v>3.7900000000000003E-2</v>
          </cell>
          <cell r="L626"/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3</v>
          </cell>
          <cell r="S626">
            <v>1</v>
          </cell>
        </row>
        <row r="627">
          <cell r="B627">
            <v>486348017</v>
          </cell>
          <cell r="C627" t="str">
            <v>SEVEN HILLS</v>
          </cell>
          <cell r="D627">
            <v>0</v>
          </cell>
          <cell r="E627">
            <v>0</v>
          </cell>
          <cell r="F627">
            <v>0</v>
          </cell>
          <cell r="G627">
            <v>1</v>
          </cell>
          <cell r="H627">
            <v>2</v>
          </cell>
          <cell r="I627">
            <v>0</v>
          </cell>
          <cell r="J627">
            <v>0</v>
          </cell>
          <cell r="K627">
            <v>0.1137</v>
          </cell>
          <cell r="L627"/>
          <cell r="M627">
            <v>0</v>
          </cell>
          <cell r="N627">
            <v>1</v>
          </cell>
          <cell r="O627">
            <v>0</v>
          </cell>
          <cell r="P627">
            <v>0</v>
          </cell>
          <cell r="Q627">
            <v>2</v>
          </cell>
          <cell r="R627">
            <v>5</v>
          </cell>
          <cell r="S627">
            <v>3</v>
          </cell>
        </row>
        <row r="628">
          <cell r="B628">
            <v>486348151</v>
          </cell>
          <cell r="C628" t="str">
            <v>SEVEN HILLS</v>
          </cell>
          <cell r="D628">
            <v>0</v>
          </cell>
          <cell r="E628">
            <v>0</v>
          </cell>
          <cell r="F628">
            <v>1</v>
          </cell>
          <cell r="G628">
            <v>1</v>
          </cell>
          <cell r="H628">
            <v>1</v>
          </cell>
          <cell r="I628">
            <v>0</v>
          </cell>
          <cell r="J628">
            <v>0</v>
          </cell>
          <cell r="K628">
            <v>0.1137</v>
          </cell>
          <cell r="L628"/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2</v>
          </cell>
          <cell r="R628">
            <v>7</v>
          </cell>
          <cell r="S628">
            <v>3</v>
          </cell>
        </row>
        <row r="629">
          <cell r="B629">
            <v>486348186</v>
          </cell>
          <cell r="C629" t="str">
            <v>SEVEN HILLS</v>
          </cell>
          <cell r="D629">
            <v>0</v>
          </cell>
          <cell r="E629">
            <v>0</v>
          </cell>
          <cell r="F629">
            <v>0</v>
          </cell>
          <cell r="G629">
            <v>1</v>
          </cell>
          <cell r="H629">
            <v>1</v>
          </cell>
          <cell r="I629">
            <v>0</v>
          </cell>
          <cell r="J629">
            <v>0</v>
          </cell>
          <cell r="K629">
            <v>7.5800000000000006E-2</v>
          </cell>
          <cell r="L629"/>
          <cell r="M629">
            <v>0</v>
          </cell>
          <cell r="N629">
            <v>1</v>
          </cell>
          <cell r="O629">
            <v>1</v>
          </cell>
          <cell r="P629">
            <v>0</v>
          </cell>
          <cell r="Q629">
            <v>2</v>
          </cell>
          <cell r="R629">
            <v>6</v>
          </cell>
          <cell r="S629">
            <v>2</v>
          </cell>
        </row>
        <row r="630">
          <cell r="B630">
            <v>486348214</v>
          </cell>
          <cell r="C630" t="str">
            <v>SEVEN HILLS</v>
          </cell>
          <cell r="D630">
            <v>0</v>
          </cell>
          <cell r="E630">
            <v>0</v>
          </cell>
          <cell r="F630">
            <v>0</v>
          </cell>
          <cell r="G630">
            <v>1</v>
          </cell>
          <cell r="H630">
            <v>1</v>
          </cell>
          <cell r="I630">
            <v>0</v>
          </cell>
          <cell r="J630">
            <v>0</v>
          </cell>
          <cell r="K630">
            <v>7.5800000000000006E-2</v>
          </cell>
          <cell r="L630"/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7</v>
          </cell>
          <cell r="S630">
            <v>2</v>
          </cell>
        </row>
        <row r="631">
          <cell r="B631">
            <v>486348226</v>
          </cell>
          <cell r="C631" t="str">
            <v>SEVEN HILLS</v>
          </cell>
          <cell r="D631">
            <v>0</v>
          </cell>
          <cell r="E631">
            <v>0</v>
          </cell>
          <cell r="F631">
            <v>0</v>
          </cell>
          <cell r="G631">
            <v>1</v>
          </cell>
          <cell r="H631">
            <v>2</v>
          </cell>
          <cell r="I631">
            <v>0</v>
          </cell>
          <cell r="J631">
            <v>0</v>
          </cell>
          <cell r="K631">
            <v>0.1137</v>
          </cell>
          <cell r="L631"/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1</v>
          </cell>
          <cell r="R631">
            <v>8</v>
          </cell>
          <cell r="S631">
            <v>3</v>
          </cell>
        </row>
        <row r="632">
          <cell r="B632">
            <v>486348271</v>
          </cell>
          <cell r="C632" t="str">
            <v>SEVEN HILLS</v>
          </cell>
          <cell r="D632">
            <v>0</v>
          </cell>
          <cell r="E632">
            <v>0</v>
          </cell>
          <cell r="F632">
            <v>1</v>
          </cell>
          <cell r="G632">
            <v>3</v>
          </cell>
          <cell r="H632">
            <v>2</v>
          </cell>
          <cell r="I632">
            <v>0</v>
          </cell>
          <cell r="J632">
            <v>0</v>
          </cell>
          <cell r="K632">
            <v>0.22739999999999999</v>
          </cell>
          <cell r="L632"/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4</v>
          </cell>
          <cell r="R632">
            <v>3</v>
          </cell>
          <cell r="S632">
            <v>6</v>
          </cell>
        </row>
        <row r="633">
          <cell r="B633">
            <v>486348277</v>
          </cell>
          <cell r="C633" t="str">
            <v>SEVEN HILLS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1</v>
          </cell>
          <cell r="I633">
            <v>0</v>
          </cell>
          <cell r="J633">
            <v>0</v>
          </cell>
          <cell r="K633">
            <v>3.7900000000000003E-2</v>
          </cell>
          <cell r="L633"/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  <cell r="R633">
            <v>10</v>
          </cell>
          <cell r="S633">
            <v>1</v>
          </cell>
        </row>
        <row r="634">
          <cell r="B634">
            <v>486348316</v>
          </cell>
          <cell r="C634" t="str">
            <v>SEVEN HILLS</v>
          </cell>
          <cell r="D634">
            <v>0</v>
          </cell>
          <cell r="E634">
            <v>0</v>
          </cell>
          <cell r="F634">
            <v>1</v>
          </cell>
          <cell r="G634">
            <v>6</v>
          </cell>
          <cell r="H634">
            <v>1</v>
          </cell>
          <cell r="I634">
            <v>0</v>
          </cell>
          <cell r="J634">
            <v>0</v>
          </cell>
          <cell r="K634">
            <v>0.30320000000000003</v>
          </cell>
          <cell r="L634"/>
          <cell r="M634">
            <v>0</v>
          </cell>
          <cell r="N634">
            <v>1</v>
          </cell>
          <cell r="O634">
            <v>0</v>
          </cell>
          <cell r="P634">
            <v>0</v>
          </cell>
          <cell r="Q634">
            <v>7</v>
          </cell>
          <cell r="R634">
            <v>10</v>
          </cell>
          <cell r="S634">
            <v>8</v>
          </cell>
        </row>
        <row r="635">
          <cell r="B635">
            <v>486348348</v>
          </cell>
          <cell r="C635" t="str">
            <v>SEVEN HILLS</v>
          </cell>
          <cell r="D635">
            <v>0</v>
          </cell>
          <cell r="E635">
            <v>0</v>
          </cell>
          <cell r="F635">
            <v>72</v>
          </cell>
          <cell r="G635">
            <v>359</v>
          </cell>
          <cell r="H635">
            <v>203</v>
          </cell>
          <cell r="I635">
            <v>0</v>
          </cell>
          <cell r="J635">
            <v>0</v>
          </cell>
          <cell r="K635">
            <v>24.028600000000001</v>
          </cell>
          <cell r="L635"/>
          <cell r="M635">
            <v>0</v>
          </cell>
          <cell r="N635">
            <v>143</v>
          </cell>
          <cell r="O635">
            <v>27</v>
          </cell>
          <cell r="P635">
            <v>0</v>
          </cell>
          <cell r="Q635">
            <v>442</v>
          </cell>
          <cell r="R635">
            <v>10</v>
          </cell>
          <cell r="S635">
            <v>634</v>
          </cell>
        </row>
        <row r="636">
          <cell r="B636">
            <v>486348753</v>
          </cell>
          <cell r="C636" t="str">
            <v>SEVEN HILLS</v>
          </cell>
          <cell r="D636">
            <v>0</v>
          </cell>
          <cell r="E636">
            <v>0</v>
          </cell>
          <cell r="F636">
            <v>0</v>
          </cell>
          <cell r="G636">
            <v>1</v>
          </cell>
          <cell r="H636">
            <v>0</v>
          </cell>
          <cell r="I636">
            <v>0</v>
          </cell>
          <cell r="J636">
            <v>0</v>
          </cell>
          <cell r="K636">
            <v>3.7900000000000003E-2</v>
          </cell>
          <cell r="L636"/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6</v>
          </cell>
          <cell r="S636">
            <v>1</v>
          </cell>
        </row>
        <row r="637">
          <cell r="B637">
            <v>486348767</v>
          </cell>
          <cell r="C637" t="str">
            <v>SEVEN HILLS</v>
          </cell>
          <cell r="D637">
            <v>0</v>
          </cell>
          <cell r="E637">
            <v>0</v>
          </cell>
          <cell r="F637">
            <v>0</v>
          </cell>
          <cell r="G637">
            <v>4</v>
          </cell>
          <cell r="H637">
            <v>1</v>
          </cell>
          <cell r="I637">
            <v>0</v>
          </cell>
          <cell r="J637">
            <v>0</v>
          </cell>
          <cell r="K637">
            <v>0.1895</v>
          </cell>
          <cell r="L637"/>
          <cell r="M637">
            <v>0</v>
          </cell>
          <cell r="N637">
            <v>2</v>
          </cell>
          <cell r="O637">
            <v>0</v>
          </cell>
          <cell r="P637">
            <v>0</v>
          </cell>
          <cell r="Q637">
            <v>3</v>
          </cell>
          <cell r="R637">
            <v>9</v>
          </cell>
          <cell r="S637">
            <v>5</v>
          </cell>
        </row>
        <row r="638">
          <cell r="B638">
            <v>486348775</v>
          </cell>
          <cell r="C638" t="str">
            <v>SEVEN HILLS</v>
          </cell>
          <cell r="D638">
            <v>0</v>
          </cell>
          <cell r="E638">
            <v>0</v>
          </cell>
          <cell r="F638">
            <v>0</v>
          </cell>
          <cell r="G638">
            <v>1</v>
          </cell>
          <cell r="H638">
            <v>0</v>
          </cell>
          <cell r="I638">
            <v>0</v>
          </cell>
          <cell r="J638">
            <v>0</v>
          </cell>
          <cell r="K638">
            <v>3.7900000000000003E-2</v>
          </cell>
          <cell r="L638"/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3</v>
          </cell>
          <cell r="S638">
            <v>1</v>
          </cell>
        </row>
        <row r="639">
          <cell r="B639">
            <v>487049031</v>
          </cell>
          <cell r="C639" t="str">
            <v>PROSPECT HILL ACADEMY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2</v>
          </cell>
          <cell r="I639">
            <v>2</v>
          </cell>
          <cell r="J639">
            <v>0</v>
          </cell>
          <cell r="K639">
            <v>0.15160000000000001</v>
          </cell>
          <cell r="L639"/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4</v>
          </cell>
          <cell r="S639">
            <v>4</v>
          </cell>
        </row>
        <row r="640">
          <cell r="B640">
            <v>487049035</v>
          </cell>
          <cell r="C640" t="str">
            <v>PROSPECT HILL ACADEMY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15</v>
          </cell>
          <cell r="I640">
            <v>33</v>
          </cell>
          <cell r="J640">
            <v>0</v>
          </cell>
          <cell r="K640">
            <v>1.8191999999999999</v>
          </cell>
          <cell r="L640"/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28</v>
          </cell>
          <cell r="R640">
            <v>10</v>
          </cell>
          <cell r="S640">
            <v>48</v>
          </cell>
        </row>
        <row r="641">
          <cell r="B641">
            <v>487049044</v>
          </cell>
          <cell r="C641" t="str">
            <v>PROSPECT HILL ACADEMY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1</v>
          </cell>
          <cell r="I641">
            <v>0</v>
          </cell>
          <cell r="J641">
            <v>0</v>
          </cell>
          <cell r="K641">
            <v>3.7900000000000003E-2</v>
          </cell>
          <cell r="L641"/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10</v>
          </cell>
          <cell r="S641">
            <v>1</v>
          </cell>
        </row>
        <row r="642">
          <cell r="B642">
            <v>487049046</v>
          </cell>
          <cell r="C642" t="str">
            <v>PROSPECT HILL ACADEMY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1</v>
          </cell>
          <cell r="I642">
            <v>0</v>
          </cell>
          <cell r="J642">
            <v>0</v>
          </cell>
          <cell r="K642">
            <v>3.7900000000000003E-2</v>
          </cell>
          <cell r="L642"/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1</v>
          </cell>
          <cell r="R642">
            <v>2</v>
          </cell>
          <cell r="S642">
            <v>1</v>
          </cell>
        </row>
        <row r="643">
          <cell r="B643">
            <v>487049048</v>
          </cell>
          <cell r="C643" t="str">
            <v>PROSPECT HILL ACADEMY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1</v>
          </cell>
          <cell r="I643">
            <v>0</v>
          </cell>
          <cell r="J643">
            <v>0</v>
          </cell>
          <cell r="K643">
            <v>3.7900000000000003E-2</v>
          </cell>
          <cell r="L643"/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1</v>
          </cell>
        </row>
        <row r="644">
          <cell r="B644">
            <v>487049049</v>
          </cell>
          <cell r="C644" t="str">
            <v>PROSPECT HILL ACADEMY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23</v>
          </cell>
          <cell r="I644">
            <v>30</v>
          </cell>
          <cell r="J644">
            <v>0</v>
          </cell>
          <cell r="K644">
            <v>2.0087000000000002</v>
          </cell>
          <cell r="L644"/>
          <cell r="M644">
            <v>0</v>
          </cell>
          <cell r="N644">
            <v>0</v>
          </cell>
          <cell r="O644">
            <v>3</v>
          </cell>
          <cell r="P644">
            <v>0</v>
          </cell>
          <cell r="Q644">
            <v>34</v>
          </cell>
          <cell r="R644">
            <v>7</v>
          </cell>
          <cell r="S644">
            <v>53</v>
          </cell>
        </row>
        <row r="645">
          <cell r="B645">
            <v>487049057</v>
          </cell>
          <cell r="C645" t="str">
            <v>PROSPECT HILL ACADEMY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1</v>
          </cell>
          <cell r="I645">
            <v>3</v>
          </cell>
          <cell r="J645">
            <v>0</v>
          </cell>
          <cell r="K645">
            <v>0.15160000000000001</v>
          </cell>
          <cell r="L645"/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1</v>
          </cell>
          <cell r="R645">
            <v>10</v>
          </cell>
          <cell r="S645">
            <v>4</v>
          </cell>
        </row>
        <row r="646">
          <cell r="B646">
            <v>487049093</v>
          </cell>
          <cell r="C646" t="str">
            <v>PROSPECT HILL ACADEMY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17</v>
          </cell>
          <cell r="I646">
            <v>30</v>
          </cell>
          <cell r="J646">
            <v>0</v>
          </cell>
          <cell r="K646">
            <v>1.7813000000000001</v>
          </cell>
          <cell r="L646"/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10</v>
          </cell>
          <cell r="R646">
            <v>10</v>
          </cell>
          <cell r="S646">
            <v>47</v>
          </cell>
        </row>
        <row r="647">
          <cell r="B647">
            <v>487049095</v>
          </cell>
          <cell r="C647" t="str">
            <v>PROSPECT HILL ACADEMY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1</v>
          </cell>
          <cell r="I647">
            <v>0</v>
          </cell>
          <cell r="J647">
            <v>0</v>
          </cell>
          <cell r="K647">
            <v>3.7900000000000003E-2</v>
          </cell>
          <cell r="L647"/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1</v>
          </cell>
          <cell r="R647">
            <v>10</v>
          </cell>
          <cell r="S647">
            <v>1</v>
          </cell>
        </row>
        <row r="648">
          <cell r="B648">
            <v>487049128</v>
          </cell>
          <cell r="C648" t="str">
            <v>PROSPECT HILL ACADEMY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1</v>
          </cell>
          <cell r="J648">
            <v>0</v>
          </cell>
          <cell r="K648">
            <v>3.7900000000000003E-2</v>
          </cell>
          <cell r="L648"/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9</v>
          </cell>
          <cell r="S648">
            <v>1</v>
          </cell>
        </row>
        <row r="649">
          <cell r="B649">
            <v>487049149</v>
          </cell>
          <cell r="C649" t="str">
            <v>PROSPECT HILL ACADEMY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1</v>
          </cell>
          <cell r="J649">
            <v>0</v>
          </cell>
          <cell r="K649">
            <v>3.7900000000000003E-2</v>
          </cell>
          <cell r="L649"/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10</v>
          </cell>
          <cell r="S649">
            <v>1</v>
          </cell>
        </row>
        <row r="650">
          <cell r="B650">
            <v>487049153</v>
          </cell>
          <cell r="C650" t="str">
            <v>PROSPECT HILL ACADEMY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1</v>
          </cell>
          <cell r="J650">
            <v>0</v>
          </cell>
          <cell r="K650">
            <v>3.7900000000000003E-2</v>
          </cell>
          <cell r="L650"/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9</v>
          </cell>
          <cell r="S650">
            <v>1</v>
          </cell>
        </row>
        <row r="651">
          <cell r="B651">
            <v>487049163</v>
          </cell>
          <cell r="C651" t="str">
            <v>PROSPECT HILL ACADEMY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5</v>
          </cell>
          <cell r="I651">
            <v>12</v>
          </cell>
          <cell r="J651">
            <v>0</v>
          </cell>
          <cell r="K651">
            <v>0.64429999999999998</v>
          </cell>
          <cell r="L651"/>
          <cell r="M651">
            <v>0</v>
          </cell>
          <cell r="N651">
            <v>0</v>
          </cell>
          <cell r="O651">
            <v>0</v>
          </cell>
          <cell r="P651">
            <v>1</v>
          </cell>
          <cell r="Q651">
            <v>9</v>
          </cell>
          <cell r="R651">
            <v>10</v>
          </cell>
          <cell r="S651">
            <v>17</v>
          </cell>
        </row>
        <row r="652">
          <cell r="B652">
            <v>487049165</v>
          </cell>
          <cell r="C652" t="str">
            <v>PROSPECT HILL ACADEMY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20</v>
          </cell>
          <cell r="I652">
            <v>27</v>
          </cell>
          <cell r="J652">
            <v>0</v>
          </cell>
          <cell r="K652">
            <v>1.7813000000000001</v>
          </cell>
          <cell r="L652"/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16</v>
          </cell>
          <cell r="R652">
            <v>9</v>
          </cell>
          <cell r="S652">
            <v>47</v>
          </cell>
        </row>
        <row r="653">
          <cell r="B653">
            <v>487049176</v>
          </cell>
          <cell r="C653" t="str">
            <v>PROSPECT HILL ACADEMY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20</v>
          </cell>
          <cell r="I653">
            <v>32</v>
          </cell>
          <cell r="J653">
            <v>0</v>
          </cell>
          <cell r="K653">
            <v>1.9708000000000001</v>
          </cell>
          <cell r="L653"/>
          <cell r="M653">
            <v>0</v>
          </cell>
          <cell r="N653">
            <v>0</v>
          </cell>
          <cell r="O653">
            <v>3</v>
          </cell>
          <cell r="P653">
            <v>1</v>
          </cell>
          <cell r="Q653">
            <v>27</v>
          </cell>
          <cell r="R653">
            <v>7</v>
          </cell>
          <cell r="S653">
            <v>52</v>
          </cell>
        </row>
        <row r="654">
          <cell r="B654">
            <v>487049178</v>
          </cell>
          <cell r="C654" t="str">
            <v>PROSPECT HILL ACADEMY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1</v>
          </cell>
          <cell r="I654">
            <v>2</v>
          </cell>
          <cell r="J654">
            <v>0</v>
          </cell>
          <cell r="K654">
            <v>0.1137</v>
          </cell>
          <cell r="L654"/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1</v>
          </cell>
          <cell r="R654">
            <v>2</v>
          </cell>
          <cell r="S654">
            <v>3</v>
          </cell>
        </row>
        <row r="655">
          <cell r="B655">
            <v>487049181</v>
          </cell>
          <cell r="C655" t="str">
            <v>PROSPECT HILL ACADEMY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2</v>
          </cell>
          <cell r="I655">
            <v>0</v>
          </cell>
          <cell r="J655">
            <v>0</v>
          </cell>
          <cell r="K655">
            <v>7.5800000000000006E-2</v>
          </cell>
          <cell r="L655"/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1</v>
          </cell>
          <cell r="R655">
            <v>9</v>
          </cell>
          <cell r="S655">
            <v>2</v>
          </cell>
        </row>
        <row r="656">
          <cell r="B656">
            <v>487049211</v>
          </cell>
          <cell r="C656" t="str">
            <v>PROSPECT HILL ACADEMY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1</v>
          </cell>
          <cell r="J656">
            <v>0</v>
          </cell>
          <cell r="K656">
            <v>3.7900000000000003E-2</v>
          </cell>
          <cell r="L656"/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1</v>
          </cell>
          <cell r="R656">
            <v>4</v>
          </cell>
          <cell r="S656">
            <v>1</v>
          </cell>
        </row>
        <row r="657">
          <cell r="B657">
            <v>487049229</v>
          </cell>
          <cell r="C657" t="str">
            <v>PROSPECT HILL ACADEMY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2</v>
          </cell>
          <cell r="I657">
            <v>0</v>
          </cell>
          <cell r="J657">
            <v>0</v>
          </cell>
          <cell r="K657">
            <v>7.5800000000000006E-2</v>
          </cell>
          <cell r="L657"/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2</v>
          </cell>
        </row>
        <row r="658">
          <cell r="B658">
            <v>487049243</v>
          </cell>
          <cell r="C658" t="str">
            <v>PROSPECT HILL ACADEMY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1</v>
          </cell>
          <cell r="J658">
            <v>0</v>
          </cell>
          <cell r="K658">
            <v>3.7900000000000003E-2</v>
          </cell>
          <cell r="L658"/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1</v>
          </cell>
          <cell r="R658">
            <v>8</v>
          </cell>
          <cell r="S658">
            <v>1</v>
          </cell>
        </row>
        <row r="659">
          <cell r="B659">
            <v>487049244</v>
          </cell>
          <cell r="C659" t="str">
            <v>PROSPECT HILL ACADEMY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3</v>
          </cell>
          <cell r="I659">
            <v>8</v>
          </cell>
          <cell r="J659">
            <v>0</v>
          </cell>
          <cell r="K659">
            <v>0.41689999999999999</v>
          </cell>
          <cell r="L659"/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4</v>
          </cell>
          <cell r="R659">
            <v>9</v>
          </cell>
          <cell r="S659">
            <v>11</v>
          </cell>
        </row>
        <row r="660">
          <cell r="B660">
            <v>487049246</v>
          </cell>
          <cell r="C660" t="str">
            <v>PROSPECT HILL ACADEMY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1</v>
          </cell>
          <cell r="J660">
            <v>0</v>
          </cell>
          <cell r="K660">
            <v>3.7900000000000003E-2</v>
          </cell>
          <cell r="L660"/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1</v>
          </cell>
          <cell r="R660">
            <v>2</v>
          </cell>
          <cell r="S660">
            <v>1</v>
          </cell>
        </row>
        <row r="661">
          <cell r="B661">
            <v>487049248</v>
          </cell>
          <cell r="C661" t="str">
            <v>PROSPECT HILL ACADEMY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5</v>
          </cell>
          <cell r="I661">
            <v>4</v>
          </cell>
          <cell r="J661">
            <v>0</v>
          </cell>
          <cell r="K661">
            <v>0.34110000000000001</v>
          </cell>
          <cell r="L661"/>
          <cell r="M661">
            <v>0</v>
          </cell>
          <cell r="N661">
            <v>0</v>
          </cell>
          <cell r="O661">
            <v>0</v>
          </cell>
          <cell r="P661">
            <v>1</v>
          </cell>
          <cell r="Q661">
            <v>6</v>
          </cell>
          <cell r="R661">
            <v>10</v>
          </cell>
          <cell r="S661">
            <v>9</v>
          </cell>
        </row>
        <row r="662">
          <cell r="B662">
            <v>487049262</v>
          </cell>
          <cell r="C662" t="str">
            <v>PROSPECT HILL ACADEMY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4</v>
          </cell>
          <cell r="I662">
            <v>5</v>
          </cell>
          <cell r="J662">
            <v>0</v>
          </cell>
          <cell r="K662">
            <v>0.34110000000000001</v>
          </cell>
          <cell r="L662"/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5</v>
          </cell>
          <cell r="R662">
            <v>8</v>
          </cell>
          <cell r="S662">
            <v>9</v>
          </cell>
        </row>
        <row r="663">
          <cell r="B663">
            <v>487049274</v>
          </cell>
          <cell r="C663" t="str">
            <v>PROSPECT HILL ACADEMY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56</v>
          </cell>
          <cell r="I663">
            <v>95</v>
          </cell>
          <cell r="J663">
            <v>0</v>
          </cell>
          <cell r="K663">
            <v>5.7229000000000001</v>
          </cell>
          <cell r="L663"/>
          <cell r="M663">
            <v>0</v>
          </cell>
          <cell r="N663">
            <v>0</v>
          </cell>
          <cell r="O663">
            <v>6</v>
          </cell>
          <cell r="P663">
            <v>2</v>
          </cell>
          <cell r="Q663">
            <v>76</v>
          </cell>
          <cell r="R663">
            <v>9</v>
          </cell>
          <cell r="S663">
            <v>151</v>
          </cell>
        </row>
        <row r="664">
          <cell r="B664">
            <v>487049285</v>
          </cell>
          <cell r="C664" t="str">
            <v>PROSPECT HILL ACADEMY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1</v>
          </cell>
          <cell r="I664">
            <v>0</v>
          </cell>
          <cell r="J664">
            <v>0</v>
          </cell>
          <cell r="K664">
            <v>3.7900000000000003E-2</v>
          </cell>
          <cell r="L664"/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7</v>
          </cell>
          <cell r="S664">
            <v>1</v>
          </cell>
        </row>
        <row r="665">
          <cell r="B665">
            <v>487049308</v>
          </cell>
          <cell r="C665" t="str">
            <v>PROSPECT HILL ACADEMY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2</v>
          </cell>
          <cell r="I665">
            <v>1</v>
          </cell>
          <cell r="J665">
            <v>0</v>
          </cell>
          <cell r="K665">
            <v>0.1137</v>
          </cell>
          <cell r="L665"/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1</v>
          </cell>
          <cell r="R665">
            <v>9</v>
          </cell>
          <cell r="S665">
            <v>3</v>
          </cell>
        </row>
        <row r="666">
          <cell r="B666">
            <v>487049314</v>
          </cell>
          <cell r="C666" t="str">
            <v>PROSPECT HILL ACADEMY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3</v>
          </cell>
          <cell r="J666">
            <v>0</v>
          </cell>
          <cell r="K666">
            <v>0.1137</v>
          </cell>
          <cell r="L666"/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7</v>
          </cell>
          <cell r="S666">
            <v>3</v>
          </cell>
        </row>
        <row r="667">
          <cell r="B667">
            <v>487049347</v>
          </cell>
          <cell r="C667" t="str">
            <v>PROSPECT HILL ACADEMY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2</v>
          </cell>
          <cell r="I667">
            <v>3</v>
          </cell>
          <cell r="J667">
            <v>0</v>
          </cell>
          <cell r="K667">
            <v>0.1895</v>
          </cell>
          <cell r="L667"/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3</v>
          </cell>
          <cell r="R667">
            <v>7</v>
          </cell>
          <cell r="S667">
            <v>5</v>
          </cell>
        </row>
        <row r="668">
          <cell r="B668">
            <v>487274010</v>
          </cell>
          <cell r="C668" t="str">
            <v>PROSPECT HILL ACADEMY</v>
          </cell>
          <cell r="D668">
            <v>0</v>
          </cell>
          <cell r="E668">
            <v>0</v>
          </cell>
          <cell r="F668">
            <v>1</v>
          </cell>
          <cell r="G668">
            <v>7</v>
          </cell>
          <cell r="H668">
            <v>0</v>
          </cell>
          <cell r="I668">
            <v>0</v>
          </cell>
          <cell r="J668">
            <v>0</v>
          </cell>
          <cell r="K668">
            <v>0.30320000000000003</v>
          </cell>
          <cell r="L668"/>
          <cell r="M668">
            <v>0</v>
          </cell>
          <cell r="N668">
            <v>1</v>
          </cell>
          <cell r="O668">
            <v>0</v>
          </cell>
          <cell r="P668">
            <v>0</v>
          </cell>
          <cell r="Q668">
            <v>2</v>
          </cell>
          <cell r="R668">
            <v>2</v>
          </cell>
          <cell r="S668">
            <v>8</v>
          </cell>
        </row>
        <row r="669">
          <cell r="B669">
            <v>487274031</v>
          </cell>
          <cell r="C669" t="str">
            <v>PROSPECT HILL ACADEMY</v>
          </cell>
          <cell r="D669">
            <v>0</v>
          </cell>
          <cell r="E669">
            <v>0</v>
          </cell>
          <cell r="F669">
            <v>1</v>
          </cell>
          <cell r="G669">
            <v>2</v>
          </cell>
          <cell r="H669">
            <v>0</v>
          </cell>
          <cell r="I669">
            <v>0</v>
          </cell>
          <cell r="J669">
            <v>0</v>
          </cell>
          <cell r="K669">
            <v>0.1137</v>
          </cell>
          <cell r="L669"/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4</v>
          </cell>
          <cell r="S669">
            <v>3</v>
          </cell>
        </row>
        <row r="670">
          <cell r="B670">
            <v>487274035</v>
          </cell>
          <cell r="C670" t="str">
            <v>PROSPECT HILL ACADEMY</v>
          </cell>
          <cell r="D670">
            <v>0</v>
          </cell>
          <cell r="E670">
            <v>0</v>
          </cell>
          <cell r="F670">
            <v>7</v>
          </cell>
          <cell r="G670">
            <v>19</v>
          </cell>
          <cell r="H670">
            <v>4</v>
          </cell>
          <cell r="I670">
            <v>0</v>
          </cell>
          <cell r="J670">
            <v>0</v>
          </cell>
          <cell r="K670">
            <v>1.137</v>
          </cell>
          <cell r="L670"/>
          <cell r="M670">
            <v>0</v>
          </cell>
          <cell r="N670">
            <v>4</v>
          </cell>
          <cell r="O670">
            <v>0</v>
          </cell>
          <cell r="P670">
            <v>0</v>
          </cell>
          <cell r="Q670">
            <v>18</v>
          </cell>
          <cell r="R670">
            <v>10</v>
          </cell>
          <cell r="S670">
            <v>30</v>
          </cell>
        </row>
        <row r="671">
          <cell r="B671">
            <v>487274048</v>
          </cell>
          <cell r="C671" t="str">
            <v>PROSPECT HILL ACADEMY</v>
          </cell>
          <cell r="D671">
            <v>0</v>
          </cell>
          <cell r="E671">
            <v>0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3.7900000000000003E-2</v>
          </cell>
          <cell r="L671"/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3</v>
          </cell>
          <cell r="S671">
            <v>1</v>
          </cell>
        </row>
        <row r="672">
          <cell r="B672">
            <v>487274049</v>
          </cell>
          <cell r="C672" t="str">
            <v>PROSPECT HILL ACADEMY</v>
          </cell>
          <cell r="D672">
            <v>0</v>
          </cell>
          <cell r="E672">
            <v>0</v>
          </cell>
          <cell r="F672">
            <v>7</v>
          </cell>
          <cell r="G672">
            <v>58</v>
          </cell>
          <cell r="H672">
            <v>12</v>
          </cell>
          <cell r="I672">
            <v>0</v>
          </cell>
          <cell r="J672">
            <v>0</v>
          </cell>
          <cell r="K672">
            <v>2.9182999999999999</v>
          </cell>
          <cell r="L672"/>
          <cell r="M672">
            <v>0</v>
          </cell>
          <cell r="N672">
            <v>21</v>
          </cell>
          <cell r="O672">
            <v>0</v>
          </cell>
          <cell r="P672">
            <v>0</v>
          </cell>
          <cell r="Q672">
            <v>51</v>
          </cell>
          <cell r="R672">
            <v>7</v>
          </cell>
          <cell r="S672">
            <v>77</v>
          </cell>
        </row>
        <row r="673">
          <cell r="B673">
            <v>487274057</v>
          </cell>
          <cell r="C673" t="str">
            <v>PROSPECT HILL ACADEMY</v>
          </cell>
          <cell r="D673">
            <v>0</v>
          </cell>
          <cell r="E673">
            <v>0</v>
          </cell>
          <cell r="F673">
            <v>1</v>
          </cell>
          <cell r="G673">
            <v>15</v>
          </cell>
          <cell r="H673">
            <v>3</v>
          </cell>
          <cell r="I673">
            <v>0</v>
          </cell>
          <cell r="J673">
            <v>0</v>
          </cell>
          <cell r="K673">
            <v>0.72009999999999996</v>
          </cell>
          <cell r="L673"/>
          <cell r="M673">
            <v>0</v>
          </cell>
          <cell r="N673">
            <v>3</v>
          </cell>
          <cell r="O673">
            <v>0</v>
          </cell>
          <cell r="P673">
            <v>0</v>
          </cell>
          <cell r="Q673">
            <v>9</v>
          </cell>
          <cell r="R673">
            <v>10</v>
          </cell>
          <cell r="S673">
            <v>19</v>
          </cell>
        </row>
        <row r="674">
          <cell r="B674">
            <v>487274071</v>
          </cell>
          <cell r="C674" t="str">
            <v>PROSPECT HILL ACADEMY</v>
          </cell>
          <cell r="D674">
            <v>0</v>
          </cell>
          <cell r="E674">
            <v>0</v>
          </cell>
          <cell r="F674">
            <v>0</v>
          </cell>
          <cell r="G674">
            <v>1</v>
          </cell>
          <cell r="H674">
            <v>0</v>
          </cell>
          <cell r="I674">
            <v>0</v>
          </cell>
          <cell r="J674">
            <v>0</v>
          </cell>
          <cell r="K674">
            <v>3.7900000000000003E-2</v>
          </cell>
          <cell r="L674"/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4</v>
          </cell>
          <cell r="S674">
            <v>1</v>
          </cell>
        </row>
        <row r="675">
          <cell r="B675">
            <v>487274093</v>
          </cell>
          <cell r="C675" t="str">
            <v>PROSPECT HILL ACADEMY</v>
          </cell>
          <cell r="D675">
            <v>0</v>
          </cell>
          <cell r="E675">
            <v>0</v>
          </cell>
          <cell r="F675">
            <v>3</v>
          </cell>
          <cell r="G675">
            <v>27</v>
          </cell>
          <cell r="H675">
            <v>7</v>
          </cell>
          <cell r="I675">
            <v>0</v>
          </cell>
          <cell r="J675">
            <v>0</v>
          </cell>
          <cell r="K675">
            <v>1.4023000000000001</v>
          </cell>
          <cell r="L675"/>
          <cell r="M675">
            <v>0</v>
          </cell>
          <cell r="N675">
            <v>10</v>
          </cell>
          <cell r="O675">
            <v>0</v>
          </cell>
          <cell r="P675">
            <v>0</v>
          </cell>
          <cell r="Q675">
            <v>19</v>
          </cell>
          <cell r="R675">
            <v>10</v>
          </cell>
          <cell r="S675">
            <v>37</v>
          </cell>
        </row>
        <row r="676">
          <cell r="B676">
            <v>487274095</v>
          </cell>
          <cell r="C676" t="str">
            <v>PROSPECT HILL ACADEMY</v>
          </cell>
          <cell r="D676">
            <v>0</v>
          </cell>
          <cell r="E676">
            <v>0</v>
          </cell>
          <cell r="F676">
            <v>2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7.5800000000000006E-2</v>
          </cell>
          <cell r="L676"/>
          <cell r="M676">
            <v>0</v>
          </cell>
          <cell r="N676">
            <v>1</v>
          </cell>
          <cell r="O676">
            <v>0</v>
          </cell>
          <cell r="P676">
            <v>0</v>
          </cell>
          <cell r="Q676">
            <v>2</v>
          </cell>
          <cell r="R676">
            <v>10</v>
          </cell>
          <cell r="S676">
            <v>2</v>
          </cell>
        </row>
        <row r="677">
          <cell r="B677">
            <v>487274103</v>
          </cell>
          <cell r="C677" t="str">
            <v>PROSPECT HILL ACADEMY</v>
          </cell>
          <cell r="D677">
            <v>0</v>
          </cell>
          <cell r="E677">
            <v>0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3.7900000000000003E-2</v>
          </cell>
          <cell r="L677"/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10</v>
          </cell>
          <cell r="S677">
            <v>1</v>
          </cell>
        </row>
        <row r="678">
          <cell r="B678">
            <v>487274149</v>
          </cell>
          <cell r="C678" t="str">
            <v>PROSPECT HILL ACADEMY</v>
          </cell>
          <cell r="D678">
            <v>0</v>
          </cell>
          <cell r="E678">
            <v>0</v>
          </cell>
          <cell r="F678">
            <v>0</v>
          </cell>
          <cell r="G678">
            <v>1</v>
          </cell>
          <cell r="H678">
            <v>1</v>
          </cell>
          <cell r="I678">
            <v>0</v>
          </cell>
          <cell r="J678">
            <v>0</v>
          </cell>
          <cell r="K678">
            <v>7.5800000000000006E-2</v>
          </cell>
          <cell r="L678"/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1</v>
          </cell>
          <cell r="R678">
            <v>10</v>
          </cell>
          <cell r="S678">
            <v>2</v>
          </cell>
        </row>
        <row r="679">
          <cell r="B679">
            <v>487274163</v>
          </cell>
          <cell r="C679" t="str">
            <v>PROSPECT HILL ACADEMY</v>
          </cell>
          <cell r="D679">
            <v>0</v>
          </cell>
          <cell r="E679">
            <v>0</v>
          </cell>
          <cell r="F679">
            <v>1</v>
          </cell>
          <cell r="G679">
            <v>10</v>
          </cell>
          <cell r="H679">
            <v>2</v>
          </cell>
          <cell r="I679">
            <v>0</v>
          </cell>
          <cell r="J679">
            <v>0</v>
          </cell>
          <cell r="K679">
            <v>0.49270000000000003</v>
          </cell>
          <cell r="L679"/>
          <cell r="M679">
            <v>0</v>
          </cell>
          <cell r="N679">
            <v>3</v>
          </cell>
          <cell r="O679">
            <v>0</v>
          </cell>
          <cell r="P679">
            <v>0</v>
          </cell>
          <cell r="Q679">
            <v>4</v>
          </cell>
          <cell r="R679">
            <v>10</v>
          </cell>
          <cell r="S679">
            <v>13</v>
          </cell>
        </row>
        <row r="680">
          <cell r="B680">
            <v>487274165</v>
          </cell>
          <cell r="C680" t="str">
            <v>PROSPECT HILL ACADEMY</v>
          </cell>
          <cell r="D680">
            <v>0</v>
          </cell>
          <cell r="E680">
            <v>0</v>
          </cell>
          <cell r="F680">
            <v>4</v>
          </cell>
          <cell r="G680">
            <v>30</v>
          </cell>
          <cell r="H680">
            <v>9</v>
          </cell>
          <cell r="I680">
            <v>0</v>
          </cell>
          <cell r="J680">
            <v>0</v>
          </cell>
          <cell r="K680">
            <v>1.6296999999999999</v>
          </cell>
          <cell r="L680"/>
          <cell r="M680">
            <v>0</v>
          </cell>
          <cell r="N680">
            <v>7</v>
          </cell>
          <cell r="O680">
            <v>1</v>
          </cell>
          <cell r="P680">
            <v>0</v>
          </cell>
          <cell r="Q680">
            <v>19</v>
          </cell>
          <cell r="R680">
            <v>9</v>
          </cell>
          <cell r="S680">
            <v>43</v>
          </cell>
        </row>
        <row r="681">
          <cell r="B681">
            <v>487274174</v>
          </cell>
          <cell r="C681" t="str">
            <v>PROSPECT HILL ACADEMY</v>
          </cell>
          <cell r="D681">
            <v>0</v>
          </cell>
          <cell r="E681">
            <v>0</v>
          </cell>
          <cell r="F681">
            <v>0</v>
          </cell>
          <cell r="G681">
            <v>2</v>
          </cell>
          <cell r="H681">
            <v>0</v>
          </cell>
          <cell r="I681">
            <v>0</v>
          </cell>
          <cell r="J681">
            <v>0</v>
          </cell>
          <cell r="K681">
            <v>7.5800000000000006E-2</v>
          </cell>
          <cell r="L681"/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2</v>
          </cell>
          <cell r="R681">
            <v>4</v>
          </cell>
          <cell r="S681">
            <v>2</v>
          </cell>
        </row>
        <row r="682">
          <cell r="B682">
            <v>487274176</v>
          </cell>
          <cell r="C682" t="str">
            <v>PROSPECT HILL ACADEMY</v>
          </cell>
          <cell r="D682">
            <v>0</v>
          </cell>
          <cell r="E682">
            <v>0</v>
          </cell>
          <cell r="F682">
            <v>11</v>
          </cell>
          <cell r="G682">
            <v>57</v>
          </cell>
          <cell r="H682">
            <v>12</v>
          </cell>
          <cell r="I682">
            <v>0</v>
          </cell>
          <cell r="J682">
            <v>0</v>
          </cell>
          <cell r="K682">
            <v>3.032</v>
          </cell>
          <cell r="L682"/>
          <cell r="M682">
            <v>0</v>
          </cell>
          <cell r="N682">
            <v>23</v>
          </cell>
          <cell r="O682">
            <v>0</v>
          </cell>
          <cell r="P682">
            <v>0</v>
          </cell>
          <cell r="Q682">
            <v>51</v>
          </cell>
          <cell r="R682">
            <v>7</v>
          </cell>
          <cell r="S682">
            <v>80</v>
          </cell>
        </row>
        <row r="683">
          <cell r="B683">
            <v>487274178</v>
          </cell>
          <cell r="C683" t="str">
            <v>PROSPECT HILL ACADEMY</v>
          </cell>
          <cell r="D683">
            <v>0</v>
          </cell>
          <cell r="E683">
            <v>0</v>
          </cell>
          <cell r="F683">
            <v>0</v>
          </cell>
          <cell r="G683">
            <v>1</v>
          </cell>
          <cell r="H683">
            <v>0</v>
          </cell>
          <cell r="I683">
            <v>0</v>
          </cell>
          <cell r="J683">
            <v>0</v>
          </cell>
          <cell r="K683">
            <v>3.7900000000000003E-2</v>
          </cell>
          <cell r="L683"/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1</v>
          </cell>
          <cell r="R683">
            <v>2</v>
          </cell>
          <cell r="S683">
            <v>1</v>
          </cell>
        </row>
        <row r="684">
          <cell r="B684">
            <v>487274181</v>
          </cell>
          <cell r="C684" t="str">
            <v>PROSPECT HILL ACADEMY</v>
          </cell>
          <cell r="D684">
            <v>0</v>
          </cell>
          <cell r="E684">
            <v>0</v>
          </cell>
          <cell r="F684">
            <v>0</v>
          </cell>
          <cell r="G684">
            <v>2</v>
          </cell>
          <cell r="H684">
            <v>1</v>
          </cell>
          <cell r="I684">
            <v>0</v>
          </cell>
          <cell r="J684">
            <v>0</v>
          </cell>
          <cell r="K684">
            <v>0.1137</v>
          </cell>
          <cell r="L684"/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2</v>
          </cell>
          <cell r="R684">
            <v>9</v>
          </cell>
          <cell r="S684">
            <v>3</v>
          </cell>
        </row>
        <row r="685">
          <cell r="B685">
            <v>487274182</v>
          </cell>
          <cell r="C685" t="str">
            <v>PROSPECT HILL ACADEMY</v>
          </cell>
          <cell r="D685">
            <v>0</v>
          </cell>
          <cell r="E685">
            <v>0</v>
          </cell>
          <cell r="F685">
            <v>0</v>
          </cell>
          <cell r="G685">
            <v>3</v>
          </cell>
          <cell r="H685">
            <v>0</v>
          </cell>
          <cell r="I685">
            <v>0</v>
          </cell>
          <cell r="J685">
            <v>0</v>
          </cell>
          <cell r="K685">
            <v>0.1137</v>
          </cell>
          <cell r="L685"/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7</v>
          </cell>
          <cell r="S685">
            <v>3</v>
          </cell>
        </row>
        <row r="686">
          <cell r="B686">
            <v>487274220</v>
          </cell>
          <cell r="C686" t="str">
            <v>PROSPECT HILL ACADEMY</v>
          </cell>
          <cell r="D686">
            <v>0</v>
          </cell>
          <cell r="E686">
            <v>0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3.7900000000000003E-2</v>
          </cell>
          <cell r="L686"/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1</v>
          </cell>
          <cell r="R686">
            <v>6</v>
          </cell>
          <cell r="S686">
            <v>1</v>
          </cell>
        </row>
        <row r="687">
          <cell r="B687">
            <v>487274229</v>
          </cell>
          <cell r="C687" t="str">
            <v>PROSPECT HILL ACADEMY</v>
          </cell>
          <cell r="D687">
            <v>0</v>
          </cell>
          <cell r="E687">
            <v>0</v>
          </cell>
          <cell r="F687">
            <v>0</v>
          </cell>
          <cell r="G687">
            <v>3</v>
          </cell>
          <cell r="H687">
            <v>0</v>
          </cell>
          <cell r="I687">
            <v>0</v>
          </cell>
          <cell r="J687">
            <v>0</v>
          </cell>
          <cell r="K687">
            <v>0.1137</v>
          </cell>
          <cell r="L687"/>
          <cell r="M687">
            <v>0</v>
          </cell>
          <cell r="N687">
            <v>2</v>
          </cell>
          <cell r="O687">
            <v>0</v>
          </cell>
          <cell r="P687">
            <v>0</v>
          </cell>
          <cell r="Q687">
            <v>0</v>
          </cell>
          <cell r="R687">
            <v>8</v>
          </cell>
          <cell r="S687">
            <v>3</v>
          </cell>
        </row>
        <row r="688">
          <cell r="B688">
            <v>487274243</v>
          </cell>
          <cell r="C688" t="str">
            <v>PROSPECT HILL ACADEMY</v>
          </cell>
          <cell r="D688">
            <v>0</v>
          </cell>
          <cell r="E688">
            <v>0</v>
          </cell>
          <cell r="F688">
            <v>0</v>
          </cell>
          <cell r="G688">
            <v>3</v>
          </cell>
          <cell r="H688">
            <v>0</v>
          </cell>
          <cell r="I688">
            <v>0</v>
          </cell>
          <cell r="J688">
            <v>0</v>
          </cell>
          <cell r="K688">
            <v>0.1137</v>
          </cell>
          <cell r="L688"/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1</v>
          </cell>
          <cell r="R688">
            <v>8</v>
          </cell>
          <cell r="S688">
            <v>3</v>
          </cell>
        </row>
        <row r="689">
          <cell r="B689">
            <v>487274244</v>
          </cell>
          <cell r="C689" t="str">
            <v>PROSPECT HILL ACADEMY</v>
          </cell>
          <cell r="D689">
            <v>0</v>
          </cell>
          <cell r="E689">
            <v>0</v>
          </cell>
          <cell r="F689">
            <v>0</v>
          </cell>
          <cell r="G689">
            <v>1</v>
          </cell>
          <cell r="H689">
            <v>1</v>
          </cell>
          <cell r="I689">
            <v>0</v>
          </cell>
          <cell r="J689">
            <v>0</v>
          </cell>
          <cell r="K689">
            <v>7.5800000000000006E-2</v>
          </cell>
          <cell r="L689"/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9</v>
          </cell>
          <cell r="S689">
            <v>2</v>
          </cell>
        </row>
        <row r="690">
          <cell r="B690">
            <v>487274248</v>
          </cell>
          <cell r="C690" t="str">
            <v>PROSPECT HILL ACADEMY</v>
          </cell>
          <cell r="D690">
            <v>0</v>
          </cell>
          <cell r="E690">
            <v>0</v>
          </cell>
          <cell r="F690">
            <v>3</v>
          </cell>
          <cell r="G690">
            <v>17</v>
          </cell>
          <cell r="H690">
            <v>1</v>
          </cell>
          <cell r="I690">
            <v>0</v>
          </cell>
          <cell r="J690">
            <v>0</v>
          </cell>
          <cell r="K690">
            <v>0.79590000000000005</v>
          </cell>
          <cell r="L690"/>
          <cell r="M690">
            <v>0</v>
          </cell>
          <cell r="N690">
            <v>6</v>
          </cell>
          <cell r="O690">
            <v>0</v>
          </cell>
          <cell r="P690">
            <v>0</v>
          </cell>
          <cell r="Q690">
            <v>9</v>
          </cell>
          <cell r="R690">
            <v>10</v>
          </cell>
          <cell r="S690">
            <v>21</v>
          </cell>
        </row>
        <row r="691">
          <cell r="B691">
            <v>487274258</v>
          </cell>
          <cell r="C691" t="str">
            <v>PROSPECT HILL ACADEMY</v>
          </cell>
          <cell r="D691">
            <v>0</v>
          </cell>
          <cell r="E691">
            <v>0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3.7900000000000003E-2</v>
          </cell>
          <cell r="L691"/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1</v>
          </cell>
          <cell r="R691">
            <v>10</v>
          </cell>
          <cell r="S691">
            <v>1</v>
          </cell>
        </row>
        <row r="692">
          <cell r="B692">
            <v>487274262</v>
          </cell>
          <cell r="C692" t="str">
            <v>PROSPECT HILL ACADEMY</v>
          </cell>
          <cell r="D692">
            <v>0</v>
          </cell>
          <cell r="E692">
            <v>0</v>
          </cell>
          <cell r="F692">
            <v>1</v>
          </cell>
          <cell r="G692">
            <v>5</v>
          </cell>
          <cell r="H692">
            <v>2</v>
          </cell>
          <cell r="I692">
            <v>0</v>
          </cell>
          <cell r="J692">
            <v>0</v>
          </cell>
          <cell r="K692">
            <v>0.30320000000000003</v>
          </cell>
          <cell r="L692"/>
          <cell r="M692">
            <v>0</v>
          </cell>
          <cell r="N692">
            <v>2</v>
          </cell>
          <cell r="O692">
            <v>0</v>
          </cell>
          <cell r="P692">
            <v>0</v>
          </cell>
          <cell r="Q692">
            <v>4</v>
          </cell>
          <cell r="R692">
            <v>8</v>
          </cell>
          <cell r="S692">
            <v>8</v>
          </cell>
        </row>
        <row r="693">
          <cell r="B693">
            <v>487274274</v>
          </cell>
          <cell r="C693" t="str">
            <v>PROSPECT HILL ACADEMY</v>
          </cell>
          <cell r="D693">
            <v>0</v>
          </cell>
          <cell r="E693">
            <v>0</v>
          </cell>
          <cell r="F693">
            <v>32</v>
          </cell>
          <cell r="G693">
            <v>169</v>
          </cell>
          <cell r="H693">
            <v>34</v>
          </cell>
          <cell r="I693">
            <v>0</v>
          </cell>
          <cell r="J693">
            <v>0</v>
          </cell>
          <cell r="K693">
            <v>8.9064999999999994</v>
          </cell>
          <cell r="L693"/>
          <cell r="M693">
            <v>0</v>
          </cell>
          <cell r="N693">
            <v>50</v>
          </cell>
          <cell r="O693">
            <v>1</v>
          </cell>
          <cell r="P693">
            <v>0</v>
          </cell>
          <cell r="Q693">
            <v>146</v>
          </cell>
          <cell r="R693">
            <v>9</v>
          </cell>
          <cell r="S693">
            <v>235</v>
          </cell>
        </row>
        <row r="694">
          <cell r="B694">
            <v>487274284</v>
          </cell>
          <cell r="C694" t="str">
            <v>PROSPECT HILL ACADEMY</v>
          </cell>
          <cell r="D694">
            <v>0</v>
          </cell>
          <cell r="E694">
            <v>0</v>
          </cell>
          <cell r="F694">
            <v>0</v>
          </cell>
          <cell r="G694">
            <v>4</v>
          </cell>
          <cell r="H694">
            <v>0</v>
          </cell>
          <cell r="I694">
            <v>0</v>
          </cell>
          <cell r="J694">
            <v>0</v>
          </cell>
          <cell r="K694">
            <v>0.15160000000000001</v>
          </cell>
          <cell r="L694"/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1</v>
          </cell>
          <cell r="R694">
            <v>4</v>
          </cell>
          <cell r="S694">
            <v>4</v>
          </cell>
        </row>
        <row r="695">
          <cell r="B695">
            <v>487274285</v>
          </cell>
          <cell r="C695" t="str">
            <v>PROSPECT HILL ACADEMY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2</v>
          </cell>
          <cell r="I695">
            <v>0</v>
          </cell>
          <cell r="J695">
            <v>0</v>
          </cell>
          <cell r="K695">
            <v>7.5800000000000006E-2</v>
          </cell>
          <cell r="L695"/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7</v>
          </cell>
          <cell r="S695">
            <v>2</v>
          </cell>
        </row>
        <row r="696">
          <cell r="B696">
            <v>487274308</v>
          </cell>
          <cell r="C696" t="str">
            <v>PROSPECT HILL ACADEMY</v>
          </cell>
          <cell r="D696">
            <v>0</v>
          </cell>
          <cell r="E696">
            <v>0</v>
          </cell>
          <cell r="F696">
            <v>2</v>
          </cell>
          <cell r="G696">
            <v>5</v>
          </cell>
          <cell r="H696">
            <v>2</v>
          </cell>
          <cell r="I696">
            <v>0</v>
          </cell>
          <cell r="J696">
            <v>0</v>
          </cell>
          <cell r="K696">
            <v>0.34110000000000001</v>
          </cell>
          <cell r="L696"/>
          <cell r="M696">
            <v>0</v>
          </cell>
          <cell r="N696">
            <v>2</v>
          </cell>
          <cell r="O696">
            <v>0</v>
          </cell>
          <cell r="P696">
            <v>0</v>
          </cell>
          <cell r="Q696">
            <v>7</v>
          </cell>
          <cell r="R696">
            <v>9</v>
          </cell>
          <cell r="S696">
            <v>9</v>
          </cell>
        </row>
        <row r="697">
          <cell r="B697">
            <v>487274344</v>
          </cell>
          <cell r="C697" t="str">
            <v>PROSPECT HILL ACADEMY</v>
          </cell>
          <cell r="D697">
            <v>0</v>
          </cell>
          <cell r="E697">
            <v>0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3.7900000000000003E-2</v>
          </cell>
          <cell r="L697"/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1</v>
          </cell>
          <cell r="R697">
            <v>1</v>
          </cell>
          <cell r="S697">
            <v>1</v>
          </cell>
        </row>
        <row r="698">
          <cell r="B698">
            <v>487274346</v>
          </cell>
          <cell r="C698" t="str">
            <v>PROSPECT HILL ACADEMY</v>
          </cell>
          <cell r="D698">
            <v>0</v>
          </cell>
          <cell r="E698">
            <v>0</v>
          </cell>
          <cell r="F698">
            <v>1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3.7900000000000003E-2</v>
          </cell>
          <cell r="L698"/>
          <cell r="M698">
            <v>0</v>
          </cell>
          <cell r="N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7</v>
          </cell>
          <cell r="S698">
            <v>1</v>
          </cell>
        </row>
        <row r="699">
          <cell r="B699">
            <v>487274347</v>
          </cell>
          <cell r="C699" t="str">
            <v>PROSPECT HILL ACADEMY</v>
          </cell>
          <cell r="D699">
            <v>0</v>
          </cell>
          <cell r="E699">
            <v>0</v>
          </cell>
          <cell r="F699">
            <v>3</v>
          </cell>
          <cell r="G699">
            <v>3</v>
          </cell>
          <cell r="H699">
            <v>2</v>
          </cell>
          <cell r="I699">
            <v>0</v>
          </cell>
          <cell r="J699">
            <v>0</v>
          </cell>
          <cell r="K699">
            <v>0.30320000000000003</v>
          </cell>
          <cell r="L699"/>
          <cell r="M699">
            <v>0</v>
          </cell>
          <cell r="N699">
            <v>1</v>
          </cell>
          <cell r="O699">
            <v>0</v>
          </cell>
          <cell r="P699">
            <v>0</v>
          </cell>
          <cell r="Q699">
            <v>2</v>
          </cell>
          <cell r="R699">
            <v>7</v>
          </cell>
          <cell r="S699">
            <v>8</v>
          </cell>
        </row>
        <row r="700">
          <cell r="B700">
            <v>488219001</v>
          </cell>
          <cell r="C700" t="str">
            <v>SOUTH SHORE</v>
          </cell>
          <cell r="D700">
            <v>0</v>
          </cell>
          <cell r="E700">
            <v>0</v>
          </cell>
          <cell r="F700">
            <v>1</v>
          </cell>
          <cell r="G700">
            <v>10</v>
          </cell>
          <cell r="H700">
            <v>5</v>
          </cell>
          <cell r="I700">
            <v>8</v>
          </cell>
          <cell r="J700">
            <v>0</v>
          </cell>
          <cell r="K700">
            <v>0.90959999999999996</v>
          </cell>
          <cell r="L700"/>
          <cell r="M700">
            <v>0</v>
          </cell>
          <cell r="N700">
            <v>3</v>
          </cell>
          <cell r="O700">
            <v>0</v>
          </cell>
          <cell r="P700">
            <v>0</v>
          </cell>
          <cell r="Q700">
            <v>3</v>
          </cell>
          <cell r="R700">
            <v>6</v>
          </cell>
          <cell r="S700">
            <v>24</v>
          </cell>
        </row>
        <row r="701">
          <cell r="B701">
            <v>488219016</v>
          </cell>
          <cell r="C701" t="str">
            <v>SOUTH SHORE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1</v>
          </cell>
          <cell r="I701">
            <v>1</v>
          </cell>
          <cell r="J701">
            <v>0</v>
          </cell>
          <cell r="K701">
            <v>7.5800000000000006E-2</v>
          </cell>
          <cell r="L701"/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2</v>
          </cell>
          <cell r="R701">
            <v>7</v>
          </cell>
          <cell r="S701">
            <v>2</v>
          </cell>
        </row>
        <row r="702">
          <cell r="B702">
            <v>488219018</v>
          </cell>
          <cell r="C702" t="str">
            <v>SOUTH SHORE</v>
          </cell>
          <cell r="D702">
            <v>0</v>
          </cell>
          <cell r="E702">
            <v>0</v>
          </cell>
          <cell r="F702">
            <v>1</v>
          </cell>
          <cell r="G702">
            <v>2</v>
          </cell>
          <cell r="H702">
            <v>0</v>
          </cell>
          <cell r="I702">
            <v>0</v>
          </cell>
          <cell r="J702">
            <v>0</v>
          </cell>
          <cell r="K702">
            <v>0.1137</v>
          </cell>
          <cell r="L702"/>
          <cell r="M702">
            <v>0</v>
          </cell>
          <cell r="N702">
            <v>2</v>
          </cell>
          <cell r="O702">
            <v>0</v>
          </cell>
          <cell r="P702">
            <v>0</v>
          </cell>
          <cell r="Q702">
            <v>3</v>
          </cell>
          <cell r="R702">
            <v>8</v>
          </cell>
          <cell r="S702">
            <v>3</v>
          </cell>
        </row>
        <row r="703">
          <cell r="B703">
            <v>488219035</v>
          </cell>
          <cell r="C703" t="str">
            <v>SOUTH SHORE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1</v>
          </cell>
          <cell r="I703">
            <v>0</v>
          </cell>
          <cell r="J703">
            <v>0</v>
          </cell>
          <cell r="K703">
            <v>3.7900000000000003E-2</v>
          </cell>
          <cell r="L703"/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1</v>
          </cell>
          <cell r="R703">
            <v>10</v>
          </cell>
          <cell r="S703">
            <v>1</v>
          </cell>
        </row>
        <row r="704">
          <cell r="B704">
            <v>488219040</v>
          </cell>
          <cell r="C704" t="str">
            <v>SOUTH SHORE</v>
          </cell>
          <cell r="D704">
            <v>0</v>
          </cell>
          <cell r="E704">
            <v>0</v>
          </cell>
          <cell r="F704">
            <v>2</v>
          </cell>
          <cell r="G704">
            <v>5</v>
          </cell>
          <cell r="H704">
            <v>3</v>
          </cell>
          <cell r="I704">
            <v>5</v>
          </cell>
          <cell r="J704">
            <v>0</v>
          </cell>
          <cell r="K704">
            <v>0.56850000000000001</v>
          </cell>
          <cell r="L704"/>
          <cell r="M704">
            <v>0</v>
          </cell>
          <cell r="N704">
            <v>0</v>
          </cell>
          <cell r="O704">
            <v>1</v>
          </cell>
          <cell r="P704">
            <v>0</v>
          </cell>
          <cell r="Q704">
            <v>10</v>
          </cell>
          <cell r="R704">
            <v>4</v>
          </cell>
          <cell r="S704">
            <v>15</v>
          </cell>
        </row>
        <row r="705">
          <cell r="B705">
            <v>488219044</v>
          </cell>
          <cell r="C705" t="str">
            <v>SOUTH SHORE</v>
          </cell>
          <cell r="D705">
            <v>0</v>
          </cell>
          <cell r="E705">
            <v>0</v>
          </cell>
          <cell r="F705">
            <v>6</v>
          </cell>
          <cell r="G705">
            <v>28</v>
          </cell>
          <cell r="H705">
            <v>41</v>
          </cell>
          <cell r="I705">
            <v>33</v>
          </cell>
          <cell r="J705">
            <v>0</v>
          </cell>
          <cell r="K705">
            <v>4.0932000000000004</v>
          </cell>
          <cell r="L705"/>
          <cell r="M705">
            <v>0</v>
          </cell>
          <cell r="N705">
            <v>19</v>
          </cell>
          <cell r="O705">
            <v>10</v>
          </cell>
          <cell r="P705">
            <v>8</v>
          </cell>
          <cell r="Q705">
            <v>45</v>
          </cell>
          <cell r="R705">
            <v>10</v>
          </cell>
          <cell r="S705">
            <v>108</v>
          </cell>
        </row>
        <row r="706">
          <cell r="B706">
            <v>488219065</v>
          </cell>
          <cell r="C706" t="str">
            <v>SOUTH SHORE</v>
          </cell>
          <cell r="D706">
            <v>0</v>
          </cell>
          <cell r="E706">
            <v>0</v>
          </cell>
          <cell r="F706">
            <v>0</v>
          </cell>
          <cell r="G706">
            <v>4</v>
          </cell>
          <cell r="H706">
            <v>1</v>
          </cell>
          <cell r="I706">
            <v>2</v>
          </cell>
          <cell r="J706">
            <v>0</v>
          </cell>
          <cell r="K706">
            <v>0.26529999999999998</v>
          </cell>
          <cell r="L706"/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4</v>
          </cell>
          <cell r="R706">
            <v>1</v>
          </cell>
          <cell r="S706">
            <v>7</v>
          </cell>
        </row>
        <row r="707">
          <cell r="B707">
            <v>488219082</v>
          </cell>
          <cell r="C707" t="str">
            <v>SOUTH SHORE</v>
          </cell>
          <cell r="D707">
            <v>0</v>
          </cell>
          <cell r="E707">
            <v>0</v>
          </cell>
          <cell r="F707">
            <v>0</v>
          </cell>
          <cell r="G707">
            <v>2</v>
          </cell>
          <cell r="H707">
            <v>0</v>
          </cell>
          <cell r="I707">
            <v>1</v>
          </cell>
          <cell r="J707">
            <v>0</v>
          </cell>
          <cell r="K707">
            <v>0.1137</v>
          </cell>
          <cell r="L707"/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1</v>
          </cell>
          <cell r="S707">
            <v>3</v>
          </cell>
        </row>
        <row r="708">
          <cell r="B708">
            <v>488219083</v>
          </cell>
          <cell r="C708" t="str">
            <v>SOUTH SHORE</v>
          </cell>
          <cell r="D708">
            <v>0</v>
          </cell>
          <cell r="E708">
            <v>0</v>
          </cell>
          <cell r="F708">
            <v>1</v>
          </cell>
          <cell r="G708">
            <v>0</v>
          </cell>
          <cell r="H708">
            <v>1</v>
          </cell>
          <cell r="I708">
            <v>7</v>
          </cell>
          <cell r="J708">
            <v>0</v>
          </cell>
          <cell r="K708">
            <v>0.34110000000000001</v>
          </cell>
          <cell r="L708"/>
          <cell r="M708">
            <v>0</v>
          </cell>
          <cell r="N708">
            <v>0</v>
          </cell>
          <cell r="O708">
            <v>0</v>
          </cell>
          <cell r="P708">
            <v>1</v>
          </cell>
          <cell r="Q708">
            <v>0</v>
          </cell>
          <cell r="R708">
            <v>5</v>
          </cell>
          <cell r="S708">
            <v>9</v>
          </cell>
        </row>
        <row r="709">
          <cell r="B709">
            <v>488219118</v>
          </cell>
          <cell r="C709" t="str">
            <v>SOUTH SHORE</v>
          </cell>
          <cell r="D709">
            <v>0</v>
          </cell>
          <cell r="E709">
            <v>0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3.7900000000000003E-2</v>
          </cell>
          <cell r="L709"/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5</v>
          </cell>
          <cell r="S709">
            <v>1</v>
          </cell>
        </row>
        <row r="710">
          <cell r="B710">
            <v>488219122</v>
          </cell>
          <cell r="C710" t="str">
            <v>SOUTH SHORE</v>
          </cell>
          <cell r="D710">
            <v>0</v>
          </cell>
          <cell r="E710">
            <v>0</v>
          </cell>
          <cell r="F710">
            <v>4</v>
          </cell>
          <cell r="G710">
            <v>10</v>
          </cell>
          <cell r="H710">
            <v>2</v>
          </cell>
          <cell r="I710">
            <v>15</v>
          </cell>
          <cell r="J710">
            <v>0</v>
          </cell>
          <cell r="K710">
            <v>1.1749000000000001</v>
          </cell>
          <cell r="L710"/>
          <cell r="M710">
            <v>0</v>
          </cell>
          <cell r="N710">
            <v>1</v>
          </cell>
          <cell r="O710">
            <v>1</v>
          </cell>
          <cell r="P710">
            <v>0</v>
          </cell>
          <cell r="Q710">
            <v>7</v>
          </cell>
          <cell r="R710">
            <v>2</v>
          </cell>
          <cell r="S710">
            <v>31</v>
          </cell>
        </row>
        <row r="711">
          <cell r="B711">
            <v>488219131</v>
          </cell>
          <cell r="C711" t="str">
            <v>SOUTH SHORE</v>
          </cell>
          <cell r="D711">
            <v>0</v>
          </cell>
          <cell r="E711">
            <v>0</v>
          </cell>
          <cell r="F711">
            <v>0</v>
          </cell>
          <cell r="G711">
            <v>1</v>
          </cell>
          <cell r="H711">
            <v>2</v>
          </cell>
          <cell r="I711">
            <v>9</v>
          </cell>
          <cell r="J711">
            <v>0</v>
          </cell>
          <cell r="K711">
            <v>0.45479999999999998</v>
          </cell>
          <cell r="L711"/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2</v>
          </cell>
          <cell r="R711">
            <v>1</v>
          </cell>
          <cell r="S711">
            <v>12</v>
          </cell>
        </row>
        <row r="712">
          <cell r="B712">
            <v>488219133</v>
          </cell>
          <cell r="C712" t="str">
            <v>SOUTH SHORE</v>
          </cell>
          <cell r="D712">
            <v>0</v>
          </cell>
          <cell r="E712">
            <v>0</v>
          </cell>
          <cell r="F712">
            <v>1</v>
          </cell>
          <cell r="G712">
            <v>6</v>
          </cell>
          <cell r="H712">
            <v>5</v>
          </cell>
          <cell r="I712">
            <v>15</v>
          </cell>
          <cell r="J712">
            <v>0</v>
          </cell>
          <cell r="K712">
            <v>1.0233000000000001</v>
          </cell>
          <cell r="L712"/>
          <cell r="M712">
            <v>0</v>
          </cell>
          <cell r="N712">
            <v>3</v>
          </cell>
          <cell r="O712">
            <v>1</v>
          </cell>
          <cell r="P712">
            <v>1</v>
          </cell>
          <cell r="Q712">
            <v>6</v>
          </cell>
          <cell r="R712">
            <v>7</v>
          </cell>
          <cell r="S712">
            <v>27</v>
          </cell>
        </row>
        <row r="713">
          <cell r="B713">
            <v>488219142</v>
          </cell>
          <cell r="C713" t="str">
            <v>SOUTH SHORE</v>
          </cell>
          <cell r="D713">
            <v>0</v>
          </cell>
          <cell r="E713">
            <v>0</v>
          </cell>
          <cell r="F713">
            <v>2</v>
          </cell>
          <cell r="G713">
            <v>13</v>
          </cell>
          <cell r="H713">
            <v>7</v>
          </cell>
          <cell r="I713">
            <v>8</v>
          </cell>
          <cell r="J713">
            <v>0</v>
          </cell>
          <cell r="K713">
            <v>1.137</v>
          </cell>
          <cell r="L713"/>
          <cell r="M713">
            <v>0</v>
          </cell>
          <cell r="N713">
            <v>1</v>
          </cell>
          <cell r="O713">
            <v>0</v>
          </cell>
          <cell r="P713">
            <v>0</v>
          </cell>
          <cell r="Q713">
            <v>3</v>
          </cell>
          <cell r="R713">
            <v>7</v>
          </cell>
          <cell r="S713">
            <v>30</v>
          </cell>
        </row>
        <row r="714">
          <cell r="B714">
            <v>488219145</v>
          </cell>
          <cell r="C714" t="str">
            <v>SOUTH SHORE</v>
          </cell>
          <cell r="D714">
            <v>0</v>
          </cell>
          <cell r="E714">
            <v>0</v>
          </cell>
          <cell r="F714">
            <v>0</v>
          </cell>
          <cell r="G714">
            <v>7</v>
          </cell>
          <cell r="H714">
            <v>0</v>
          </cell>
          <cell r="I714">
            <v>0</v>
          </cell>
          <cell r="J714">
            <v>0</v>
          </cell>
          <cell r="K714">
            <v>0.26529999999999998</v>
          </cell>
          <cell r="L714"/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1</v>
          </cell>
          <cell r="R714">
            <v>4</v>
          </cell>
          <cell r="S714">
            <v>7</v>
          </cell>
        </row>
        <row r="715">
          <cell r="B715">
            <v>488219171</v>
          </cell>
          <cell r="C715" t="str">
            <v>SOUTH SHORE</v>
          </cell>
          <cell r="D715">
            <v>0</v>
          </cell>
          <cell r="E715">
            <v>0</v>
          </cell>
          <cell r="F715">
            <v>0</v>
          </cell>
          <cell r="G715">
            <v>3</v>
          </cell>
          <cell r="H715">
            <v>2</v>
          </cell>
          <cell r="I715">
            <v>4</v>
          </cell>
          <cell r="J715">
            <v>0</v>
          </cell>
          <cell r="K715">
            <v>0.34110000000000001</v>
          </cell>
          <cell r="L715"/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3</v>
          </cell>
          <cell r="R715">
            <v>3</v>
          </cell>
          <cell r="S715">
            <v>9</v>
          </cell>
        </row>
        <row r="716">
          <cell r="B716">
            <v>488219219</v>
          </cell>
          <cell r="C716" t="str">
            <v>SOUTH SHORE</v>
          </cell>
          <cell r="D716">
            <v>0</v>
          </cell>
          <cell r="E716">
            <v>0</v>
          </cell>
          <cell r="F716">
            <v>0</v>
          </cell>
          <cell r="G716">
            <v>8</v>
          </cell>
          <cell r="H716">
            <v>2</v>
          </cell>
          <cell r="I716">
            <v>3</v>
          </cell>
          <cell r="J716">
            <v>0</v>
          </cell>
          <cell r="K716">
            <v>0.49270000000000003</v>
          </cell>
          <cell r="L716"/>
          <cell r="M716">
            <v>0</v>
          </cell>
          <cell r="N716">
            <v>2</v>
          </cell>
          <cell r="O716">
            <v>1</v>
          </cell>
          <cell r="P716">
            <v>0</v>
          </cell>
          <cell r="Q716">
            <v>3</v>
          </cell>
          <cell r="R716">
            <v>1</v>
          </cell>
          <cell r="S716">
            <v>13</v>
          </cell>
        </row>
        <row r="717">
          <cell r="B717">
            <v>488219231</v>
          </cell>
          <cell r="C717" t="str">
            <v>SOUTH SHORE</v>
          </cell>
          <cell r="D717">
            <v>0</v>
          </cell>
          <cell r="E717">
            <v>0</v>
          </cell>
          <cell r="F717">
            <v>1</v>
          </cell>
          <cell r="G717">
            <v>8</v>
          </cell>
          <cell r="H717">
            <v>3</v>
          </cell>
          <cell r="I717">
            <v>14</v>
          </cell>
          <cell r="J717">
            <v>0</v>
          </cell>
          <cell r="K717">
            <v>0.98540000000000005</v>
          </cell>
          <cell r="L717"/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6</v>
          </cell>
          <cell r="R717">
            <v>3</v>
          </cell>
          <cell r="S717">
            <v>26</v>
          </cell>
        </row>
        <row r="718">
          <cell r="B718">
            <v>488219239</v>
          </cell>
          <cell r="C718" t="str">
            <v>SOUTH SHORE</v>
          </cell>
          <cell r="D718">
            <v>0</v>
          </cell>
          <cell r="E718">
            <v>0</v>
          </cell>
          <cell r="F718">
            <v>2</v>
          </cell>
          <cell r="G718">
            <v>2</v>
          </cell>
          <cell r="H718">
            <v>1</v>
          </cell>
          <cell r="I718">
            <v>3</v>
          </cell>
          <cell r="J718">
            <v>0</v>
          </cell>
          <cell r="K718">
            <v>0.30320000000000003</v>
          </cell>
          <cell r="L718"/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1</v>
          </cell>
          <cell r="R718">
            <v>5</v>
          </cell>
          <cell r="S718">
            <v>8</v>
          </cell>
        </row>
        <row r="719">
          <cell r="B719">
            <v>488219243</v>
          </cell>
          <cell r="C719" t="str">
            <v>SOUTH SHORE</v>
          </cell>
          <cell r="D719">
            <v>0</v>
          </cell>
          <cell r="E719">
            <v>0</v>
          </cell>
          <cell r="F719">
            <v>1</v>
          </cell>
          <cell r="G719">
            <v>12</v>
          </cell>
          <cell r="H719">
            <v>7</v>
          </cell>
          <cell r="I719">
            <v>4</v>
          </cell>
          <cell r="J719">
            <v>0</v>
          </cell>
          <cell r="K719">
            <v>0.90959999999999996</v>
          </cell>
          <cell r="L719"/>
          <cell r="M719">
            <v>0</v>
          </cell>
          <cell r="N719">
            <v>3</v>
          </cell>
          <cell r="O719">
            <v>0</v>
          </cell>
          <cell r="P719">
            <v>0</v>
          </cell>
          <cell r="Q719">
            <v>6</v>
          </cell>
          <cell r="R719">
            <v>8</v>
          </cell>
          <cell r="S719">
            <v>24</v>
          </cell>
        </row>
        <row r="720">
          <cell r="B720">
            <v>488219244</v>
          </cell>
          <cell r="C720" t="str">
            <v>SOUTH SHORE</v>
          </cell>
          <cell r="D720">
            <v>0</v>
          </cell>
          <cell r="E720">
            <v>0</v>
          </cell>
          <cell r="F720">
            <v>13</v>
          </cell>
          <cell r="G720">
            <v>68</v>
          </cell>
          <cell r="H720">
            <v>55</v>
          </cell>
          <cell r="I720">
            <v>65</v>
          </cell>
          <cell r="J720">
            <v>0</v>
          </cell>
          <cell r="K720">
            <v>7.6178999999999997</v>
          </cell>
          <cell r="L720"/>
          <cell r="M720">
            <v>0</v>
          </cell>
          <cell r="N720">
            <v>33</v>
          </cell>
          <cell r="O720">
            <v>7</v>
          </cell>
          <cell r="P720">
            <v>9</v>
          </cell>
          <cell r="Q720">
            <v>64</v>
          </cell>
          <cell r="R720">
            <v>9</v>
          </cell>
          <cell r="S720">
            <v>201</v>
          </cell>
        </row>
        <row r="721">
          <cell r="B721">
            <v>488219251</v>
          </cell>
          <cell r="C721" t="str">
            <v>SOUTH SHORE</v>
          </cell>
          <cell r="D721">
            <v>0</v>
          </cell>
          <cell r="E721">
            <v>0</v>
          </cell>
          <cell r="F721">
            <v>8</v>
          </cell>
          <cell r="G721">
            <v>48</v>
          </cell>
          <cell r="H721">
            <v>23</v>
          </cell>
          <cell r="I721">
            <v>21</v>
          </cell>
          <cell r="J721">
            <v>0</v>
          </cell>
          <cell r="K721">
            <v>3.79</v>
          </cell>
          <cell r="L721"/>
          <cell r="M721">
            <v>0</v>
          </cell>
          <cell r="N721">
            <v>10</v>
          </cell>
          <cell r="O721">
            <v>0</v>
          </cell>
          <cell r="P721">
            <v>1</v>
          </cell>
          <cell r="Q721">
            <v>26</v>
          </cell>
          <cell r="R721">
            <v>8</v>
          </cell>
          <cell r="S721">
            <v>100</v>
          </cell>
        </row>
        <row r="722">
          <cell r="B722">
            <v>488219264</v>
          </cell>
          <cell r="C722" t="str">
            <v>SOUTH SHORE</v>
          </cell>
          <cell r="D722">
            <v>0</v>
          </cell>
          <cell r="E722">
            <v>0</v>
          </cell>
          <cell r="F722">
            <v>0</v>
          </cell>
          <cell r="G722">
            <v>7</v>
          </cell>
          <cell r="H722">
            <v>3</v>
          </cell>
          <cell r="I722">
            <v>7</v>
          </cell>
          <cell r="J722">
            <v>0</v>
          </cell>
          <cell r="K722">
            <v>0.64429999999999998</v>
          </cell>
          <cell r="L722"/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1</v>
          </cell>
          <cell r="R722">
            <v>2</v>
          </cell>
          <cell r="S722">
            <v>17</v>
          </cell>
        </row>
        <row r="723">
          <cell r="B723">
            <v>488219285</v>
          </cell>
          <cell r="C723" t="str">
            <v>SOUTH SHORE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1</v>
          </cell>
          <cell r="I723">
            <v>0</v>
          </cell>
          <cell r="J723">
            <v>0</v>
          </cell>
          <cell r="K723">
            <v>3.7900000000000003E-2</v>
          </cell>
          <cell r="L723"/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1</v>
          </cell>
          <cell r="R723">
            <v>7</v>
          </cell>
          <cell r="S723">
            <v>1</v>
          </cell>
        </row>
        <row r="724">
          <cell r="B724">
            <v>488219293</v>
          </cell>
          <cell r="C724" t="str">
            <v>SOUTH SHORE</v>
          </cell>
          <cell r="D724">
            <v>0</v>
          </cell>
          <cell r="E724">
            <v>0</v>
          </cell>
          <cell r="F724">
            <v>0</v>
          </cell>
          <cell r="G724">
            <v>1</v>
          </cell>
          <cell r="H724">
            <v>1</v>
          </cell>
          <cell r="I724">
            <v>1</v>
          </cell>
          <cell r="J724">
            <v>0</v>
          </cell>
          <cell r="K724">
            <v>0.1137</v>
          </cell>
          <cell r="L724"/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3</v>
          </cell>
          <cell r="R724">
            <v>9</v>
          </cell>
          <cell r="S724">
            <v>3</v>
          </cell>
        </row>
        <row r="725">
          <cell r="B725">
            <v>488219336</v>
          </cell>
          <cell r="C725" t="str">
            <v>SOUTH SHORE</v>
          </cell>
          <cell r="D725">
            <v>0</v>
          </cell>
          <cell r="E725">
            <v>0</v>
          </cell>
          <cell r="F725">
            <v>24</v>
          </cell>
          <cell r="G725">
            <v>117</v>
          </cell>
          <cell r="H725">
            <v>61</v>
          </cell>
          <cell r="I725">
            <v>64</v>
          </cell>
          <cell r="J725">
            <v>0</v>
          </cell>
          <cell r="K725">
            <v>10.0814</v>
          </cell>
          <cell r="L725"/>
          <cell r="M725">
            <v>0</v>
          </cell>
          <cell r="N725">
            <v>26</v>
          </cell>
          <cell r="O725">
            <v>3</v>
          </cell>
          <cell r="P725">
            <v>0</v>
          </cell>
          <cell r="Q725">
            <v>50</v>
          </cell>
          <cell r="R725">
            <v>7</v>
          </cell>
          <cell r="S725">
            <v>266</v>
          </cell>
        </row>
        <row r="726">
          <cell r="B726">
            <v>488219625</v>
          </cell>
          <cell r="C726" t="str">
            <v>SOUTH SHORE</v>
          </cell>
          <cell r="D726">
            <v>0</v>
          </cell>
          <cell r="E726">
            <v>0</v>
          </cell>
          <cell r="F726">
            <v>2</v>
          </cell>
          <cell r="G726">
            <v>3</v>
          </cell>
          <cell r="H726">
            <v>0</v>
          </cell>
          <cell r="I726">
            <v>0</v>
          </cell>
          <cell r="J726">
            <v>0</v>
          </cell>
          <cell r="K726">
            <v>0.1895</v>
          </cell>
          <cell r="L726"/>
          <cell r="M726">
            <v>0</v>
          </cell>
          <cell r="N726">
            <v>1</v>
          </cell>
          <cell r="O726">
            <v>0</v>
          </cell>
          <cell r="P726">
            <v>0</v>
          </cell>
          <cell r="Q726">
            <v>1</v>
          </cell>
          <cell r="R726">
            <v>4</v>
          </cell>
          <cell r="S726">
            <v>5</v>
          </cell>
        </row>
        <row r="727">
          <cell r="B727">
            <v>488219760</v>
          </cell>
          <cell r="C727" t="str">
            <v>SOUTH SHORE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2</v>
          </cell>
          <cell r="I727">
            <v>6</v>
          </cell>
          <cell r="J727">
            <v>0</v>
          </cell>
          <cell r="K727">
            <v>0.30320000000000003</v>
          </cell>
          <cell r="L727"/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8</v>
          </cell>
        </row>
        <row r="728">
          <cell r="B728">
            <v>488219780</v>
          </cell>
          <cell r="C728" t="str">
            <v>SOUTH SHORE</v>
          </cell>
          <cell r="D728">
            <v>0</v>
          </cell>
          <cell r="E728">
            <v>0</v>
          </cell>
          <cell r="F728">
            <v>6</v>
          </cell>
          <cell r="G728">
            <v>16</v>
          </cell>
          <cell r="H728">
            <v>9</v>
          </cell>
          <cell r="I728">
            <v>9</v>
          </cell>
          <cell r="J728">
            <v>0</v>
          </cell>
          <cell r="K728">
            <v>1.516</v>
          </cell>
          <cell r="L728"/>
          <cell r="M728">
            <v>0</v>
          </cell>
          <cell r="N728">
            <v>1</v>
          </cell>
          <cell r="O728">
            <v>0</v>
          </cell>
          <cell r="P728">
            <v>0</v>
          </cell>
          <cell r="Q728">
            <v>9</v>
          </cell>
          <cell r="R728">
            <v>5</v>
          </cell>
          <cell r="S728">
            <v>40</v>
          </cell>
        </row>
        <row r="729">
          <cell r="B729">
            <v>489020020</v>
          </cell>
          <cell r="C729" t="str">
            <v>STURGIS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177</v>
          </cell>
          <cell r="J729">
            <v>0</v>
          </cell>
          <cell r="K729">
            <v>6.7083000000000004</v>
          </cell>
          <cell r="L729"/>
          <cell r="M729">
            <v>0</v>
          </cell>
          <cell r="N729">
            <v>0</v>
          </cell>
          <cell r="O729">
            <v>0</v>
          </cell>
          <cell r="P729">
            <v>5</v>
          </cell>
          <cell r="Q729">
            <v>39</v>
          </cell>
          <cell r="R729">
            <v>9</v>
          </cell>
          <cell r="S729">
            <v>177</v>
          </cell>
        </row>
        <row r="730">
          <cell r="B730">
            <v>489020036</v>
          </cell>
          <cell r="C730" t="str">
            <v>STURGIS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101</v>
          </cell>
          <cell r="J730">
            <v>0</v>
          </cell>
          <cell r="K730">
            <v>3.8279000000000001</v>
          </cell>
          <cell r="L730"/>
          <cell r="M730">
            <v>0</v>
          </cell>
          <cell r="N730">
            <v>0</v>
          </cell>
          <cell r="O730">
            <v>0</v>
          </cell>
          <cell r="P730">
            <v>1</v>
          </cell>
          <cell r="Q730">
            <v>16</v>
          </cell>
          <cell r="R730">
            <v>6</v>
          </cell>
          <cell r="S730">
            <v>101</v>
          </cell>
        </row>
        <row r="731">
          <cell r="B731">
            <v>489020052</v>
          </cell>
          <cell r="C731" t="str">
            <v>STURGIS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10</v>
          </cell>
          <cell r="J731">
            <v>0</v>
          </cell>
          <cell r="K731">
            <v>0.379</v>
          </cell>
          <cell r="L731"/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2</v>
          </cell>
          <cell r="R731">
            <v>5</v>
          </cell>
          <cell r="S731">
            <v>10</v>
          </cell>
        </row>
        <row r="732">
          <cell r="B732">
            <v>489020096</v>
          </cell>
          <cell r="C732" t="str">
            <v>STURGIS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103</v>
          </cell>
          <cell r="J732">
            <v>0</v>
          </cell>
          <cell r="K732">
            <v>3.9037000000000002</v>
          </cell>
          <cell r="L732"/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20</v>
          </cell>
          <cell r="R732">
            <v>7</v>
          </cell>
          <cell r="S732">
            <v>103</v>
          </cell>
        </row>
        <row r="733">
          <cell r="B733">
            <v>489020172</v>
          </cell>
          <cell r="C733" t="str">
            <v>STURGIS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47</v>
          </cell>
          <cell r="J733">
            <v>0</v>
          </cell>
          <cell r="K733">
            <v>1.7813000000000001</v>
          </cell>
          <cell r="L733"/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4</v>
          </cell>
          <cell r="R733">
            <v>7</v>
          </cell>
          <cell r="S733">
            <v>47</v>
          </cell>
        </row>
        <row r="734">
          <cell r="B734">
            <v>489020201</v>
          </cell>
          <cell r="C734" t="str">
            <v>STURGIS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1</v>
          </cell>
          <cell r="J734">
            <v>0</v>
          </cell>
          <cell r="K734">
            <v>3.7900000000000003E-2</v>
          </cell>
          <cell r="L734"/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1</v>
          </cell>
          <cell r="R734">
            <v>10</v>
          </cell>
          <cell r="S734">
            <v>1</v>
          </cell>
        </row>
        <row r="735">
          <cell r="B735">
            <v>489020239</v>
          </cell>
          <cell r="C735" t="str">
            <v>STURGIS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61</v>
          </cell>
          <cell r="J735">
            <v>0</v>
          </cell>
          <cell r="K735">
            <v>2.3119000000000001</v>
          </cell>
          <cell r="L735"/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6</v>
          </cell>
          <cell r="R735">
            <v>5</v>
          </cell>
          <cell r="S735">
            <v>61</v>
          </cell>
        </row>
        <row r="736">
          <cell r="B736">
            <v>489020242</v>
          </cell>
          <cell r="C736" t="str">
            <v>STURGIS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3</v>
          </cell>
          <cell r="J736">
            <v>0</v>
          </cell>
          <cell r="K736">
            <v>0.1137</v>
          </cell>
          <cell r="L736"/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3</v>
          </cell>
          <cell r="R736">
            <v>9</v>
          </cell>
          <cell r="S736">
            <v>3</v>
          </cell>
        </row>
        <row r="737">
          <cell r="B737">
            <v>489020261</v>
          </cell>
          <cell r="C737" t="str">
            <v>STURGIS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187</v>
          </cell>
          <cell r="J737">
            <v>0</v>
          </cell>
          <cell r="K737">
            <v>7.0872999999999999</v>
          </cell>
          <cell r="L737"/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16</v>
          </cell>
          <cell r="R737">
            <v>4</v>
          </cell>
          <cell r="S737">
            <v>187</v>
          </cell>
        </row>
        <row r="738">
          <cell r="B738">
            <v>489020300</v>
          </cell>
          <cell r="C738" t="str">
            <v>STURGIS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3</v>
          </cell>
          <cell r="J738">
            <v>0</v>
          </cell>
          <cell r="K738">
            <v>0.1137</v>
          </cell>
          <cell r="L738"/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1</v>
          </cell>
          <cell r="R738">
            <v>8</v>
          </cell>
          <cell r="S738">
            <v>3</v>
          </cell>
        </row>
        <row r="739">
          <cell r="B739">
            <v>489020310</v>
          </cell>
          <cell r="C739" t="str">
            <v>STURGIS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17</v>
          </cell>
          <cell r="J739">
            <v>0</v>
          </cell>
          <cell r="K739">
            <v>0.64429999999999998</v>
          </cell>
          <cell r="L739"/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1</v>
          </cell>
          <cell r="R739">
            <v>10</v>
          </cell>
          <cell r="S739">
            <v>17</v>
          </cell>
        </row>
        <row r="740">
          <cell r="B740">
            <v>489020645</v>
          </cell>
          <cell r="C740" t="str">
            <v>STURGIS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75</v>
          </cell>
          <cell r="J740">
            <v>0</v>
          </cell>
          <cell r="K740">
            <v>2.8424999999999998</v>
          </cell>
          <cell r="L740"/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20</v>
          </cell>
          <cell r="R740">
            <v>9</v>
          </cell>
          <cell r="S740">
            <v>75</v>
          </cell>
        </row>
        <row r="741">
          <cell r="B741">
            <v>489020660</v>
          </cell>
          <cell r="C741" t="str">
            <v>STURGIS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13</v>
          </cell>
          <cell r="J741">
            <v>0</v>
          </cell>
          <cell r="K741">
            <v>0.49270000000000003</v>
          </cell>
          <cell r="L741"/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2</v>
          </cell>
          <cell r="R741">
            <v>5</v>
          </cell>
          <cell r="S741">
            <v>13</v>
          </cell>
        </row>
        <row r="742">
          <cell r="B742">
            <v>489020712</v>
          </cell>
          <cell r="C742" t="str">
            <v>STURGIS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34</v>
          </cell>
          <cell r="J742">
            <v>0</v>
          </cell>
          <cell r="K742">
            <v>1.2886</v>
          </cell>
          <cell r="L742"/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6</v>
          </cell>
          <cell r="R742">
            <v>7</v>
          </cell>
          <cell r="S742">
            <v>34</v>
          </cell>
        </row>
        <row r="743">
          <cell r="B743">
            <v>491095072</v>
          </cell>
          <cell r="C743" t="str">
            <v>ATLANTIS</v>
          </cell>
          <cell r="D743">
            <v>0</v>
          </cell>
          <cell r="E743">
            <v>0</v>
          </cell>
          <cell r="F743">
            <v>0</v>
          </cell>
          <cell r="G743">
            <v>3</v>
          </cell>
          <cell r="H743">
            <v>1</v>
          </cell>
          <cell r="I743">
            <v>0</v>
          </cell>
          <cell r="J743">
            <v>0</v>
          </cell>
          <cell r="K743">
            <v>0.15160000000000001</v>
          </cell>
          <cell r="L743"/>
          <cell r="M743">
            <v>0</v>
          </cell>
          <cell r="N743">
            <v>2</v>
          </cell>
          <cell r="O743">
            <v>0</v>
          </cell>
          <cell r="P743">
            <v>0</v>
          </cell>
          <cell r="Q743">
            <v>3</v>
          </cell>
          <cell r="R743">
            <v>5</v>
          </cell>
          <cell r="S743">
            <v>4</v>
          </cell>
        </row>
        <row r="744">
          <cell r="B744">
            <v>491095094</v>
          </cell>
          <cell r="C744" t="str">
            <v>ATLANTIS</v>
          </cell>
          <cell r="D744">
            <v>0</v>
          </cell>
          <cell r="E744">
            <v>0</v>
          </cell>
          <cell r="F744">
            <v>0</v>
          </cell>
          <cell r="G744">
            <v>1</v>
          </cell>
          <cell r="H744">
            <v>1</v>
          </cell>
          <cell r="I744">
            <v>0</v>
          </cell>
          <cell r="J744">
            <v>0</v>
          </cell>
          <cell r="K744">
            <v>7.5800000000000006E-2</v>
          </cell>
          <cell r="L744"/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7</v>
          </cell>
          <cell r="S744">
            <v>2</v>
          </cell>
        </row>
        <row r="745">
          <cell r="B745">
            <v>491095095</v>
          </cell>
          <cell r="C745" t="str">
            <v>ATLANTIS</v>
          </cell>
          <cell r="D745">
            <v>0</v>
          </cell>
          <cell r="E745">
            <v>0</v>
          </cell>
          <cell r="F745">
            <v>108</v>
          </cell>
          <cell r="G745">
            <v>522</v>
          </cell>
          <cell r="H745">
            <v>312</v>
          </cell>
          <cell r="I745">
            <v>290</v>
          </cell>
          <cell r="J745">
            <v>0</v>
          </cell>
          <cell r="K745">
            <v>46.692799999999998</v>
          </cell>
          <cell r="L745"/>
          <cell r="M745">
            <v>0</v>
          </cell>
          <cell r="N745">
            <v>87</v>
          </cell>
          <cell r="O745">
            <v>19</v>
          </cell>
          <cell r="P745">
            <v>58</v>
          </cell>
          <cell r="Q745">
            <v>638</v>
          </cell>
          <cell r="R745">
            <v>10</v>
          </cell>
          <cell r="S745">
            <v>1232</v>
          </cell>
        </row>
        <row r="746">
          <cell r="B746">
            <v>491095185</v>
          </cell>
          <cell r="C746" t="str">
            <v>ATLANTIS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1</v>
          </cell>
          <cell r="I746">
            <v>0</v>
          </cell>
          <cell r="J746">
            <v>0</v>
          </cell>
          <cell r="K746">
            <v>3.7900000000000003E-2</v>
          </cell>
          <cell r="L746"/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1</v>
          </cell>
          <cell r="R746">
            <v>9</v>
          </cell>
          <cell r="S746">
            <v>1</v>
          </cell>
        </row>
        <row r="747">
          <cell r="B747">
            <v>491095201</v>
          </cell>
          <cell r="C747" t="str">
            <v>ATLANTIS</v>
          </cell>
          <cell r="D747">
            <v>0</v>
          </cell>
          <cell r="E747">
            <v>0</v>
          </cell>
          <cell r="F747">
            <v>0</v>
          </cell>
          <cell r="G747">
            <v>2</v>
          </cell>
          <cell r="H747">
            <v>2</v>
          </cell>
          <cell r="I747">
            <v>3</v>
          </cell>
          <cell r="J747">
            <v>0</v>
          </cell>
          <cell r="K747">
            <v>0.26529999999999998</v>
          </cell>
          <cell r="L747"/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5</v>
          </cell>
          <cell r="R747">
            <v>10</v>
          </cell>
          <cell r="S747">
            <v>7</v>
          </cell>
        </row>
        <row r="748">
          <cell r="B748">
            <v>491095218</v>
          </cell>
          <cell r="C748" t="str">
            <v>ATLANTIS</v>
          </cell>
          <cell r="D748">
            <v>0</v>
          </cell>
          <cell r="E748">
            <v>0</v>
          </cell>
          <cell r="F748">
            <v>0</v>
          </cell>
          <cell r="G748">
            <v>1</v>
          </cell>
          <cell r="H748">
            <v>0</v>
          </cell>
          <cell r="I748">
            <v>2</v>
          </cell>
          <cell r="J748">
            <v>0</v>
          </cell>
          <cell r="K748">
            <v>0.1137</v>
          </cell>
          <cell r="L748"/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3</v>
          </cell>
          <cell r="R748">
            <v>5</v>
          </cell>
          <cell r="S748">
            <v>3</v>
          </cell>
        </row>
        <row r="749">
          <cell r="B749">
            <v>491095273</v>
          </cell>
          <cell r="C749" t="str">
            <v>ATLANTIS</v>
          </cell>
          <cell r="D749">
            <v>0</v>
          </cell>
          <cell r="E749">
            <v>0</v>
          </cell>
          <cell r="F749">
            <v>0</v>
          </cell>
          <cell r="G749">
            <v>6</v>
          </cell>
          <cell r="H749">
            <v>1</v>
          </cell>
          <cell r="I749">
            <v>0</v>
          </cell>
          <cell r="J749">
            <v>0</v>
          </cell>
          <cell r="K749">
            <v>0.26529999999999998</v>
          </cell>
          <cell r="L749"/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5</v>
          </cell>
          <cell r="S749">
            <v>7</v>
          </cell>
        </row>
        <row r="750">
          <cell r="B750">
            <v>491095292</v>
          </cell>
          <cell r="C750" t="str">
            <v>ATLANTIS</v>
          </cell>
          <cell r="D750">
            <v>0</v>
          </cell>
          <cell r="E750">
            <v>0</v>
          </cell>
          <cell r="F750">
            <v>0</v>
          </cell>
          <cell r="G750">
            <v>3</v>
          </cell>
          <cell r="H750">
            <v>2</v>
          </cell>
          <cell r="I750">
            <v>3</v>
          </cell>
          <cell r="J750">
            <v>0</v>
          </cell>
          <cell r="K750">
            <v>0.30320000000000003</v>
          </cell>
          <cell r="L750"/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1</v>
          </cell>
          <cell r="R750">
            <v>5</v>
          </cell>
          <cell r="S750">
            <v>8</v>
          </cell>
        </row>
        <row r="751">
          <cell r="B751">
            <v>491095293</v>
          </cell>
          <cell r="C751" t="str">
            <v>ATLANTIS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1</v>
          </cell>
          <cell r="I751">
            <v>0</v>
          </cell>
          <cell r="J751">
            <v>0</v>
          </cell>
          <cell r="K751">
            <v>3.7900000000000003E-2</v>
          </cell>
          <cell r="L751"/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1</v>
          </cell>
          <cell r="R751">
            <v>9</v>
          </cell>
          <cell r="S751">
            <v>1</v>
          </cell>
        </row>
        <row r="752">
          <cell r="B752">
            <v>491095331</v>
          </cell>
          <cell r="C752" t="str">
            <v>ATLANTIS</v>
          </cell>
          <cell r="D752">
            <v>0</v>
          </cell>
          <cell r="E752">
            <v>0</v>
          </cell>
          <cell r="F752">
            <v>0</v>
          </cell>
          <cell r="G752">
            <v>9</v>
          </cell>
          <cell r="H752">
            <v>9</v>
          </cell>
          <cell r="I752">
            <v>9</v>
          </cell>
          <cell r="J752">
            <v>0</v>
          </cell>
          <cell r="K752">
            <v>1.0233000000000001</v>
          </cell>
          <cell r="L752"/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7</v>
          </cell>
          <cell r="R752">
            <v>6</v>
          </cell>
          <cell r="S752">
            <v>27</v>
          </cell>
        </row>
        <row r="753">
          <cell r="B753">
            <v>491095650</v>
          </cell>
          <cell r="C753" t="str">
            <v>ATLANTIS</v>
          </cell>
          <cell r="D753">
            <v>0</v>
          </cell>
          <cell r="E753">
            <v>0</v>
          </cell>
          <cell r="F753">
            <v>2</v>
          </cell>
          <cell r="G753">
            <v>1</v>
          </cell>
          <cell r="H753">
            <v>0</v>
          </cell>
          <cell r="I753">
            <v>2</v>
          </cell>
          <cell r="J753">
            <v>0</v>
          </cell>
          <cell r="K753">
            <v>0.1895</v>
          </cell>
          <cell r="L753"/>
          <cell r="M753">
            <v>0</v>
          </cell>
          <cell r="N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4</v>
          </cell>
          <cell r="S753">
            <v>5</v>
          </cell>
        </row>
        <row r="754">
          <cell r="B754">
            <v>491095665</v>
          </cell>
          <cell r="C754" t="str">
            <v>ATLANTIS</v>
          </cell>
          <cell r="D754">
            <v>0</v>
          </cell>
          <cell r="E754">
            <v>0</v>
          </cell>
          <cell r="F754">
            <v>0</v>
          </cell>
          <cell r="G754">
            <v>2</v>
          </cell>
          <cell r="H754">
            <v>0</v>
          </cell>
          <cell r="I754">
            <v>0</v>
          </cell>
          <cell r="J754">
            <v>0</v>
          </cell>
          <cell r="K754">
            <v>7.5800000000000006E-2</v>
          </cell>
          <cell r="L754"/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1</v>
          </cell>
          <cell r="R754">
            <v>4</v>
          </cell>
          <cell r="S754">
            <v>2</v>
          </cell>
        </row>
        <row r="755">
          <cell r="B755">
            <v>491095763</v>
          </cell>
          <cell r="C755" t="str">
            <v>ATLANTIS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3</v>
          </cell>
          <cell r="J755">
            <v>0</v>
          </cell>
          <cell r="K755">
            <v>0.1137</v>
          </cell>
          <cell r="L755"/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4</v>
          </cell>
          <cell r="S755">
            <v>3</v>
          </cell>
        </row>
        <row r="756">
          <cell r="B756">
            <v>492281005</v>
          </cell>
          <cell r="C756" t="str">
            <v>MARTIN LUTHER KING JR CS OF EXCELLENCE</v>
          </cell>
          <cell r="D756">
            <v>0</v>
          </cell>
          <cell r="E756">
            <v>0</v>
          </cell>
          <cell r="F756">
            <v>0</v>
          </cell>
          <cell r="G756">
            <v>1</v>
          </cell>
          <cell r="H756">
            <v>0</v>
          </cell>
          <cell r="I756">
            <v>0</v>
          </cell>
          <cell r="J756">
            <v>0</v>
          </cell>
          <cell r="K756">
            <v>3.7900000000000003E-2</v>
          </cell>
          <cell r="L756"/>
          <cell r="M756">
            <v>0</v>
          </cell>
          <cell r="N756">
            <v>1</v>
          </cell>
          <cell r="O756">
            <v>0</v>
          </cell>
          <cell r="P756">
            <v>0</v>
          </cell>
          <cell r="Q756">
            <v>1</v>
          </cell>
          <cell r="R756">
            <v>7</v>
          </cell>
          <cell r="S756">
            <v>1</v>
          </cell>
        </row>
        <row r="757">
          <cell r="B757">
            <v>492281137</v>
          </cell>
          <cell r="C757" t="str">
            <v>MARTIN LUTHER KING JR CS OF EXCELLENCE</v>
          </cell>
          <cell r="D757">
            <v>0</v>
          </cell>
          <cell r="E757">
            <v>0</v>
          </cell>
          <cell r="F757">
            <v>0</v>
          </cell>
          <cell r="G757">
            <v>2</v>
          </cell>
          <cell r="H757">
            <v>0</v>
          </cell>
          <cell r="I757">
            <v>0</v>
          </cell>
          <cell r="J757">
            <v>0</v>
          </cell>
          <cell r="K757">
            <v>7.5800000000000006E-2</v>
          </cell>
          <cell r="L757"/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2</v>
          </cell>
          <cell r="R757">
            <v>10</v>
          </cell>
          <cell r="S757">
            <v>2</v>
          </cell>
        </row>
        <row r="758">
          <cell r="B758">
            <v>492281281</v>
          </cell>
          <cell r="C758" t="str">
            <v>MARTIN LUTHER KING JR CS OF EXCELLENCE</v>
          </cell>
          <cell r="D758">
            <v>0</v>
          </cell>
          <cell r="E758">
            <v>0</v>
          </cell>
          <cell r="F758">
            <v>62</v>
          </cell>
          <cell r="G758">
            <v>295</v>
          </cell>
          <cell r="H758">
            <v>0</v>
          </cell>
          <cell r="I758">
            <v>0</v>
          </cell>
          <cell r="J758">
            <v>0</v>
          </cell>
          <cell r="K758">
            <v>13.5303</v>
          </cell>
          <cell r="L758"/>
          <cell r="M758">
            <v>0</v>
          </cell>
          <cell r="N758">
            <v>92</v>
          </cell>
          <cell r="O758">
            <v>0</v>
          </cell>
          <cell r="P758">
            <v>0</v>
          </cell>
          <cell r="Q758">
            <v>285</v>
          </cell>
          <cell r="R758">
            <v>10</v>
          </cell>
          <cell r="S758">
            <v>357</v>
          </cell>
        </row>
        <row r="759">
          <cell r="B759">
            <v>493057035</v>
          </cell>
          <cell r="C759" t="str">
            <v>PHOENIX CHARTER ACADEMY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28</v>
          </cell>
          <cell r="J759">
            <v>0</v>
          </cell>
          <cell r="K759">
            <v>1.0611999999999999</v>
          </cell>
          <cell r="L759"/>
          <cell r="M759">
            <v>0</v>
          </cell>
          <cell r="N759">
            <v>0</v>
          </cell>
          <cell r="O759">
            <v>0</v>
          </cell>
          <cell r="P759">
            <v>17</v>
          </cell>
          <cell r="Q759">
            <v>20</v>
          </cell>
          <cell r="R759">
            <v>10</v>
          </cell>
          <cell r="S759">
            <v>28</v>
          </cell>
        </row>
        <row r="760">
          <cell r="B760">
            <v>493057057</v>
          </cell>
          <cell r="C760" t="str">
            <v>PHOENIX CHARTER ACADEMY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112</v>
          </cell>
          <cell r="J760">
            <v>0</v>
          </cell>
          <cell r="K760">
            <v>4.2447999999999997</v>
          </cell>
          <cell r="L760"/>
          <cell r="M760">
            <v>0</v>
          </cell>
          <cell r="N760">
            <v>0</v>
          </cell>
          <cell r="O760">
            <v>0</v>
          </cell>
          <cell r="P760">
            <v>75</v>
          </cell>
          <cell r="Q760">
            <v>75</v>
          </cell>
          <cell r="R760">
            <v>10</v>
          </cell>
          <cell r="S760">
            <v>112</v>
          </cell>
        </row>
        <row r="761">
          <cell r="B761">
            <v>493057093</v>
          </cell>
          <cell r="C761" t="str">
            <v>PHOENIX CHARTER ACADEMY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29</v>
          </cell>
          <cell r="J761">
            <v>0</v>
          </cell>
          <cell r="K761">
            <v>1.0991</v>
          </cell>
          <cell r="L761"/>
          <cell r="M761">
            <v>0</v>
          </cell>
          <cell r="N761">
            <v>0</v>
          </cell>
          <cell r="O761">
            <v>0</v>
          </cell>
          <cell r="P761">
            <v>23</v>
          </cell>
          <cell r="Q761">
            <v>18</v>
          </cell>
          <cell r="R761">
            <v>10</v>
          </cell>
          <cell r="S761">
            <v>29</v>
          </cell>
        </row>
        <row r="762">
          <cell r="B762">
            <v>493057163</v>
          </cell>
          <cell r="C762" t="str">
            <v>PHOENIX CHARTER ACADEMY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10</v>
          </cell>
          <cell r="J762">
            <v>0</v>
          </cell>
          <cell r="K762">
            <v>0.379</v>
          </cell>
          <cell r="L762"/>
          <cell r="M762">
            <v>0</v>
          </cell>
          <cell r="N762">
            <v>0</v>
          </cell>
          <cell r="O762">
            <v>0</v>
          </cell>
          <cell r="P762">
            <v>7</v>
          </cell>
          <cell r="Q762">
            <v>7</v>
          </cell>
          <cell r="R762">
            <v>10</v>
          </cell>
          <cell r="S762">
            <v>10</v>
          </cell>
        </row>
        <row r="763">
          <cell r="B763">
            <v>493057165</v>
          </cell>
          <cell r="C763" t="str">
            <v>PHOENIX CHARTER ACADEMY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5</v>
          </cell>
          <cell r="J763">
            <v>0</v>
          </cell>
          <cell r="K763">
            <v>0.1895</v>
          </cell>
          <cell r="L763"/>
          <cell r="M763">
            <v>0</v>
          </cell>
          <cell r="N763">
            <v>0</v>
          </cell>
          <cell r="O763">
            <v>0</v>
          </cell>
          <cell r="P763">
            <v>1</v>
          </cell>
          <cell r="Q763">
            <v>3</v>
          </cell>
          <cell r="R763">
            <v>9</v>
          </cell>
          <cell r="S763">
            <v>5</v>
          </cell>
        </row>
        <row r="764">
          <cell r="B764">
            <v>493057176</v>
          </cell>
          <cell r="C764" t="str">
            <v>PHOENIX CHARTER ACADEMY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3</v>
          </cell>
          <cell r="J764">
            <v>0</v>
          </cell>
          <cell r="K764">
            <v>0.1137</v>
          </cell>
          <cell r="L764"/>
          <cell r="M764">
            <v>0</v>
          </cell>
          <cell r="N764">
            <v>0</v>
          </cell>
          <cell r="O764">
            <v>0</v>
          </cell>
          <cell r="P764">
            <v>2</v>
          </cell>
          <cell r="Q764">
            <v>3</v>
          </cell>
          <cell r="R764">
            <v>7</v>
          </cell>
          <cell r="S764">
            <v>3</v>
          </cell>
        </row>
        <row r="765">
          <cell r="B765">
            <v>493057229</v>
          </cell>
          <cell r="C765" t="str">
            <v>PHOENIX CHARTER ACADEMY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1</v>
          </cell>
          <cell r="J765">
            <v>0</v>
          </cell>
          <cell r="K765">
            <v>3.7900000000000003E-2</v>
          </cell>
          <cell r="L765"/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1</v>
          </cell>
          <cell r="R765">
            <v>8</v>
          </cell>
          <cell r="S765">
            <v>1</v>
          </cell>
        </row>
        <row r="766">
          <cell r="B766">
            <v>493057248</v>
          </cell>
          <cell r="C766" t="str">
            <v>PHOENIX CHARTER ACADEMY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23</v>
          </cell>
          <cell r="J766">
            <v>0</v>
          </cell>
          <cell r="K766">
            <v>0.87170000000000003</v>
          </cell>
          <cell r="L766"/>
          <cell r="M766">
            <v>0</v>
          </cell>
          <cell r="N766">
            <v>0</v>
          </cell>
          <cell r="O766">
            <v>0</v>
          </cell>
          <cell r="P766">
            <v>18</v>
          </cell>
          <cell r="Q766">
            <v>19</v>
          </cell>
          <cell r="R766">
            <v>10</v>
          </cell>
          <cell r="S766">
            <v>23</v>
          </cell>
        </row>
        <row r="767">
          <cell r="B767">
            <v>493057262</v>
          </cell>
          <cell r="C767" t="str">
            <v>PHOENIX CHARTER ACADEMY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3</v>
          </cell>
          <cell r="J767">
            <v>0</v>
          </cell>
          <cell r="K767">
            <v>0.1137</v>
          </cell>
          <cell r="L767"/>
          <cell r="M767">
            <v>0</v>
          </cell>
          <cell r="N767">
            <v>0</v>
          </cell>
          <cell r="O767">
            <v>0</v>
          </cell>
          <cell r="P767">
            <v>1</v>
          </cell>
          <cell r="Q767">
            <v>2</v>
          </cell>
          <cell r="R767">
            <v>8</v>
          </cell>
          <cell r="S767">
            <v>3</v>
          </cell>
        </row>
        <row r="768">
          <cell r="B768">
            <v>493057274</v>
          </cell>
          <cell r="C768" t="str">
            <v>PHOENIX CHARTER ACADEMY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2</v>
          </cell>
          <cell r="J768">
            <v>0</v>
          </cell>
          <cell r="K768">
            <v>7.5800000000000006E-2</v>
          </cell>
          <cell r="L768"/>
          <cell r="M768">
            <v>0</v>
          </cell>
          <cell r="N768">
            <v>0</v>
          </cell>
          <cell r="O768">
            <v>0</v>
          </cell>
          <cell r="P768">
            <v>1</v>
          </cell>
          <cell r="Q768">
            <v>1</v>
          </cell>
          <cell r="R768">
            <v>9</v>
          </cell>
          <cell r="S768">
            <v>2</v>
          </cell>
        </row>
        <row r="769">
          <cell r="B769">
            <v>494093035</v>
          </cell>
          <cell r="C769" t="str">
            <v>PIONEER CS OF SCIENCE</v>
          </cell>
          <cell r="D769">
            <v>0</v>
          </cell>
          <cell r="E769">
            <v>0</v>
          </cell>
          <cell r="F769">
            <v>1</v>
          </cell>
          <cell r="G769">
            <v>2</v>
          </cell>
          <cell r="H769">
            <v>1</v>
          </cell>
          <cell r="I769">
            <v>0</v>
          </cell>
          <cell r="J769">
            <v>0</v>
          </cell>
          <cell r="K769">
            <v>0.15160000000000001</v>
          </cell>
          <cell r="L769"/>
          <cell r="M769">
            <v>0</v>
          </cell>
          <cell r="N769">
            <v>1</v>
          </cell>
          <cell r="O769">
            <v>0</v>
          </cell>
          <cell r="P769">
            <v>0</v>
          </cell>
          <cell r="Q769">
            <v>4</v>
          </cell>
          <cell r="R769">
            <v>10</v>
          </cell>
          <cell r="S769">
            <v>4</v>
          </cell>
        </row>
        <row r="770">
          <cell r="B770">
            <v>494093049</v>
          </cell>
          <cell r="C770" t="str">
            <v>PIONEER CS OF SCIENCE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1</v>
          </cell>
          <cell r="I770">
            <v>0</v>
          </cell>
          <cell r="J770">
            <v>0</v>
          </cell>
          <cell r="K770">
            <v>3.7900000000000003E-2</v>
          </cell>
          <cell r="L770"/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1</v>
          </cell>
          <cell r="R770">
            <v>7</v>
          </cell>
          <cell r="S770">
            <v>1</v>
          </cell>
        </row>
        <row r="771">
          <cell r="B771">
            <v>494093056</v>
          </cell>
          <cell r="C771" t="str">
            <v>PIONEER CS OF SCIENCE</v>
          </cell>
          <cell r="D771">
            <v>0</v>
          </cell>
          <cell r="E771">
            <v>0</v>
          </cell>
          <cell r="F771">
            <v>0</v>
          </cell>
          <cell r="G771">
            <v>1</v>
          </cell>
          <cell r="H771">
            <v>0</v>
          </cell>
          <cell r="I771">
            <v>1</v>
          </cell>
          <cell r="J771">
            <v>0</v>
          </cell>
          <cell r="K771">
            <v>7.5800000000000006E-2</v>
          </cell>
          <cell r="L771"/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2</v>
          </cell>
        </row>
        <row r="772">
          <cell r="B772">
            <v>494093057</v>
          </cell>
          <cell r="C772" t="str">
            <v>PIONEER CS OF SCIENCE</v>
          </cell>
          <cell r="D772">
            <v>0</v>
          </cell>
          <cell r="E772">
            <v>0</v>
          </cell>
          <cell r="F772">
            <v>11</v>
          </cell>
          <cell r="G772">
            <v>35</v>
          </cell>
          <cell r="H772">
            <v>23</v>
          </cell>
          <cell r="I772">
            <v>10</v>
          </cell>
          <cell r="J772">
            <v>0</v>
          </cell>
          <cell r="K772">
            <v>2.9941</v>
          </cell>
          <cell r="L772"/>
          <cell r="M772">
            <v>0</v>
          </cell>
          <cell r="N772">
            <v>18</v>
          </cell>
          <cell r="O772">
            <v>3</v>
          </cell>
          <cell r="P772">
            <v>0</v>
          </cell>
          <cell r="Q772">
            <v>44</v>
          </cell>
          <cell r="R772">
            <v>10</v>
          </cell>
          <cell r="S772">
            <v>79</v>
          </cell>
        </row>
        <row r="773">
          <cell r="B773">
            <v>494093071</v>
          </cell>
          <cell r="C773" t="str">
            <v>PIONEER CS OF SCIENCE</v>
          </cell>
          <cell r="D773">
            <v>0</v>
          </cell>
          <cell r="E773">
            <v>0</v>
          </cell>
          <cell r="F773">
            <v>0</v>
          </cell>
          <cell r="G773">
            <v>2</v>
          </cell>
          <cell r="H773">
            <v>0</v>
          </cell>
          <cell r="I773">
            <v>0</v>
          </cell>
          <cell r="J773">
            <v>0</v>
          </cell>
          <cell r="K773">
            <v>7.5800000000000006E-2</v>
          </cell>
          <cell r="L773"/>
          <cell r="M773">
            <v>0</v>
          </cell>
          <cell r="N773">
            <v>2</v>
          </cell>
          <cell r="O773">
            <v>0</v>
          </cell>
          <cell r="P773">
            <v>0</v>
          </cell>
          <cell r="Q773">
            <v>0</v>
          </cell>
          <cell r="R773">
            <v>4</v>
          </cell>
          <cell r="S773">
            <v>2</v>
          </cell>
        </row>
        <row r="774">
          <cell r="B774">
            <v>494093093</v>
          </cell>
          <cell r="C774" t="str">
            <v>PIONEER CS OF SCIENCE</v>
          </cell>
          <cell r="D774">
            <v>0</v>
          </cell>
          <cell r="E774">
            <v>0</v>
          </cell>
          <cell r="F774">
            <v>18</v>
          </cell>
          <cell r="G774">
            <v>128</v>
          </cell>
          <cell r="H774">
            <v>70</v>
          </cell>
          <cell r="I774">
            <v>112</v>
          </cell>
          <cell r="J774">
            <v>0</v>
          </cell>
          <cell r="K774">
            <v>12.4312</v>
          </cell>
          <cell r="L774"/>
          <cell r="M774">
            <v>0</v>
          </cell>
          <cell r="N774">
            <v>60</v>
          </cell>
          <cell r="O774">
            <v>8</v>
          </cell>
          <cell r="P774">
            <v>5</v>
          </cell>
          <cell r="Q774">
            <v>134</v>
          </cell>
          <cell r="R774">
            <v>10</v>
          </cell>
          <cell r="S774">
            <v>328</v>
          </cell>
        </row>
        <row r="775">
          <cell r="B775">
            <v>494093128</v>
          </cell>
          <cell r="C775" t="str">
            <v>PIONEER CS OF SCIENCE</v>
          </cell>
          <cell r="D775">
            <v>0</v>
          </cell>
          <cell r="E775">
            <v>0</v>
          </cell>
          <cell r="F775">
            <v>0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3.7900000000000003E-2</v>
          </cell>
          <cell r="L775"/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9</v>
          </cell>
          <cell r="S775">
            <v>1</v>
          </cell>
        </row>
        <row r="776">
          <cell r="B776">
            <v>494093133</v>
          </cell>
          <cell r="C776" t="str">
            <v>PIONEER CS OF SCIENCE</v>
          </cell>
          <cell r="D776">
            <v>0</v>
          </cell>
          <cell r="E776">
            <v>0</v>
          </cell>
          <cell r="F776">
            <v>0</v>
          </cell>
          <cell r="G776">
            <v>1</v>
          </cell>
          <cell r="H776">
            <v>0</v>
          </cell>
          <cell r="I776">
            <v>0</v>
          </cell>
          <cell r="J776">
            <v>0</v>
          </cell>
          <cell r="K776">
            <v>3.7900000000000003E-2</v>
          </cell>
          <cell r="L776"/>
          <cell r="M776">
            <v>0</v>
          </cell>
          <cell r="N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7</v>
          </cell>
          <cell r="S776">
            <v>1</v>
          </cell>
        </row>
        <row r="777">
          <cell r="B777">
            <v>494093149</v>
          </cell>
          <cell r="C777" t="str">
            <v>PIONEER CS OF SCIENCE</v>
          </cell>
          <cell r="D777">
            <v>0</v>
          </cell>
          <cell r="E777">
            <v>0</v>
          </cell>
          <cell r="F777">
            <v>0</v>
          </cell>
          <cell r="G777">
            <v>2</v>
          </cell>
          <cell r="H777">
            <v>0</v>
          </cell>
          <cell r="I777">
            <v>0</v>
          </cell>
          <cell r="J777">
            <v>0</v>
          </cell>
          <cell r="K777">
            <v>7.5800000000000006E-2</v>
          </cell>
          <cell r="L777"/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10</v>
          </cell>
          <cell r="S777">
            <v>2</v>
          </cell>
        </row>
        <row r="778">
          <cell r="B778">
            <v>494093163</v>
          </cell>
          <cell r="C778" t="str">
            <v>PIONEER CS OF SCIENCE</v>
          </cell>
          <cell r="D778">
            <v>0</v>
          </cell>
          <cell r="E778">
            <v>0</v>
          </cell>
          <cell r="F778">
            <v>0</v>
          </cell>
          <cell r="G778">
            <v>7</v>
          </cell>
          <cell r="H778">
            <v>2</v>
          </cell>
          <cell r="I778">
            <v>1</v>
          </cell>
          <cell r="J778">
            <v>0</v>
          </cell>
          <cell r="K778">
            <v>0.379</v>
          </cell>
          <cell r="L778"/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5</v>
          </cell>
          <cell r="R778">
            <v>10</v>
          </cell>
          <cell r="S778">
            <v>10</v>
          </cell>
        </row>
        <row r="779">
          <cell r="B779">
            <v>494093165</v>
          </cell>
          <cell r="C779" t="str">
            <v>PIONEER CS OF SCIENCE</v>
          </cell>
          <cell r="D779">
            <v>0</v>
          </cell>
          <cell r="E779">
            <v>0</v>
          </cell>
          <cell r="F779">
            <v>1</v>
          </cell>
          <cell r="G779">
            <v>27</v>
          </cell>
          <cell r="H779">
            <v>9</v>
          </cell>
          <cell r="I779">
            <v>26</v>
          </cell>
          <cell r="J779">
            <v>0</v>
          </cell>
          <cell r="K779">
            <v>2.3877000000000002</v>
          </cell>
          <cell r="L779"/>
          <cell r="M779">
            <v>0</v>
          </cell>
          <cell r="N779">
            <v>13</v>
          </cell>
          <cell r="O779">
            <v>1</v>
          </cell>
          <cell r="P779">
            <v>1</v>
          </cell>
          <cell r="Q779">
            <v>32</v>
          </cell>
          <cell r="R779">
            <v>9</v>
          </cell>
          <cell r="S779">
            <v>63</v>
          </cell>
        </row>
        <row r="780">
          <cell r="B780">
            <v>494093176</v>
          </cell>
          <cell r="C780" t="str">
            <v>PIONEER CS OF SCIENCE</v>
          </cell>
          <cell r="D780">
            <v>0</v>
          </cell>
          <cell r="E780">
            <v>0</v>
          </cell>
          <cell r="F780">
            <v>1</v>
          </cell>
          <cell r="G780">
            <v>4</v>
          </cell>
          <cell r="H780">
            <v>0</v>
          </cell>
          <cell r="I780">
            <v>0</v>
          </cell>
          <cell r="J780">
            <v>0</v>
          </cell>
          <cell r="K780">
            <v>0.1895</v>
          </cell>
          <cell r="L780"/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5</v>
          </cell>
          <cell r="R780">
            <v>7</v>
          </cell>
          <cell r="S780">
            <v>5</v>
          </cell>
        </row>
        <row r="781">
          <cell r="B781">
            <v>494093178</v>
          </cell>
          <cell r="C781" t="str">
            <v>PIONEER CS OF SCIENCE</v>
          </cell>
          <cell r="D781">
            <v>0</v>
          </cell>
          <cell r="E781">
            <v>0</v>
          </cell>
          <cell r="F781">
            <v>0</v>
          </cell>
          <cell r="G781">
            <v>2</v>
          </cell>
          <cell r="H781">
            <v>0</v>
          </cell>
          <cell r="I781">
            <v>0</v>
          </cell>
          <cell r="J781">
            <v>0</v>
          </cell>
          <cell r="K781">
            <v>7.5800000000000006E-2</v>
          </cell>
          <cell r="L781"/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2</v>
          </cell>
          <cell r="S781">
            <v>2</v>
          </cell>
        </row>
        <row r="782">
          <cell r="B782">
            <v>494093181</v>
          </cell>
          <cell r="C782" t="str">
            <v>PIONEER CS OF SCIENCE</v>
          </cell>
          <cell r="D782">
            <v>0</v>
          </cell>
          <cell r="E782">
            <v>0</v>
          </cell>
          <cell r="F782">
            <v>0</v>
          </cell>
          <cell r="G782">
            <v>3</v>
          </cell>
          <cell r="H782">
            <v>1</v>
          </cell>
          <cell r="I782">
            <v>1</v>
          </cell>
          <cell r="J782">
            <v>0</v>
          </cell>
          <cell r="K782">
            <v>0.1895</v>
          </cell>
          <cell r="L782"/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5</v>
          </cell>
          <cell r="R782">
            <v>9</v>
          </cell>
          <cell r="S782">
            <v>5</v>
          </cell>
        </row>
        <row r="783">
          <cell r="B783">
            <v>494093229</v>
          </cell>
          <cell r="C783" t="str">
            <v>PIONEER CS OF SCIENCE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1</v>
          </cell>
          <cell r="I783">
            <v>3</v>
          </cell>
          <cell r="J783">
            <v>0</v>
          </cell>
          <cell r="K783">
            <v>0.15160000000000001</v>
          </cell>
          <cell r="L783"/>
          <cell r="M783">
            <v>0</v>
          </cell>
          <cell r="N783">
            <v>0</v>
          </cell>
          <cell r="O783">
            <v>0</v>
          </cell>
          <cell r="P783">
            <v>2</v>
          </cell>
          <cell r="Q783">
            <v>4</v>
          </cell>
          <cell r="R783">
            <v>8</v>
          </cell>
          <cell r="S783">
            <v>4</v>
          </cell>
        </row>
        <row r="784">
          <cell r="B784">
            <v>494093244</v>
          </cell>
          <cell r="C784" t="str">
            <v>PIONEER CS OF SCIENCE</v>
          </cell>
          <cell r="D784">
            <v>0</v>
          </cell>
          <cell r="E784">
            <v>0</v>
          </cell>
          <cell r="F784">
            <v>1</v>
          </cell>
          <cell r="G784">
            <v>1</v>
          </cell>
          <cell r="H784">
            <v>2</v>
          </cell>
          <cell r="I784">
            <v>0</v>
          </cell>
          <cell r="J784">
            <v>0</v>
          </cell>
          <cell r="K784">
            <v>0.15160000000000001</v>
          </cell>
          <cell r="L784"/>
          <cell r="M784">
            <v>0</v>
          </cell>
          <cell r="N784">
            <v>2</v>
          </cell>
          <cell r="O784">
            <v>1</v>
          </cell>
          <cell r="P784">
            <v>0</v>
          </cell>
          <cell r="Q784">
            <v>3</v>
          </cell>
          <cell r="R784">
            <v>9</v>
          </cell>
          <cell r="S784">
            <v>4</v>
          </cell>
        </row>
        <row r="785">
          <cell r="B785">
            <v>494093248</v>
          </cell>
          <cell r="C785" t="str">
            <v>PIONEER CS OF SCIENCE</v>
          </cell>
          <cell r="D785">
            <v>0</v>
          </cell>
          <cell r="E785">
            <v>0</v>
          </cell>
          <cell r="F785">
            <v>27</v>
          </cell>
          <cell r="G785">
            <v>100</v>
          </cell>
          <cell r="H785">
            <v>66</v>
          </cell>
          <cell r="I785">
            <v>62</v>
          </cell>
          <cell r="J785">
            <v>0</v>
          </cell>
          <cell r="K785">
            <v>9.6645000000000003</v>
          </cell>
          <cell r="L785"/>
          <cell r="M785">
            <v>0</v>
          </cell>
          <cell r="N785">
            <v>44</v>
          </cell>
          <cell r="O785">
            <v>8</v>
          </cell>
          <cell r="P785">
            <v>2</v>
          </cell>
          <cell r="Q785">
            <v>113</v>
          </cell>
          <cell r="R785">
            <v>10</v>
          </cell>
          <cell r="S785">
            <v>255</v>
          </cell>
        </row>
        <row r="786">
          <cell r="B786">
            <v>494093262</v>
          </cell>
          <cell r="C786" t="str">
            <v>PIONEER CS OF SCIENCE</v>
          </cell>
          <cell r="D786">
            <v>0</v>
          </cell>
          <cell r="E786">
            <v>0</v>
          </cell>
          <cell r="F786">
            <v>0</v>
          </cell>
          <cell r="G786">
            <v>6</v>
          </cell>
          <cell r="H786">
            <v>3</v>
          </cell>
          <cell r="I786">
            <v>4</v>
          </cell>
          <cell r="J786">
            <v>0</v>
          </cell>
          <cell r="K786">
            <v>0.49270000000000003</v>
          </cell>
          <cell r="L786"/>
          <cell r="M786">
            <v>0</v>
          </cell>
          <cell r="N786">
            <v>2</v>
          </cell>
          <cell r="O786">
            <v>0</v>
          </cell>
          <cell r="P786">
            <v>0</v>
          </cell>
          <cell r="Q786">
            <v>8</v>
          </cell>
          <cell r="R786">
            <v>8</v>
          </cell>
          <cell r="S786">
            <v>13</v>
          </cell>
        </row>
        <row r="787">
          <cell r="B787">
            <v>494093291</v>
          </cell>
          <cell r="C787" t="str">
            <v>PIONEER CS OF SCIENCE</v>
          </cell>
          <cell r="D787">
            <v>0</v>
          </cell>
          <cell r="E787">
            <v>0</v>
          </cell>
          <cell r="F787">
            <v>0</v>
          </cell>
          <cell r="G787">
            <v>1</v>
          </cell>
          <cell r="H787">
            <v>1</v>
          </cell>
          <cell r="I787">
            <v>0</v>
          </cell>
          <cell r="J787">
            <v>0</v>
          </cell>
          <cell r="K787">
            <v>7.5800000000000006E-2</v>
          </cell>
          <cell r="L787"/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2</v>
          </cell>
          <cell r="R787">
            <v>4</v>
          </cell>
          <cell r="S787">
            <v>2</v>
          </cell>
        </row>
        <row r="788">
          <cell r="B788">
            <v>494093293</v>
          </cell>
          <cell r="C788" t="str">
            <v>PIONEER CS OF SCIENCE</v>
          </cell>
          <cell r="D788">
            <v>0</v>
          </cell>
          <cell r="E788">
            <v>0</v>
          </cell>
          <cell r="F788">
            <v>0</v>
          </cell>
          <cell r="G788">
            <v>1</v>
          </cell>
          <cell r="H788">
            <v>0</v>
          </cell>
          <cell r="I788">
            <v>2</v>
          </cell>
          <cell r="J788">
            <v>0</v>
          </cell>
          <cell r="K788">
            <v>0.1137</v>
          </cell>
          <cell r="L788"/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3</v>
          </cell>
          <cell r="R788">
            <v>9</v>
          </cell>
          <cell r="S788">
            <v>3</v>
          </cell>
        </row>
        <row r="789">
          <cell r="B789">
            <v>494093295</v>
          </cell>
          <cell r="C789" t="str">
            <v>PIONEER CS OF SCIENCE</v>
          </cell>
          <cell r="D789">
            <v>0</v>
          </cell>
          <cell r="E789">
            <v>0</v>
          </cell>
          <cell r="F789">
            <v>0</v>
          </cell>
          <cell r="G789">
            <v>1</v>
          </cell>
          <cell r="H789">
            <v>0</v>
          </cell>
          <cell r="I789">
            <v>1</v>
          </cell>
          <cell r="J789">
            <v>0</v>
          </cell>
          <cell r="K789">
            <v>7.5800000000000006E-2</v>
          </cell>
          <cell r="L789"/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1</v>
          </cell>
          <cell r="R789">
            <v>3</v>
          </cell>
          <cell r="S789">
            <v>2</v>
          </cell>
        </row>
        <row r="790">
          <cell r="B790">
            <v>494093346</v>
          </cell>
          <cell r="C790" t="str">
            <v>PIONEER CS OF SCIENCE</v>
          </cell>
          <cell r="D790">
            <v>0</v>
          </cell>
          <cell r="E790">
            <v>0</v>
          </cell>
          <cell r="F790">
            <v>0</v>
          </cell>
          <cell r="G790">
            <v>1</v>
          </cell>
          <cell r="H790">
            <v>3</v>
          </cell>
          <cell r="I790">
            <v>0</v>
          </cell>
          <cell r="J790">
            <v>0</v>
          </cell>
          <cell r="K790">
            <v>0.15160000000000001</v>
          </cell>
          <cell r="L790"/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3</v>
          </cell>
          <cell r="R790">
            <v>7</v>
          </cell>
          <cell r="S790">
            <v>4</v>
          </cell>
        </row>
        <row r="791">
          <cell r="B791">
            <v>494093347</v>
          </cell>
          <cell r="C791" t="str">
            <v>PIONEER CS OF SCIENCE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1</v>
          </cell>
          <cell r="I791">
            <v>0</v>
          </cell>
          <cell r="J791">
            <v>0</v>
          </cell>
          <cell r="K791">
            <v>3.7900000000000003E-2</v>
          </cell>
          <cell r="L791"/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7</v>
          </cell>
          <cell r="S791">
            <v>1</v>
          </cell>
        </row>
        <row r="792">
          <cell r="B792">
            <v>496201003</v>
          </cell>
          <cell r="C792" t="str">
            <v>GLOBAL LEARNING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>
            <v>0</v>
          </cell>
          <cell r="K792">
            <v>7.5800000000000006E-2</v>
          </cell>
          <cell r="L792"/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6</v>
          </cell>
          <cell r="S792">
            <v>2</v>
          </cell>
        </row>
        <row r="793">
          <cell r="B793">
            <v>496201072</v>
          </cell>
          <cell r="C793" t="str">
            <v>GLOBAL LEARNING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1</v>
          </cell>
          <cell r="I793">
            <v>3</v>
          </cell>
          <cell r="J793">
            <v>0</v>
          </cell>
          <cell r="K793">
            <v>0.15160000000000001</v>
          </cell>
          <cell r="L793"/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1</v>
          </cell>
          <cell r="R793">
            <v>5</v>
          </cell>
          <cell r="S793">
            <v>4</v>
          </cell>
        </row>
        <row r="794">
          <cell r="B794">
            <v>496201095</v>
          </cell>
          <cell r="C794" t="str">
            <v>GLOBAL LEARNING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2</v>
          </cell>
          <cell r="I794">
            <v>1</v>
          </cell>
          <cell r="J794">
            <v>0</v>
          </cell>
          <cell r="K794">
            <v>0.1137</v>
          </cell>
          <cell r="L794"/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2</v>
          </cell>
          <cell r="R794">
            <v>10</v>
          </cell>
          <cell r="S794">
            <v>3</v>
          </cell>
        </row>
        <row r="795">
          <cell r="B795">
            <v>496201201</v>
          </cell>
          <cell r="C795" t="str">
            <v>GLOBAL LEARNING</v>
          </cell>
          <cell r="D795">
            <v>0</v>
          </cell>
          <cell r="E795">
            <v>0</v>
          </cell>
          <cell r="F795">
            <v>0</v>
          </cell>
          <cell r="G795">
            <v>94</v>
          </cell>
          <cell r="H795">
            <v>269</v>
          </cell>
          <cell r="I795">
            <v>133</v>
          </cell>
          <cell r="J795">
            <v>0</v>
          </cell>
          <cell r="K795">
            <v>18.798400000000001</v>
          </cell>
          <cell r="L795"/>
          <cell r="M795">
            <v>0</v>
          </cell>
          <cell r="N795">
            <v>14</v>
          </cell>
          <cell r="O795">
            <v>20</v>
          </cell>
          <cell r="P795">
            <v>11</v>
          </cell>
          <cell r="Q795">
            <v>312</v>
          </cell>
          <cell r="R795">
            <v>10</v>
          </cell>
          <cell r="S795">
            <v>496</v>
          </cell>
        </row>
        <row r="796">
          <cell r="B796">
            <v>496201292</v>
          </cell>
          <cell r="C796" t="str">
            <v>GLOBAL LEARNING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1</v>
          </cell>
          <cell r="I796">
            <v>0</v>
          </cell>
          <cell r="J796">
            <v>0</v>
          </cell>
          <cell r="K796">
            <v>3.7900000000000003E-2</v>
          </cell>
          <cell r="L796"/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5</v>
          </cell>
          <cell r="S796">
            <v>1</v>
          </cell>
        </row>
        <row r="797">
          <cell r="B797">
            <v>496201763</v>
          </cell>
          <cell r="C797" t="str">
            <v>GLOBAL LEARNING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1</v>
          </cell>
          <cell r="J797">
            <v>0</v>
          </cell>
          <cell r="K797">
            <v>3.7900000000000003E-2</v>
          </cell>
          <cell r="L797"/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1</v>
          </cell>
          <cell r="R797">
            <v>4</v>
          </cell>
          <cell r="S797">
            <v>1</v>
          </cell>
        </row>
        <row r="798">
          <cell r="B798">
            <v>497117005</v>
          </cell>
          <cell r="C798" t="str">
            <v>PIONEER VALLEY CHINESE IMMERSION</v>
          </cell>
          <cell r="D798">
            <v>0</v>
          </cell>
          <cell r="E798">
            <v>0</v>
          </cell>
          <cell r="F798">
            <v>2</v>
          </cell>
          <cell r="G798">
            <v>4</v>
          </cell>
          <cell r="H798">
            <v>2</v>
          </cell>
          <cell r="I798">
            <v>0</v>
          </cell>
          <cell r="J798">
            <v>0</v>
          </cell>
          <cell r="K798">
            <v>0.30320000000000003</v>
          </cell>
          <cell r="L798"/>
          <cell r="M798">
            <v>0</v>
          </cell>
          <cell r="N798">
            <v>1</v>
          </cell>
          <cell r="O798">
            <v>0</v>
          </cell>
          <cell r="P798">
            <v>0</v>
          </cell>
          <cell r="Q798">
            <v>1</v>
          </cell>
          <cell r="R798">
            <v>7</v>
          </cell>
          <cell r="S798">
            <v>8</v>
          </cell>
        </row>
        <row r="799">
          <cell r="B799">
            <v>497117008</v>
          </cell>
          <cell r="C799" t="str">
            <v>PIONEER VALLEY CHINESE IMMERSION</v>
          </cell>
          <cell r="D799">
            <v>0</v>
          </cell>
          <cell r="E799">
            <v>0</v>
          </cell>
          <cell r="F799">
            <v>14</v>
          </cell>
          <cell r="G799">
            <v>49</v>
          </cell>
          <cell r="H799">
            <v>19</v>
          </cell>
          <cell r="I799">
            <v>0</v>
          </cell>
          <cell r="J799">
            <v>0</v>
          </cell>
          <cell r="K799">
            <v>3.1078000000000001</v>
          </cell>
          <cell r="L799"/>
          <cell r="M799">
            <v>0</v>
          </cell>
          <cell r="N799">
            <v>3</v>
          </cell>
          <cell r="O799">
            <v>0</v>
          </cell>
          <cell r="P799">
            <v>0</v>
          </cell>
          <cell r="Q799">
            <v>11</v>
          </cell>
          <cell r="R799">
            <v>7</v>
          </cell>
          <cell r="S799">
            <v>82</v>
          </cell>
        </row>
        <row r="800">
          <cell r="B800">
            <v>497117024</v>
          </cell>
          <cell r="C800" t="str">
            <v>PIONEER VALLEY CHINESE IMMERSION</v>
          </cell>
          <cell r="D800">
            <v>0</v>
          </cell>
          <cell r="E800">
            <v>0</v>
          </cell>
          <cell r="F800">
            <v>1</v>
          </cell>
          <cell r="G800">
            <v>9</v>
          </cell>
          <cell r="H800">
            <v>9</v>
          </cell>
          <cell r="I800">
            <v>6</v>
          </cell>
          <cell r="J800">
            <v>0</v>
          </cell>
          <cell r="K800">
            <v>0.94750000000000001</v>
          </cell>
          <cell r="L800"/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7</v>
          </cell>
          <cell r="R800">
            <v>4</v>
          </cell>
          <cell r="S800">
            <v>25</v>
          </cell>
        </row>
        <row r="801">
          <cell r="B801">
            <v>497117035</v>
          </cell>
          <cell r="C801" t="str">
            <v>PIONEER VALLEY CHINESE IMMERSION</v>
          </cell>
          <cell r="D801">
            <v>0</v>
          </cell>
          <cell r="E801">
            <v>0</v>
          </cell>
          <cell r="F801">
            <v>0</v>
          </cell>
          <cell r="G801">
            <v>1</v>
          </cell>
          <cell r="H801">
            <v>1</v>
          </cell>
          <cell r="I801">
            <v>0</v>
          </cell>
          <cell r="J801">
            <v>0</v>
          </cell>
          <cell r="K801">
            <v>7.5800000000000006E-2</v>
          </cell>
          <cell r="L801"/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10</v>
          </cell>
          <cell r="S801">
            <v>2</v>
          </cell>
        </row>
        <row r="802">
          <cell r="B802">
            <v>497117061</v>
          </cell>
          <cell r="C802" t="str">
            <v>PIONEER VALLEY CHINESE IMMERSION</v>
          </cell>
          <cell r="D802">
            <v>0</v>
          </cell>
          <cell r="E802">
            <v>0</v>
          </cell>
          <cell r="F802">
            <v>1</v>
          </cell>
          <cell r="G802">
            <v>6</v>
          </cell>
          <cell r="H802">
            <v>6</v>
          </cell>
          <cell r="I802">
            <v>4</v>
          </cell>
          <cell r="J802">
            <v>0</v>
          </cell>
          <cell r="K802">
            <v>0.64429999999999998</v>
          </cell>
          <cell r="L802"/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4</v>
          </cell>
          <cell r="R802">
            <v>10</v>
          </cell>
          <cell r="S802">
            <v>17</v>
          </cell>
        </row>
        <row r="803">
          <cell r="B803">
            <v>497117074</v>
          </cell>
          <cell r="C803" t="str">
            <v>PIONEER VALLEY CHINESE IMMERSION</v>
          </cell>
          <cell r="D803">
            <v>0</v>
          </cell>
          <cell r="E803">
            <v>0</v>
          </cell>
          <cell r="F803">
            <v>0</v>
          </cell>
          <cell r="G803">
            <v>5</v>
          </cell>
          <cell r="H803">
            <v>0</v>
          </cell>
          <cell r="I803">
            <v>0</v>
          </cell>
          <cell r="J803">
            <v>0</v>
          </cell>
          <cell r="K803">
            <v>0.1895</v>
          </cell>
          <cell r="L803"/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1</v>
          </cell>
          <cell r="R803">
            <v>5</v>
          </cell>
          <cell r="S803">
            <v>5</v>
          </cell>
        </row>
        <row r="804">
          <cell r="B804">
            <v>497117086</v>
          </cell>
          <cell r="C804" t="str">
            <v>PIONEER VALLEY CHINESE IMMERSION</v>
          </cell>
          <cell r="D804">
            <v>0</v>
          </cell>
          <cell r="E804">
            <v>0</v>
          </cell>
          <cell r="F804">
            <v>3</v>
          </cell>
          <cell r="G804">
            <v>15</v>
          </cell>
          <cell r="H804">
            <v>7</v>
          </cell>
          <cell r="I804">
            <v>5</v>
          </cell>
          <cell r="J804">
            <v>0</v>
          </cell>
          <cell r="K804">
            <v>1.137</v>
          </cell>
          <cell r="L804"/>
          <cell r="M804">
            <v>0</v>
          </cell>
          <cell r="N804">
            <v>1</v>
          </cell>
          <cell r="O804">
            <v>0</v>
          </cell>
          <cell r="P804">
            <v>0</v>
          </cell>
          <cell r="Q804">
            <v>2</v>
          </cell>
          <cell r="R804">
            <v>7</v>
          </cell>
          <cell r="S804">
            <v>30</v>
          </cell>
        </row>
        <row r="805">
          <cell r="B805">
            <v>497117087</v>
          </cell>
          <cell r="C805" t="str">
            <v>PIONEER VALLEY CHINESE IMMERSION</v>
          </cell>
          <cell r="D805">
            <v>0</v>
          </cell>
          <cell r="E805">
            <v>0</v>
          </cell>
          <cell r="F805">
            <v>1</v>
          </cell>
          <cell r="G805">
            <v>1</v>
          </cell>
          <cell r="H805">
            <v>0</v>
          </cell>
          <cell r="I805">
            <v>0</v>
          </cell>
          <cell r="J805">
            <v>0</v>
          </cell>
          <cell r="K805">
            <v>7.5800000000000006E-2</v>
          </cell>
          <cell r="L805"/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2</v>
          </cell>
          <cell r="R805">
            <v>5</v>
          </cell>
          <cell r="S805">
            <v>2</v>
          </cell>
        </row>
        <row r="806">
          <cell r="B806">
            <v>497117111</v>
          </cell>
          <cell r="C806" t="str">
            <v>PIONEER VALLEY CHINESE IMMERSION</v>
          </cell>
          <cell r="D806">
            <v>0</v>
          </cell>
          <cell r="E806">
            <v>0</v>
          </cell>
          <cell r="F806">
            <v>3</v>
          </cell>
          <cell r="G806">
            <v>5</v>
          </cell>
          <cell r="H806">
            <v>1</v>
          </cell>
          <cell r="I806">
            <v>0</v>
          </cell>
          <cell r="J806">
            <v>0</v>
          </cell>
          <cell r="K806">
            <v>0.34110000000000001</v>
          </cell>
          <cell r="L806"/>
          <cell r="M806">
            <v>0</v>
          </cell>
          <cell r="N806">
            <v>1</v>
          </cell>
          <cell r="O806">
            <v>0</v>
          </cell>
          <cell r="P806">
            <v>0</v>
          </cell>
          <cell r="Q806">
            <v>2</v>
          </cell>
          <cell r="R806">
            <v>6</v>
          </cell>
          <cell r="S806">
            <v>9</v>
          </cell>
        </row>
        <row r="807">
          <cell r="B807">
            <v>497117114</v>
          </cell>
          <cell r="C807" t="str">
            <v>PIONEER VALLEY CHINESE IMMERSION</v>
          </cell>
          <cell r="D807">
            <v>0</v>
          </cell>
          <cell r="E807">
            <v>0</v>
          </cell>
          <cell r="F807">
            <v>1</v>
          </cell>
          <cell r="G807">
            <v>7</v>
          </cell>
          <cell r="H807">
            <v>3</v>
          </cell>
          <cell r="I807">
            <v>2</v>
          </cell>
          <cell r="J807">
            <v>0</v>
          </cell>
          <cell r="K807">
            <v>0.49270000000000003</v>
          </cell>
          <cell r="L807"/>
          <cell r="M807">
            <v>0</v>
          </cell>
          <cell r="N807">
            <v>1</v>
          </cell>
          <cell r="O807">
            <v>0</v>
          </cell>
          <cell r="P807">
            <v>1</v>
          </cell>
          <cell r="Q807">
            <v>5</v>
          </cell>
          <cell r="R807">
            <v>10</v>
          </cell>
          <cell r="S807">
            <v>13</v>
          </cell>
        </row>
        <row r="808">
          <cell r="B808">
            <v>497117117</v>
          </cell>
          <cell r="C808" t="str">
            <v>PIONEER VALLEY CHINESE IMMERSION</v>
          </cell>
          <cell r="D808">
            <v>0</v>
          </cell>
          <cell r="E808">
            <v>0</v>
          </cell>
          <cell r="F808">
            <v>2</v>
          </cell>
          <cell r="G808">
            <v>17</v>
          </cell>
          <cell r="H808">
            <v>6</v>
          </cell>
          <cell r="I808">
            <v>4</v>
          </cell>
          <cell r="J808">
            <v>0</v>
          </cell>
          <cell r="K808">
            <v>1.0991</v>
          </cell>
          <cell r="L808"/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5</v>
          </cell>
          <cell r="S808">
            <v>29</v>
          </cell>
        </row>
        <row r="809">
          <cell r="B809">
            <v>497117137</v>
          </cell>
          <cell r="C809" t="str">
            <v>PIONEER VALLEY CHINESE IMMERSION</v>
          </cell>
          <cell r="D809">
            <v>0</v>
          </cell>
          <cell r="E809">
            <v>0</v>
          </cell>
          <cell r="F809">
            <v>0</v>
          </cell>
          <cell r="G809">
            <v>8</v>
          </cell>
          <cell r="H809">
            <v>18</v>
          </cell>
          <cell r="I809">
            <v>9</v>
          </cell>
          <cell r="J809">
            <v>0</v>
          </cell>
          <cell r="K809">
            <v>1.3265</v>
          </cell>
          <cell r="L809"/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3</v>
          </cell>
          <cell r="R809">
            <v>10</v>
          </cell>
          <cell r="S809">
            <v>35</v>
          </cell>
        </row>
        <row r="810">
          <cell r="B810">
            <v>497117154</v>
          </cell>
          <cell r="C810" t="str">
            <v>PIONEER VALLEY CHINESE IMMERSION</v>
          </cell>
          <cell r="D810">
            <v>0</v>
          </cell>
          <cell r="E810">
            <v>0</v>
          </cell>
          <cell r="F810">
            <v>0</v>
          </cell>
          <cell r="G810">
            <v>4</v>
          </cell>
          <cell r="H810">
            <v>2</v>
          </cell>
          <cell r="I810">
            <v>0</v>
          </cell>
          <cell r="J810">
            <v>0</v>
          </cell>
          <cell r="K810">
            <v>0.22739999999999999</v>
          </cell>
          <cell r="L810"/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4</v>
          </cell>
          <cell r="S810">
            <v>6</v>
          </cell>
        </row>
        <row r="811">
          <cell r="B811">
            <v>497117159</v>
          </cell>
          <cell r="C811" t="str">
            <v>PIONEER VALLEY CHINESE IMMERSION</v>
          </cell>
          <cell r="D811">
            <v>0</v>
          </cell>
          <cell r="E811">
            <v>0</v>
          </cell>
          <cell r="F811">
            <v>0</v>
          </cell>
          <cell r="G811">
            <v>3</v>
          </cell>
          <cell r="H811">
            <v>2</v>
          </cell>
          <cell r="I811">
            <v>0</v>
          </cell>
          <cell r="J811">
            <v>0</v>
          </cell>
          <cell r="K811">
            <v>0.1895</v>
          </cell>
          <cell r="L811"/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2</v>
          </cell>
          <cell r="S811">
            <v>5</v>
          </cell>
        </row>
        <row r="812">
          <cell r="B812">
            <v>497117210</v>
          </cell>
          <cell r="C812" t="str">
            <v>PIONEER VALLEY CHINESE IMMERSION</v>
          </cell>
          <cell r="D812">
            <v>0</v>
          </cell>
          <cell r="E812">
            <v>0</v>
          </cell>
          <cell r="F812">
            <v>5</v>
          </cell>
          <cell r="G812">
            <v>17</v>
          </cell>
          <cell r="H812">
            <v>12</v>
          </cell>
          <cell r="I812">
            <v>14</v>
          </cell>
          <cell r="J812">
            <v>0</v>
          </cell>
          <cell r="K812">
            <v>1.8191999999999999</v>
          </cell>
          <cell r="L812"/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6</v>
          </cell>
          <cell r="R812">
            <v>6</v>
          </cell>
          <cell r="S812">
            <v>48</v>
          </cell>
        </row>
        <row r="813">
          <cell r="B813">
            <v>497117223</v>
          </cell>
          <cell r="C813" t="str">
            <v>PIONEER VALLEY CHINESE IMMERSION</v>
          </cell>
          <cell r="D813">
            <v>0</v>
          </cell>
          <cell r="E813">
            <v>0</v>
          </cell>
          <cell r="F813">
            <v>0</v>
          </cell>
          <cell r="G813">
            <v>4</v>
          </cell>
          <cell r="H813">
            <v>0</v>
          </cell>
          <cell r="I813">
            <v>0</v>
          </cell>
          <cell r="J813">
            <v>0</v>
          </cell>
          <cell r="K813">
            <v>0.15160000000000001</v>
          </cell>
          <cell r="L813"/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10</v>
          </cell>
          <cell r="S813">
            <v>4</v>
          </cell>
        </row>
        <row r="814">
          <cell r="B814">
            <v>497117272</v>
          </cell>
          <cell r="C814" t="str">
            <v>PIONEER VALLEY CHINESE IMMERSION</v>
          </cell>
          <cell r="D814">
            <v>0</v>
          </cell>
          <cell r="E814">
            <v>0</v>
          </cell>
          <cell r="F814">
            <v>0</v>
          </cell>
          <cell r="G814">
            <v>2</v>
          </cell>
          <cell r="H814">
            <v>0</v>
          </cell>
          <cell r="I814">
            <v>0</v>
          </cell>
          <cell r="J814">
            <v>0</v>
          </cell>
          <cell r="K814">
            <v>7.5800000000000006E-2</v>
          </cell>
          <cell r="L814"/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8</v>
          </cell>
          <cell r="S814">
            <v>2</v>
          </cell>
        </row>
        <row r="815">
          <cell r="B815">
            <v>497117275</v>
          </cell>
          <cell r="C815" t="str">
            <v>PIONEER VALLEY CHINESE IMMERSION</v>
          </cell>
          <cell r="D815">
            <v>0</v>
          </cell>
          <cell r="E815">
            <v>0</v>
          </cell>
          <cell r="F815">
            <v>0</v>
          </cell>
          <cell r="G815">
            <v>2</v>
          </cell>
          <cell r="H815">
            <v>0</v>
          </cell>
          <cell r="I815">
            <v>0</v>
          </cell>
          <cell r="J815">
            <v>0</v>
          </cell>
          <cell r="K815">
            <v>7.5800000000000006E-2</v>
          </cell>
          <cell r="L815"/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1</v>
          </cell>
          <cell r="R815">
            <v>3</v>
          </cell>
          <cell r="S815">
            <v>2</v>
          </cell>
        </row>
        <row r="816">
          <cell r="B816">
            <v>497117278</v>
          </cell>
          <cell r="C816" t="str">
            <v>PIONEER VALLEY CHINESE IMMERSION</v>
          </cell>
          <cell r="D816">
            <v>0</v>
          </cell>
          <cell r="E816">
            <v>0</v>
          </cell>
          <cell r="F816">
            <v>4</v>
          </cell>
          <cell r="G816">
            <v>16</v>
          </cell>
          <cell r="H816">
            <v>14</v>
          </cell>
          <cell r="I816">
            <v>8</v>
          </cell>
          <cell r="J816">
            <v>0</v>
          </cell>
          <cell r="K816">
            <v>1.5918000000000001</v>
          </cell>
          <cell r="L816"/>
          <cell r="M816">
            <v>0</v>
          </cell>
          <cell r="N816">
            <v>1</v>
          </cell>
          <cell r="O816">
            <v>0</v>
          </cell>
          <cell r="P816">
            <v>0</v>
          </cell>
          <cell r="Q816">
            <v>4</v>
          </cell>
          <cell r="R816">
            <v>6</v>
          </cell>
          <cell r="S816">
            <v>42</v>
          </cell>
        </row>
        <row r="817">
          <cell r="B817">
            <v>497117281</v>
          </cell>
          <cell r="C817" t="str">
            <v>PIONEER VALLEY CHINESE IMMERSION</v>
          </cell>
          <cell r="D817">
            <v>0</v>
          </cell>
          <cell r="E817">
            <v>0</v>
          </cell>
          <cell r="F817">
            <v>6</v>
          </cell>
          <cell r="G817">
            <v>26</v>
          </cell>
          <cell r="H817">
            <v>29</v>
          </cell>
          <cell r="I817">
            <v>13</v>
          </cell>
          <cell r="J817">
            <v>0</v>
          </cell>
          <cell r="K817">
            <v>2.8046000000000002</v>
          </cell>
          <cell r="L817"/>
          <cell r="M817">
            <v>0</v>
          </cell>
          <cell r="N817">
            <v>1</v>
          </cell>
          <cell r="O817">
            <v>0</v>
          </cell>
          <cell r="P817">
            <v>0</v>
          </cell>
          <cell r="Q817">
            <v>51</v>
          </cell>
          <cell r="R817">
            <v>10</v>
          </cell>
          <cell r="S817">
            <v>74</v>
          </cell>
        </row>
        <row r="818">
          <cell r="B818">
            <v>497117325</v>
          </cell>
          <cell r="C818" t="str">
            <v>PIONEER VALLEY CHINESE IMMERSION</v>
          </cell>
          <cell r="D818">
            <v>0</v>
          </cell>
          <cell r="E818">
            <v>0</v>
          </cell>
          <cell r="F818">
            <v>0</v>
          </cell>
          <cell r="G818">
            <v>3</v>
          </cell>
          <cell r="H818">
            <v>3</v>
          </cell>
          <cell r="I818">
            <v>0</v>
          </cell>
          <cell r="J818">
            <v>0</v>
          </cell>
          <cell r="K818">
            <v>0.22739999999999999</v>
          </cell>
          <cell r="L818"/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1</v>
          </cell>
          <cell r="R818">
            <v>9</v>
          </cell>
          <cell r="S818">
            <v>6</v>
          </cell>
        </row>
        <row r="819">
          <cell r="B819">
            <v>497117327</v>
          </cell>
          <cell r="C819" t="str">
            <v>PIONEER VALLEY CHINESE IMMERSION</v>
          </cell>
          <cell r="D819">
            <v>0</v>
          </cell>
          <cell r="E819">
            <v>0</v>
          </cell>
          <cell r="F819">
            <v>0</v>
          </cell>
          <cell r="G819">
            <v>2</v>
          </cell>
          <cell r="H819">
            <v>1</v>
          </cell>
          <cell r="I819">
            <v>0</v>
          </cell>
          <cell r="J819">
            <v>0</v>
          </cell>
          <cell r="K819">
            <v>0.1137</v>
          </cell>
          <cell r="L819"/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3</v>
          </cell>
          <cell r="S819">
            <v>3</v>
          </cell>
        </row>
        <row r="820">
          <cell r="B820">
            <v>497117332</v>
          </cell>
          <cell r="C820" t="str">
            <v>PIONEER VALLEY CHINESE IMMERSION</v>
          </cell>
          <cell r="D820">
            <v>0</v>
          </cell>
          <cell r="E820">
            <v>0</v>
          </cell>
          <cell r="F820">
            <v>0</v>
          </cell>
          <cell r="G820">
            <v>2</v>
          </cell>
          <cell r="H820">
            <v>2</v>
          </cell>
          <cell r="I820">
            <v>0</v>
          </cell>
          <cell r="J820">
            <v>0</v>
          </cell>
          <cell r="K820">
            <v>0.15160000000000001</v>
          </cell>
          <cell r="L820"/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9</v>
          </cell>
          <cell r="S820">
            <v>4</v>
          </cell>
        </row>
        <row r="821">
          <cell r="B821">
            <v>497117340</v>
          </cell>
          <cell r="C821" t="str">
            <v>PIONEER VALLEY CHINESE IMMERSION</v>
          </cell>
          <cell r="D821">
            <v>0</v>
          </cell>
          <cell r="E821">
            <v>0</v>
          </cell>
          <cell r="F821">
            <v>0</v>
          </cell>
          <cell r="G821">
            <v>4</v>
          </cell>
          <cell r="H821">
            <v>0</v>
          </cell>
          <cell r="I821">
            <v>0</v>
          </cell>
          <cell r="J821">
            <v>0</v>
          </cell>
          <cell r="K821">
            <v>0.15160000000000001</v>
          </cell>
          <cell r="L821"/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2</v>
          </cell>
          <cell r="R821">
            <v>5</v>
          </cell>
          <cell r="S821">
            <v>4</v>
          </cell>
        </row>
        <row r="822">
          <cell r="B822">
            <v>497117605</v>
          </cell>
          <cell r="C822" t="str">
            <v>PIONEER VALLEY CHINESE IMMERSION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24</v>
          </cell>
          <cell r="I822">
            <v>23</v>
          </cell>
          <cell r="J822">
            <v>0</v>
          </cell>
          <cell r="K822">
            <v>1.7813000000000001</v>
          </cell>
          <cell r="L822"/>
          <cell r="M822">
            <v>0</v>
          </cell>
          <cell r="N822">
            <v>0</v>
          </cell>
          <cell r="O822">
            <v>3</v>
          </cell>
          <cell r="P822">
            <v>1</v>
          </cell>
          <cell r="Q822">
            <v>11</v>
          </cell>
          <cell r="R822">
            <v>6</v>
          </cell>
          <cell r="S822">
            <v>47</v>
          </cell>
        </row>
        <row r="823">
          <cell r="B823">
            <v>497117670</v>
          </cell>
          <cell r="C823" t="str">
            <v>PIONEER VALLEY CHINESE IMMERSION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3</v>
          </cell>
          <cell r="I823">
            <v>5</v>
          </cell>
          <cell r="J823">
            <v>0</v>
          </cell>
          <cell r="K823">
            <v>0.30320000000000003</v>
          </cell>
          <cell r="L823"/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4</v>
          </cell>
          <cell r="S823">
            <v>8</v>
          </cell>
        </row>
        <row r="824">
          <cell r="B824">
            <v>497117674</v>
          </cell>
          <cell r="C824" t="str">
            <v>PIONEER VALLEY CHINESE IMMERSION</v>
          </cell>
          <cell r="D824">
            <v>0</v>
          </cell>
          <cell r="E824">
            <v>0</v>
          </cell>
          <cell r="F824">
            <v>1</v>
          </cell>
          <cell r="G824">
            <v>10</v>
          </cell>
          <cell r="H824">
            <v>2</v>
          </cell>
          <cell r="I824">
            <v>5</v>
          </cell>
          <cell r="J824">
            <v>0</v>
          </cell>
          <cell r="K824">
            <v>0.68220000000000003</v>
          </cell>
          <cell r="L824"/>
          <cell r="M824">
            <v>0</v>
          </cell>
          <cell r="N824">
            <v>1</v>
          </cell>
          <cell r="O824">
            <v>0</v>
          </cell>
          <cell r="P824">
            <v>0</v>
          </cell>
          <cell r="Q824">
            <v>7</v>
          </cell>
          <cell r="R824">
            <v>10</v>
          </cell>
          <cell r="S824">
            <v>18</v>
          </cell>
        </row>
        <row r="825">
          <cell r="B825">
            <v>497117680</v>
          </cell>
          <cell r="C825" t="str">
            <v>PIONEER VALLEY CHINESE IMMERSION</v>
          </cell>
          <cell r="D825">
            <v>0</v>
          </cell>
          <cell r="E825">
            <v>0</v>
          </cell>
          <cell r="F825">
            <v>0</v>
          </cell>
          <cell r="G825">
            <v>1</v>
          </cell>
          <cell r="H825">
            <v>0</v>
          </cell>
          <cell r="I825">
            <v>0</v>
          </cell>
          <cell r="J825">
            <v>0</v>
          </cell>
          <cell r="K825">
            <v>3.7900000000000003E-2</v>
          </cell>
          <cell r="L825"/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4</v>
          </cell>
          <cell r="S825">
            <v>1</v>
          </cell>
        </row>
        <row r="826">
          <cell r="B826">
            <v>497117683</v>
          </cell>
          <cell r="C826" t="str">
            <v>PIONEER VALLEY CHINESE IMMERSION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1</v>
          </cell>
          <cell r="I826">
            <v>2</v>
          </cell>
          <cell r="J826">
            <v>0</v>
          </cell>
          <cell r="K826">
            <v>0.1137</v>
          </cell>
          <cell r="L826"/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2</v>
          </cell>
          <cell r="R826">
            <v>4</v>
          </cell>
          <cell r="S826">
            <v>3</v>
          </cell>
        </row>
        <row r="827">
          <cell r="B827">
            <v>497117750</v>
          </cell>
          <cell r="C827" t="str">
            <v>PIONEER VALLEY CHINESE IMMERSION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1</v>
          </cell>
          <cell r="J827">
            <v>0</v>
          </cell>
          <cell r="K827">
            <v>3.7900000000000003E-2</v>
          </cell>
          <cell r="L827"/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6</v>
          </cell>
          <cell r="S827">
            <v>1</v>
          </cell>
        </row>
        <row r="828">
          <cell r="B828">
            <v>497117755</v>
          </cell>
          <cell r="C828" t="str">
            <v>PIONEER VALLEY CHINESE IMMERSION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2</v>
          </cell>
          <cell r="J828">
            <v>0</v>
          </cell>
          <cell r="K828">
            <v>0.1137</v>
          </cell>
          <cell r="L828"/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1</v>
          </cell>
          <cell r="R828">
            <v>9</v>
          </cell>
          <cell r="S828">
            <v>3</v>
          </cell>
        </row>
        <row r="829">
          <cell r="B829">
            <v>497117766</v>
          </cell>
          <cell r="C829" t="str">
            <v>PIONEER VALLEY CHINESE IMMERSION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>
            <v>0</v>
          </cell>
          <cell r="K829">
            <v>7.5800000000000006E-2</v>
          </cell>
          <cell r="L829"/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2</v>
          </cell>
          <cell r="R829">
            <v>6</v>
          </cell>
          <cell r="S829">
            <v>2</v>
          </cell>
        </row>
        <row r="830">
          <cell r="B830">
            <v>498281061</v>
          </cell>
          <cell r="C830" t="str">
            <v>VERITAS PREPARATORY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4</v>
          </cell>
          <cell r="I830">
            <v>0</v>
          </cell>
          <cell r="J830">
            <v>0</v>
          </cell>
          <cell r="K830">
            <v>0.15160000000000001</v>
          </cell>
          <cell r="L830"/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4</v>
          </cell>
          <cell r="R830">
            <v>10</v>
          </cell>
          <cell r="S830">
            <v>4</v>
          </cell>
        </row>
        <row r="831">
          <cell r="B831">
            <v>498281281</v>
          </cell>
          <cell r="C831" t="str">
            <v>VERITAS PREPARATORY</v>
          </cell>
          <cell r="D831">
            <v>0</v>
          </cell>
          <cell r="E831">
            <v>0</v>
          </cell>
          <cell r="F831">
            <v>0</v>
          </cell>
          <cell r="G831">
            <v>110</v>
          </cell>
          <cell r="H831">
            <v>250</v>
          </cell>
          <cell r="I831">
            <v>0</v>
          </cell>
          <cell r="J831">
            <v>0</v>
          </cell>
          <cell r="K831">
            <v>13.644</v>
          </cell>
          <cell r="L831"/>
          <cell r="M831">
            <v>0</v>
          </cell>
          <cell r="N831">
            <v>7</v>
          </cell>
          <cell r="O831">
            <v>10</v>
          </cell>
          <cell r="P831">
            <v>0</v>
          </cell>
          <cell r="Q831">
            <v>317</v>
          </cell>
          <cell r="R831">
            <v>10</v>
          </cell>
          <cell r="S831">
            <v>360</v>
          </cell>
        </row>
        <row r="832">
          <cell r="B832">
            <v>498281332</v>
          </cell>
          <cell r="C832" t="str">
            <v>VERITAS PREPARATORY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1</v>
          </cell>
          <cell r="I832">
            <v>0</v>
          </cell>
          <cell r="J832">
            <v>0</v>
          </cell>
          <cell r="K832">
            <v>3.7900000000000003E-2</v>
          </cell>
          <cell r="L832"/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1</v>
          </cell>
          <cell r="R832">
            <v>9</v>
          </cell>
          <cell r="S832">
            <v>1</v>
          </cell>
        </row>
        <row r="833">
          <cell r="B833">
            <v>499061061</v>
          </cell>
          <cell r="C833" t="str">
            <v>HAMPDEN CS OF SCIENCE EAST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70</v>
          </cell>
          <cell r="I833">
            <v>58</v>
          </cell>
          <cell r="J833">
            <v>0</v>
          </cell>
          <cell r="K833">
            <v>4.8512000000000004</v>
          </cell>
          <cell r="L833"/>
          <cell r="M833">
            <v>0</v>
          </cell>
          <cell r="N833">
            <v>0</v>
          </cell>
          <cell r="O833">
            <v>4</v>
          </cell>
          <cell r="P833">
            <v>1</v>
          </cell>
          <cell r="Q833">
            <v>46</v>
          </cell>
          <cell r="R833">
            <v>10</v>
          </cell>
          <cell r="S833">
            <v>128</v>
          </cell>
        </row>
        <row r="834">
          <cell r="B834">
            <v>499061111</v>
          </cell>
          <cell r="C834" t="str">
            <v>HAMPDEN CS OF SCIENCE EAST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1</v>
          </cell>
          <cell r="I834">
            <v>0</v>
          </cell>
          <cell r="J834">
            <v>0</v>
          </cell>
          <cell r="K834">
            <v>3.7900000000000003E-2</v>
          </cell>
          <cell r="L834"/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1</v>
          </cell>
          <cell r="R834">
            <v>6</v>
          </cell>
          <cell r="S834">
            <v>1</v>
          </cell>
        </row>
        <row r="835">
          <cell r="B835">
            <v>499061137</v>
          </cell>
          <cell r="C835" t="str">
            <v>HAMPDEN CS OF SCIENCE EAST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3</v>
          </cell>
          <cell r="I835">
            <v>4</v>
          </cell>
          <cell r="J835">
            <v>0</v>
          </cell>
          <cell r="K835">
            <v>0.26529999999999998</v>
          </cell>
          <cell r="L835"/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5</v>
          </cell>
          <cell r="R835">
            <v>10</v>
          </cell>
          <cell r="S835">
            <v>7</v>
          </cell>
        </row>
        <row r="836">
          <cell r="B836">
            <v>499061161</v>
          </cell>
          <cell r="C836" t="str">
            <v>HAMPDEN CS OF SCIENCE EAST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13</v>
          </cell>
          <cell r="J836">
            <v>0</v>
          </cell>
          <cell r="K836">
            <v>0.49270000000000003</v>
          </cell>
          <cell r="L836"/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5</v>
          </cell>
          <cell r="R836">
            <v>7</v>
          </cell>
          <cell r="S836">
            <v>13</v>
          </cell>
        </row>
        <row r="837">
          <cell r="B837">
            <v>499061278</v>
          </cell>
          <cell r="C837" t="str">
            <v>HAMPDEN CS OF SCIENCE EAST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3</v>
          </cell>
          <cell r="J837">
            <v>0</v>
          </cell>
          <cell r="K837">
            <v>0.1137</v>
          </cell>
          <cell r="L837"/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1</v>
          </cell>
          <cell r="R837">
            <v>6</v>
          </cell>
          <cell r="S837">
            <v>3</v>
          </cell>
        </row>
        <row r="838">
          <cell r="B838">
            <v>499061281</v>
          </cell>
          <cell r="C838" t="str">
            <v>HAMPDEN CS OF SCIENCE EAST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189</v>
          </cell>
          <cell r="I838">
            <v>171</v>
          </cell>
          <cell r="J838">
            <v>0</v>
          </cell>
          <cell r="K838">
            <v>13.644</v>
          </cell>
          <cell r="L838"/>
          <cell r="M838">
            <v>0</v>
          </cell>
          <cell r="N838">
            <v>0</v>
          </cell>
          <cell r="O838">
            <v>14</v>
          </cell>
          <cell r="P838">
            <v>4</v>
          </cell>
          <cell r="Q838">
            <v>197</v>
          </cell>
          <cell r="R838">
            <v>10</v>
          </cell>
          <cell r="S838">
            <v>360</v>
          </cell>
        </row>
        <row r="839">
          <cell r="B839">
            <v>499061325</v>
          </cell>
          <cell r="C839" t="str">
            <v>HAMPDEN CS OF SCIENCE EAST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1</v>
          </cell>
          <cell r="I839">
            <v>1</v>
          </cell>
          <cell r="J839">
            <v>0</v>
          </cell>
          <cell r="K839">
            <v>7.5800000000000006E-2</v>
          </cell>
          <cell r="L839"/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2</v>
          </cell>
          <cell r="R839">
            <v>9</v>
          </cell>
          <cell r="S839">
            <v>2</v>
          </cell>
        </row>
        <row r="840">
          <cell r="B840">
            <v>499061332</v>
          </cell>
          <cell r="C840" t="str">
            <v>HAMPDEN CS OF SCIENCE EAST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4</v>
          </cell>
          <cell r="I840">
            <v>5</v>
          </cell>
          <cell r="J840">
            <v>0</v>
          </cell>
          <cell r="K840">
            <v>0.34110000000000001</v>
          </cell>
          <cell r="L840"/>
          <cell r="M840">
            <v>0</v>
          </cell>
          <cell r="N840">
            <v>0</v>
          </cell>
          <cell r="O840">
            <v>1</v>
          </cell>
          <cell r="P840">
            <v>1</v>
          </cell>
          <cell r="Q840">
            <v>5</v>
          </cell>
          <cell r="R840">
            <v>9</v>
          </cell>
          <cell r="S840">
            <v>9</v>
          </cell>
        </row>
        <row r="841">
          <cell r="B841">
            <v>499061672</v>
          </cell>
          <cell r="C841" t="str">
            <v>HAMPDEN CS OF SCIENCE EAST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1</v>
          </cell>
          <cell r="J841">
            <v>0</v>
          </cell>
          <cell r="K841">
            <v>3.7900000000000003E-2</v>
          </cell>
          <cell r="L841"/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1</v>
          </cell>
          <cell r="R841">
            <v>8</v>
          </cell>
          <cell r="S841">
            <v>1</v>
          </cell>
        </row>
        <row r="842">
          <cell r="B842">
            <v>3501061061</v>
          </cell>
          <cell r="C842" t="str">
            <v>PAULO FREIRE SOCIAL JUSTICE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31</v>
          </cell>
          <cell r="J842">
            <v>0</v>
          </cell>
          <cell r="K842">
            <v>1.1749000000000001</v>
          </cell>
          <cell r="L842"/>
          <cell r="M842">
            <v>0</v>
          </cell>
          <cell r="N842">
            <v>0</v>
          </cell>
          <cell r="O842">
            <v>0</v>
          </cell>
          <cell r="P842">
            <v>1</v>
          </cell>
          <cell r="Q842">
            <v>25</v>
          </cell>
          <cell r="R842">
            <v>10</v>
          </cell>
          <cell r="S842">
            <v>31</v>
          </cell>
        </row>
        <row r="843">
          <cell r="B843">
            <v>3501061111</v>
          </cell>
          <cell r="C843" t="str">
            <v>PAULO FREIRE SOCIAL JUSTICE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1</v>
          </cell>
          <cell r="J843">
            <v>0</v>
          </cell>
          <cell r="K843">
            <v>3.7900000000000003E-2</v>
          </cell>
          <cell r="L843"/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6</v>
          </cell>
          <cell r="S843">
            <v>1</v>
          </cell>
        </row>
        <row r="844">
          <cell r="B844">
            <v>3501061117</v>
          </cell>
          <cell r="C844" t="str">
            <v>PAULO FREIRE SOCIAL JUSTICE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1</v>
          </cell>
          <cell r="J844">
            <v>0</v>
          </cell>
          <cell r="K844">
            <v>3.7900000000000003E-2</v>
          </cell>
          <cell r="L844"/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1</v>
          </cell>
          <cell r="R844">
            <v>5</v>
          </cell>
          <cell r="S844">
            <v>1</v>
          </cell>
        </row>
        <row r="845">
          <cell r="B845">
            <v>3501061137</v>
          </cell>
          <cell r="C845" t="str">
            <v>PAULO FREIRE SOCIAL JUSTICE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148</v>
          </cell>
          <cell r="J845">
            <v>0</v>
          </cell>
          <cell r="K845">
            <v>5.6092000000000004</v>
          </cell>
          <cell r="L845"/>
          <cell r="M845">
            <v>0</v>
          </cell>
          <cell r="N845">
            <v>0</v>
          </cell>
          <cell r="O845">
            <v>0</v>
          </cell>
          <cell r="P845">
            <v>19</v>
          </cell>
          <cell r="Q845">
            <v>135</v>
          </cell>
          <cell r="R845">
            <v>10</v>
          </cell>
          <cell r="S845">
            <v>148</v>
          </cell>
        </row>
        <row r="846">
          <cell r="B846">
            <v>3501061161</v>
          </cell>
          <cell r="C846" t="str">
            <v>PAULO FREIRE SOCIAL JUSTICE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1</v>
          </cell>
          <cell r="J846">
            <v>0</v>
          </cell>
          <cell r="K846">
            <v>3.7900000000000003E-2</v>
          </cell>
          <cell r="L846"/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7</v>
          </cell>
          <cell r="S846">
            <v>1</v>
          </cell>
        </row>
        <row r="847">
          <cell r="B847">
            <v>3501061210</v>
          </cell>
          <cell r="C847" t="str">
            <v>PAULO FREIRE SOCIAL JUSTICE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1</v>
          </cell>
          <cell r="J847">
            <v>0</v>
          </cell>
          <cell r="K847">
            <v>3.7900000000000003E-2</v>
          </cell>
          <cell r="L847"/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1</v>
          </cell>
          <cell r="R847">
            <v>6</v>
          </cell>
          <cell r="S847">
            <v>1</v>
          </cell>
        </row>
        <row r="848">
          <cell r="B848">
            <v>3501061278</v>
          </cell>
          <cell r="C848" t="str">
            <v>PAULO FREIRE SOCIAL JUSTICE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3</v>
          </cell>
          <cell r="J848">
            <v>0</v>
          </cell>
          <cell r="K848">
            <v>0.1137</v>
          </cell>
          <cell r="L848"/>
          <cell r="M848">
            <v>0</v>
          </cell>
          <cell r="N848">
            <v>0</v>
          </cell>
          <cell r="O848">
            <v>0</v>
          </cell>
          <cell r="P848">
            <v>1</v>
          </cell>
          <cell r="Q848">
            <v>2</v>
          </cell>
          <cell r="R848">
            <v>6</v>
          </cell>
          <cell r="S848">
            <v>3</v>
          </cell>
        </row>
        <row r="849">
          <cell r="B849">
            <v>3501061281</v>
          </cell>
          <cell r="C849" t="str">
            <v>PAULO FREIRE SOCIAL JUSTICE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88</v>
          </cell>
          <cell r="J849">
            <v>0</v>
          </cell>
          <cell r="K849">
            <v>3.3351999999999999</v>
          </cell>
          <cell r="L849"/>
          <cell r="M849">
            <v>0</v>
          </cell>
          <cell r="N849">
            <v>0</v>
          </cell>
          <cell r="O849">
            <v>0</v>
          </cell>
          <cell r="P849">
            <v>4</v>
          </cell>
          <cell r="Q849">
            <v>83</v>
          </cell>
          <cell r="R849">
            <v>10</v>
          </cell>
          <cell r="S849">
            <v>88</v>
          </cell>
        </row>
        <row r="850">
          <cell r="B850">
            <v>3501061332</v>
          </cell>
          <cell r="C850" t="str">
            <v>PAULO FREIRE SOCIAL JUSTICE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3</v>
          </cell>
          <cell r="J850">
            <v>0</v>
          </cell>
          <cell r="K850">
            <v>0.1137</v>
          </cell>
          <cell r="L850"/>
          <cell r="M850">
            <v>0</v>
          </cell>
          <cell r="N850">
            <v>0</v>
          </cell>
          <cell r="O850">
            <v>0</v>
          </cell>
          <cell r="P850">
            <v>1</v>
          </cell>
          <cell r="Q850">
            <v>3</v>
          </cell>
          <cell r="R850">
            <v>9</v>
          </cell>
          <cell r="S850">
            <v>3</v>
          </cell>
        </row>
        <row r="851">
          <cell r="B851">
            <v>3501061683</v>
          </cell>
          <cell r="C851" t="str">
            <v>PAULO FREIRE SOCIAL JUSTICE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1</v>
          </cell>
          <cell r="J851">
            <v>0</v>
          </cell>
          <cell r="K851">
            <v>3.7900000000000003E-2</v>
          </cell>
          <cell r="L851"/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1</v>
          </cell>
          <cell r="R851">
            <v>4</v>
          </cell>
          <cell r="S851">
            <v>1</v>
          </cell>
        </row>
        <row r="852">
          <cell r="B852">
            <v>3502281061</v>
          </cell>
          <cell r="C852" t="str">
            <v>BAYSTATE ACADEMY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2</v>
          </cell>
          <cell r="J852">
            <v>0</v>
          </cell>
          <cell r="K852">
            <v>7.5800000000000006E-2</v>
          </cell>
          <cell r="L852"/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2</v>
          </cell>
          <cell r="R852">
            <v>10</v>
          </cell>
          <cell r="S852">
            <v>2</v>
          </cell>
        </row>
        <row r="853">
          <cell r="B853">
            <v>3502281281</v>
          </cell>
          <cell r="C853" t="str">
            <v>BAYSTATE ACADEMY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231</v>
          </cell>
          <cell r="I853">
            <v>230</v>
          </cell>
          <cell r="J853">
            <v>0</v>
          </cell>
          <cell r="K853">
            <v>17.471900000000002</v>
          </cell>
          <cell r="L853"/>
          <cell r="M853">
            <v>0</v>
          </cell>
          <cell r="N853">
            <v>0</v>
          </cell>
          <cell r="O853">
            <v>19</v>
          </cell>
          <cell r="P853">
            <v>22</v>
          </cell>
          <cell r="Q853">
            <v>349</v>
          </cell>
          <cell r="R853">
            <v>10</v>
          </cell>
          <cell r="S853">
            <v>461</v>
          </cell>
        </row>
        <row r="854">
          <cell r="B854">
            <v>3503160031</v>
          </cell>
          <cell r="C854" t="str">
            <v>COLLEGIATE CS OF LOWELL</v>
          </cell>
          <cell r="D854">
            <v>0</v>
          </cell>
          <cell r="E854">
            <v>0</v>
          </cell>
          <cell r="F854">
            <v>0</v>
          </cell>
          <cell r="G854">
            <v>3</v>
          </cell>
          <cell r="H854">
            <v>2</v>
          </cell>
          <cell r="I854">
            <v>0</v>
          </cell>
          <cell r="J854">
            <v>0</v>
          </cell>
          <cell r="K854">
            <v>0.1895</v>
          </cell>
          <cell r="L854"/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2</v>
          </cell>
          <cell r="R854">
            <v>4</v>
          </cell>
          <cell r="S854">
            <v>5</v>
          </cell>
        </row>
        <row r="855">
          <cell r="B855">
            <v>3503160044</v>
          </cell>
          <cell r="C855" t="str">
            <v>COLLEGIATE CS OF LOWELL</v>
          </cell>
          <cell r="D855">
            <v>0</v>
          </cell>
          <cell r="E855">
            <v>0</v>
          </cell>
          <cell r="F855">
            <v>0</v>
          </cell>
          <cell r="G855">
            <v>2</v>
          </cell>
          <cell r="H855">
            <v>0</v>
          </cell>
          <cell r="I855">
            <v>0</v>
          </cell>
          <cell r="J855">
            <v>0</v>
          </cell>
          <cell r="K855">
            <v>7.5800000000000006E-2</v>
          </cell>
          <cell r="L855"/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10</v>
          </cell>
          <cell r="S855">
            <v>2</v>
          </cell>
        </row>
        <row r="856">
          <cell r="B856">
            <v>3503160048</v>
          </cell>
          <cell r="C856" t="str">
            <v>COLLEGIATE CS OF LOWELL</v>
          </cell>
          <cell r="D856">
            <v>0</v>
          </cell>
          <cell r="E856">
            <v>0</v>
          </cell>
          <cell r="F856">
            <v>0</v>
          </cell>
          <cell r="G856">
            <v>3</v>
          </cell>
          <cell r="H856">
            <v>1</v>
          </cell>
          <cell r="I856">
            <v>0</v>
          </cell>
          <cell r="J856">
            <v>0</v>
          </cell>
          <cell r="K856">
            <v>0.15160000000000001</v>
          </cell>
          <cell r="L856"/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3</v>
          </cell>
          <cell r="S856">
            <v>4</v>
          </cell>
        </row>
        <row r="857">
          <cell r="B857">
            <v>3503160056</v>
          </cell>
          <cell r="C857" t="str">
            <v>COLLEGIATE CS OF LOWELL</v>
          </cell>
          <cell r="D857">
            <v>0</v>
          </cell>
          <cell r="E857">
            <v>0</v>
          </cell>
          <cell r="F857">
            <v>0</v>
          </cell>
          <cell r="G857">
            <v>1</v>
          </cell>
          <cell r="H857">
            <v>1</v>
          </cell>
          <cell r="I857">
            <v>0</v>
          </cell>
          <cell r="J857">
            <v>0</v>
          </cell>
          <cell r="K857">
            <v>7.5800000000000006E-2</v>
          </cell>
          <cell r="L857"/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1</v>
          </cell>
          <cell r="R857">
            <v>3</v>
          </cell>
          <cell r="S857">
            <v>2</v>
          </cell>
        </row>
        <row r="858">
          <cell r="B858">
            <v>3503160079</v>
          </cell>
          <cell r="C858" t="str">
            <v>COLLEGIATE CS OF LOWELL</v>
          </cell>
          <cell r="D858">
            <v>0</v>
          </cell>
          <cell r="E858">
            <v>0</v>
          </cell>
          <cell r="F858">
            <v>3</v>
          </cell>
          <cell r="G858">
            <v>29</v>
          </cell>
          <cell r="H858">
            <v>13</v>
          </cell>
          <cell r="I858">
            <v>2</v>
          </cell>
          <cell r="J858">
            <v>0</v>
          </cell>
          <cell r="K858">
            <v>1.7813000000000001</v>
          </cell>
          <cell r="L858"/>
          <cell r="M858">
            <v>0</v>
          </cell>
          <cell r="N858">
            <v>3</v>
          </cell>
          <cell r="O858">
            <v>0</v>
          </cell>
          <cell r="P858">
            <v>0</v>
          </cell>
          <cell r="Q858">
            <v>10</v>
          </cell>
          <cell r="R858">
            <v>6</v>
          </cell>
          <cell r="S858">
            <v>47</v>
          </cell>
        </row>
        <row r="859">
          <cell r="B859">
            <v>3503160149</v>
          </cell>
          <cell r="C859" t="str">
            <v>COLLEGIATE CS OF LOWELL</v>
          </cell>
          <cell r="D859">
            <v>0</v>
          </cell>
          <cell r="E859">
            <v>0</v>
          </cell>
          <cell r="F859">
            <v>0</v>
          </cell>
          <cell r="G859">
            <v>2</v>
          </cell>
          <cell r="H859">
            <v>0</v>
          </cell>
          <cell r="I859">
            <v>0</v>
          </cell>
          <cell r="J859">
            <v>0</v>
          </cell>
          <cell r="K859">
            <v>7.5800000000000006E-2</v>
          </cell>
          <cell r="L859"/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2</v>
          </cell>
          <cell r="R859">
            <v>10</v>
          </cell>
          <cell r="S859">
            <v>2</v>
          </cell>
        </row>
        <row r="860">
          <cell r="B860">
            <v>3503160160</v>
          </cell>
          <cell r="C860" t="str">
            <v>COLLEGIATE CS OF LOWELL</v>
          </cell>
          <cell r="D860">
            <v>0</v>
          </cell>
          <cell r="E860">
            <v>0</v>
          </cell>
          <cell r="F860">
            <v>75</v>
          </cell>
          <cell r="G860">
            <v>494</v>
          </cell>
          <cell r="H860">
            <v>255</v>
          </cell>
          <cell r="I860">
            <v>40</v>
          </cell>
          <cell r="J860">
            <v>0</v>
          </cell>
          <cell r="K860">
            <v>32.745600000000003</v>
          </cell>
          <cell r="L860"/>
          <cell r="M860">
            <v>0</v>
          </cell>
          <cell r="N860">
            <v>167</v>
          </cell>
          <cell r="O860">
            <v>50</v>
          </cell>
          <cell r="P860">
            <v>7</v>
          </cell>
          <cell r="Q860">
            <v>487</v>
          </cell>
          <cell r="R860">
            <v>10</v>
          </cell>
          <cell r="S860">
            <v>864</v>
          </cell>
        </row>
        <row r="861">
          <cell r="B861">
            <v>3503160301</v>
          </cell>
          <cell r="C861" t="str">
            <v>COLLEGIATE CS OF LOWELL</v>
          </cell>
          <cell r="D861">
            <v>0</v>
          </cell>
          <cell r="E861">
            <v>0</v>
          </cell>
          <cell r="F861">
            <v>0</v>
          </cell>
          <cell r="G861">
            <v>2</v>
          </cell>
          <cell r="H861">
            <v>0</v>
          </cell>
          <cell r="I861">
            <v>1</v>
          </cell>
          <cell r="J861">
            <v>0</v>
          </cell>
          <cell r="K861">
            <v>0.1137</v>
          </cell>
          <cell r="L861"/>
          <cell r="M861">
            <v>0</v>
          </cell>
          <cell r="N861">
            <v>1</v>
          </cell>
          <cell r="O861">
            <v>0</v>
          </cell>
          <cell r="P861">
            <v>0</v>
          </cell>
          <cell r="Q861">
            <v>3</v>
          </cell>
          <cell r="R861">
            <v>3</v>
          </cell>
          <cell r="S861">
            <v>3</v>
          </cell>
        </row>
        <row r="862">
          <cell r="B862">
            <v>3503160673</v>
          </cell>
          <cell r="C862" t="str">
            <v>COLLEGIATE CS OF LOWELL</v>
          </cell>
          <cell r="D862">
            <v>0</v>
          </cell>
          <cell r="E862">
            <v>0</v>
          </cell>
          <cell r="F862">
            <v>0</v>
          </cell>
          <cell r="G862">
            <v>1</v>
          </cell>
          <cell r="H862">
            <v>0</v>
          </cell>
          <cell r="I862">
            <v>0</v>
          </cell>
          <cell r="J862">
            <v>0</v>
          </cell>
          <cell r="K862">
            <v>3.7900000000000003E-2</v>
          </cell>
          <cell r="L862"/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2</v>
          </cell>
          <cell r="S862">
            <v>1</v>
          </cell>
        </row>
        <row r="863">
          <cell r="B863">
            <v>3503160735</v>
          </cell>
          <cell r="C863" t="str">
            <v>COLLEGIATE CS OF LOWELL</v>
          </cell>
          <cell r="D863">
            <v>0</v>
          </cell>
          <cell r="E863">
            <v>0</v>
          </cell>
          <cell r="F863">
            <v>0</v>
          </cell>
          <cell r="G863">
            <v>2</v>
          </cell>
          <cell r="H863">
            <v>0</v>
          </cell>
          <cell r="I863">
            <v>0</v>
          </cell>
          <cell r="J863">
            <v>0</v>
          </cell>
          <cell r="K863">
            <v>7.5800000000000006E-2</v>
          </cell>
          <cell r="L863"/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4</v>
          </cell>
          <cell r="S863">
            <v>2</v>
          </cell>
        </row>
        <row r="864">
          <cell r="B864">
            <v>3504035035</v>
          </cell>
          <cell r="C864" t="str">
            <v>CITY ON A HILL - DUDLEY SQUARE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188</v>
          </cell>
          <cell r="J864">
            <v>0</v>
          </cell>
          <cell r="K864">
            <v>7.1252000000000004</v>
          </cell>
          <cell r="L864"/>
          <cell r="M864">
            <v>0</v>
          </cell>
          <cell r="N864">
            <v>0</v>
          </cell>
          <cell r="O864">
            <v>0</v>
          </cell>
          <cell r="P864">
            <v>48</v>
          </cell>
          <cell r="Q864">
            <v>125</v>
          </cell>
          <cell r="R864">
            <v>10</v>
          </cell>
          <cell r="S864">
            <v>188</v>
          </cell>
        </row>
        <row r="865">
          <cell r="B865">
            <v>3504035044</v>
          </cell>
          <cell r="C865" t="str">
            <v>CITY ON A HILL - DUDLEY SQUARE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2</v>
          </cell>
          <cell r="J865">
            <v>0</v>
          </cell>
          <cell r="K865">
            <v>7.5800000000000006E-2</v>
          </cell>
          <cell r="L865"/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1</v>
          </cell>
          <cell r="R865">
            <v>10</v>
          </cell>
          <cell r="S865">
            <v>2</v>
          </cell>
        </row>
        <row r="866">
          <cell r="B866">
            <v>3504035088</v>
          </cell>
          <cell r="C866" t="str">
            <v>CITY ON A HILL - DUDLEY SQUARE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1</v>
          </cell>
          <cell r="J866">
            <v>0</v>
          </cell>
          <cell r="K866">
            <v>3.7900000000000003E-2</v>
          </cell>
          <cell r="L866"/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3</v>
          </cell>
          <cell r="S866">
            <v>1</v>
          </cell>
        </row>
        <row r="867">
          <cell r="B867">
            <v>3504035189</v>
          </cell>
          <cell r="C867" t="str">
            <v>CITY ON A HILL - DUDLEY SQUARE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1</v>
          </cell>
          <cell r="J867">
            <v>0</v>
          </cell>
          <cell r="K867">
            <v>3.7900000000000003E-2</v>
          </cell>
          <cell r="L867"/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1</v>
          </cell>
          <cell r="R867">
            <v>2</v>
          </cell>
          <cell r="S867">
            <v>1</v>
          </cell>
        </row>
        <row r="868">
          <cell r="B868">
            <v>3504035308</v>
          </cell>
          <cell r="C868" t="str">
            <v>CITY ON A HILL - DUDLEY SQUARE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1</v>
          </cell>
          <cell r="J868">
            <v>0</v>
          </cell>
          <cell r="K868">
            <v>3.7900000000000003E-2</v>
          </cell>
          <cell r="L868"/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1</v>
          </cell>
          <cell r="R868">
            <v>9</v>
          </cell>
          <cell r="S868">
            <v>1</v>
          </cell>
        </row>
        <row r="869">
          <cell r="B869">
            <v>3506262030</v>
          </cell>
          <cell r="C869" t="str">
            <v>PIONEER CS OF SCIENCE II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1</v>
          </cell>
          <cell r="I869">
            <v>1</v>
          </cell>
          <cell r="J869">
            <v>0</v>
          </cell>
          <cell r="K869">
            <v>7.5800000000000006E-2</v>
          </cell>
          <cell r="L869"/>
          <cell r="M869">
            <v>0</v>
          </cell>
          <cell r="N869">
            <v>0</v>
          </cell>
          <cell r="O869">
            <v>1</v>
          </cell>
          <cell r="P869">
            <v>0</v>
          </cell>
          <cell r="Q869">
            <v>0</v>
          </cell>
          <cell r="R869">
            <v>6</v>
          </cell>
          <cell r="S869">
            <v>2</v>
          </cell>
        </row>
        <row r="870">
          <cell r="B870">
            <v>3506262049</v>
          </cell>
          <cell r="C870" t="str">
            <v>PIONEER CS OF SCIENCE II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1</v>
          </cell>
          <cell r="I870">
            <v>1</v>
          </cell>
          <cell r="J870">
            <v>0</v>
          </cell>
          <cell r="K870">
            <v>7.5800000000000006E-2</v>
          </cell>
          <cell r="L870"/>
          <cell r="M870">
            <v>0</v>
          </cell>
          <cell r="N870">
            <v>0</v>
          </cell>
          <cell r="O870">
            <v>1</v>
          </cell>
          <cell r="P870">
            <v>0</v>
          </cell>
          <cell r="Q870">
            <v>2</v>
          </cell>
          <cell r="R870">
            <v>7</v>
          </cell>
          <cell r="S870">
            <v>2</v>
          </cell>
        </row>
        <row r="871">
          <cell r="B871">
            <v>3506262071</v>
          </cell>
          <cell r="C871" t="str">
            <v>PIONEER CS OF SCIENCE II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1</v>
          </cell>
          <cell r="I871">
            <v>2</v>
          </cell>
          <cell r="J871">
            <v>0</v>
          </cell>
          <cell r="K871">
            <v>0.1137</v>
          </cell>
          <cell r="L871"/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4</v>
          </cell>
          <cell r="S871">
            <v>3</v>
          </cell>
        </row>
        <row r="872">
          <cell r="B872">
            <v>3506262093</v>
          </cell>
          <cell r="C872" t="str">
            <v>PIONEER CS OF SCIENCE II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3</v>
          </cell>
          <cell r="J872">
            <v>0</v>
          </cell>
          <cell r="K872">
            <v>0.1137</v>
          </cell>
          <cell r="L872"/>
          <cell r="M872">
            <v>0</v>
          </cell>
          <cell r="N872">
            <v>0</v>
          </cell>
          <cell r="O872">
            <v>0</v>
          </cell>
          <cell r="P872">
            <v>1</v>
          </cell>
          <cell r="Q872">
            <v>1</v>
          </cell>
          <cell r="R872">
            <v>10</v>
          </cell>
          <cell r="S872">
            <v>3</v>
          </cell>
        </row>
        <row r="873">
          <cell r="B873">
            <v>3506262149</v>
          </cell>
          <cell r="C873" t="str">
            <v>PIONEER CS OF SCIENCE II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3</v>
          </cell>
          <cell r="J873">
            <v>0</v>
          </cell>
          <cell r="K873">
            <v>0.1137</v>
          </cell>
          <cell r="L873"/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2</v>
          </cell>
          <cell r="R873">
            <v>10</v>
          </cell>
          <cell r="S873">
            <v>3</v>
          </cell>
        </row>
        <row r="874">
          <cell r="B874">
            <v>3506262163</v>
          </cell>
          <cell r="C874" t="str">
            <v>PIONEER CS OF SCIENCE II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58</v>
          </cell>
          <cell r="I874">
            <v>92</v>
          </cell>
          <cell r="J874">
            <v>0</v>
          </cell>
          <cell r="K874">
            <v>5.6849999999999996</v>
          </cell>
          <cell r="L874"/>
          <cell r="M874">
            <v>0</v>
          </cell>
          <cell r="N874">
            <v>0</v>
          </cell>
          <cell r="O874">
            <v>17</v>
          </cell>
          <cell r="P874">
            <v>20</v>
          </cell>
          <cell r="Q874">
            <v>64</v>
          </cell>
          <cell r="R874">
            <v>10</v>
          </cell>
          <cell r="S874">
            <v>150</v>
          </cell>
        </row>
        <row r="875">
          <cell r="B875">
            <v>3506262165</v>
          </cell>
          <cell r="C875" t="str">
            <v>PIONEER CS OF SCIENCE II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5</v>
          </cell>
          <cell r="I875">
            <v>34</v>
          </cell>
          <cell r="J875">
            <v>0</v>
          </cell>
          <cell r="K875">
            <v>1.4781</v>
          </cell>
          <cell r="L875"/>
          <cell r="M875">
            <v>0</v>
          </cell>
          <cell r="N875">
            <v>0</v>
          </cell>
          <cell r="O875">
            <v>2</v>
          </cell>
          <cell r="P875">
            <v>3</v>
          </cell>
          <cell r="Q875">
            <v>12</v>
          </cell>
          <cell r="R875">
            <v>9</v>
          </cell>
          <cell r="S875">
            <v>39</v>
          </cell>
        </row>
        <row r="876">
          <cell r="B876">
            <v>3506262176</v>
          </cell>
          <cell r="C876" t="str">
            <v>PIONEER CS OF SCIENCE II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4</v>
          </cell>
          <cell r="I876">
            <v>6</v>
          </cell>
          <cell r="J876">
            <v>0</v>
          </cell>
          <cell r="K876">
            <v>0.379</v>
          </cell>
          <cell r="L876"/>
          <cell r="M876">
            <v>0</v>
          </cell>
          <cell r="N876">
            <v>0</v>
          </cell>
          <cell r="O876">
            <v>2</v>
          </cell>
          <cell r="P876">
            <v>0</v>
          </cell>
          <cell r="Q876">
            <v>4</v>
          </cell>
          <cell r="R876">
            <v>7</v>
          </cell>
          <cell r="S876">
            <v>10</v>
          </cell>
        </row>
        <row r="877">
          <cell r="B877">
            <v>3506262178</v>
          </cell>
          <cell r="C877" t="str">
            <v>PIONEER CS OF SCIENCE II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2</v>
          </cell>
          <cell r="I877">
            <v>4</v>
          </cell>
          <cell r="J877">
            <v>0</v>
          </cell>
          <cell r="K877">
            <v>0.22739999999999999</v>
          </cell>
          <cell r="L877"/>
          <cell r="M877">
            <v>0</v>
          </cell>
          <cell r="N877">
            <v>0</v>
          </cell>
          <cell r="O877">
            <v>0</v>
          </cell>
          <cell r="P877">
            <v>1</v>
          </cell>
          <cell r="Q877">
            <v>2</v>
          </cell>
          <cell r="R877">
            <v>2</v>
          </cell>
          <cell r="S877">
            <v>6</v>
          </cell>
        </row>
        <row r="878">
          <cell r="B878">
            <v>3506262229</v>
          </cell>
          <cell r="C878" t="str">
            <v>PIONEER CS OF SCIENCE II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7</v>
          </cell>
          <cell r="I878">
            <v>8</v>
          </cell>
          <cell r="J878">
            <v>0</v>
          </cell>
          <cell r="K878">
            <v>0.56850000000000001</v>
          </cell>
          <cell r="L878"/>
          <cell r="M878">
            <v>0</v>
          </cell>
          <cell r="N878">
            <v>0</v>
          </cell>
          <cell r="O878">
            <v>1</v>
          </cell>
          <cell r="P878">
            <v>0</v>
          </cell>
          <cell r="Q878">
            <v>5</v>
          </cell>
          <cell r="R878">
            <v>8</v>
          </cell>
          <cell r="S878">
            <v>15</v>
          </cell>
        </row>
        <row r="879">
          <cell r="B879">
            <v>3506262244</v>
          </cell>
          <cell r="C879" t="str">
            <v>PIONEER CS OF SCIENCE II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2</v>
          </cell>
          <cell r="J879">
            <v>0</v>
          </cell>
          <cell r="K879">
            <v>7.5800000000000006E-2</v>
          </cell>
          <cell r="L879"/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9</v>
          </cell>
          <cell r="S879">
            <v>2</v>
          </cell>
        </row>
        <row r="880">
          <cell r="B880">
            <v>3506262248</v>
          </cell>
          <cell r="C880" t="str">
            <v>PIONEER CS OF SCIENCE II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3</v>
          </cell>
          <cell r="I880">
            <v>6</v>
          </cell>
          <cell r="J880">
            <v>0</v>
          </cell>
          <cell r="K880">
            <v>0.34110000000000001</v>
          </cell>
          <cell r="L880"/>
          <cell r="M880">
            <v>0</v>
          </cell>
          <cell r="N880">
            <v>0</v>
          </cell>
          <cell r="O880">
            <v>1</v>
          </cell>
          <cell r="P880">
            <v>0</v>
          </cell>
          <cell r="Q880">
            <v>3</v>
          </cell>
          <cell r="R880">
            <v>10</v>
          </cell>
          <cell r="S880">
            <v>9</v>
          </cell>
        </row>
        <row r="881">
          <cell r="B881">
            <v>3506262258</v>
          </cell>
          <cell r="C881" t="str">
            <v>PIONEER CS OF SCIENCE II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1</v>
          </cell>
          <cell r="I881">
            <v>7</v>
          </cell>
          <cell r="J881">
            <v>0</v>
          </cell>
          <cell r="K881">
            <v>0.30320000000000003</v>
          </cell>
          <cell r="L881"/>
          <cell r="M881">
            <v>0</v>
          </cell>
          <cell r="N881">
            <v>0</v>
          </cell>
          <cell r="O881">
            <v>1</v>
          </cell>
          <cell r="P881">
            <v>2</v>
          </cell>
          <cell r="Q881">
            <v>3</v>
          </cell>
          <cell r="R881">
            <v>10</v>
          </cell>
          <cell r="S881">
            <v>8</v>
          </cell>
        </row>
        <row r="882">
          <cell r="B882">
            <v>3506262262</v>
          </cell>
          <cell r="C882" t="str">
            <v>PIONEER CS OF SCIENCE II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44</v>
          </cell>
          <cell r="I882">
            <v>46</v>
          </cell>
          <cell r="J882">
            <v>0</v>
          </cell>
          <cell r="K882">
            <v>3.411</v>
          </cell>
          <cell r="L882"/>
          <cell r="M882">
            <v>0</v>
          </cell>
          <cell r="N882">
            <v>0</v>
          </cell>
          <cell r="O882">
            <v>11</v>
          </cell>
          <cell r="P882">
            <v>6</v>
          </cell>
          <cell r="Q882">
            <v>25</v>
          </cell>
          <cell r="R882">
            <v>8</v>
          </cell>
          <cell r="S882">
            <v>90</v>
          </cell>
        </row>
        <row r="883">
          <cell r="B883">
            <v>3506262274</v>
          </cell>
          <cell r="C883" t="str">
            <v>PIONEER CS OF SCIENCE II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3</v>
          </cell>
          <cell r="J883">
            <v>0</v>
          </cell>
          <cell r="K883">
            <v>0.1137</v>
          </cell>
          <cell r="L883"/>
          <cell r="M883">
            <v>0</v>
          </cell>
          <cell r="N883">
            <v>0</v>
          </cell>
          <cell r="O883">
            <v>0</v>
          </cell>
          <cell r="P883">
            <v>1</v>
          </cell>
          <cell r="Q883">
            <v>0</v>
          </cell>
          <cell r="R883">
            <v>9</v>
          </cell>
          <cell r="S883">
            <v>3</v>
          </cell>
        </row>
        <row r="884">
          <cell r="B884">
            <v>3506262284</v>
          </cell>
          <cell r="C884" t="str">
            <v>PIONEER CS OF SCIENCE II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3</v>
          </cell>
          <cell r="J884">
            <v>0</v>
          </cell>
          <cell r="K884">
            <v>0.1137</v>
          </cell>
          <cell r="L884"/>
          <cell r="M884">
            <v>0</v>
          </cell>
          <cell r="N884">
            <v>0</v>
          </cell>
          <cell r="O884">
            <v>0</v>
          </cell>
          <cell r="P884">
            <v>1</v>
          </cell>
          <cell r="Q884">
            <v>0</v>
          </cell>
          <cell r="R884">
            <v>4</v>
          </cell>
          <cell r="S884">
            <v>3</v>
          </cell>
        </row>
        <row r="885">
          <cell r="B885">
            <v>3506262295</v>
          </cell>
          <cell r="C885" t="str">
            <v>PIONEER CS OF SCIENCE II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2</v>
          </cell>
          <cell r="J885">
            <v>0</v>
          </cell>
          <cell r="K885">
            <v>7.5800000000000006E-2</v>
          </cell>
          <cell r="L885"/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3</v>
          </cell>
          <cell r="S885">
            <v>2</v>
          </cell>
        </row>
        <row r="886">
          <cell r="B886">
            <v>3506262346</v>
          </cell>
          <cell r="C886" t="str">
            <v>PIONEER CS OF SCIENCE II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2</v>
          </cell>
          <cell r="J886">
            <v>0</v>
          </cell>
          <cell r="K886">
            <v>7.5800000000000006E-2</v>
          </cell>
          <cell r="L886"/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7</v>
          </cell>
          <cell r="S886">
            <v>2</v>
          </cell>
        </row>
        <row r="887">
          <cell r="B887">
            <v>3506262347</v>
          </cell>
          <cell r="C887" t="str">
            <v>PIONEER CS OF SCIENCE II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4</v>
          </cell>
          <cell r="I887">
            <v>4</v>
          </cell>
          <cell r="J887">
            <v>0</v>
          </cell>
          <cell r="K887">
            <v>0.30320000000000003</v>
          </cell>
          <cell r="L887"/>
          <cell r="M887">
            <v>0</v>
          </cell>
          <cell r="N887">
            <v>0</v>
          </cell>
          <cell r="O887">
            <v>1</v>
          </cell>
          <cell r="P887">
            <v>1</v>
          </cell>
          <cell r="Q887">
            <v>2</v>
          </cell>
          <cell r="R887">
            <v>7</v>
          </cell>
          <cell r="S887">
            <v>8</v>
          </cell>
        </row>
        <row r="888">
          <cell r="B888">
            <v>3507201072</v>
          </cell>
          <cell r="C888" t="str">
            <v>CITY ON A HILL NEW BEDFORD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1</v>
          </cell>
          <cell r="J888">
            <v>0</v>
          </cell>
          <cell r="K888">
            <v>3.7900000000000003E-2</v>
          </cell>
          <cell r="L888"/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1</v>
          </cell>
          <cell r="R888">
            <v>5</v>
          </cell>
          <cell r="S888">
            <v>1</v>
          </cell>
        </row>
        <row r="889">
          <cell r="B889">
            <v>3507201094</v>
          </cell>
          <cell r="C889" t="str">
            <v>CITY ON A HILL NEW BEDFORD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1</v>
          </cell>
          <cell r="J889">
            <v>0</v>
          </cell>
          <cell r="K889">
            <v>3.7900000000000003E-2</v>
          </cell>
          <cell r="L889"/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1</v>
          </cell>
          <cell r="R889">
            <v>7</v>
          </cell>
          <cell r="S889">
            <v>1</v>
          </cell>
        </row>
        <row r="890">
          <cell r="B890">
            <v>3507201095</v>
          </cell>
          <cell r="C890" t="str">
            <v>CITY ON A HILL NEW BEDFORD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2</v>
          </cell>
          <cell r="J890">
            <v>0</v>
          </cell>
          <cell r="K890">
            <v>7.5800000000000006E-2</v>
          </cell>
          <cell r="L890"/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10</v>
          </cell>
          <cell r="S890">
            <v>2</v>
          </cell>
        </row>
        <row r="891">
          <cell r="B891">
            <v>3507201201</v>
          </cell>
          <cell r="C891" t="str">
            <v>CITY ON A HILL NEW BEDFORD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145</v>
          </cell>
          <cell r="J891">
            <v>0</v>
          </cell>
          <cell r="K891">
            <v>5.4954999999999998</v>
          </cell>
          <cell r="L891"/>
          <cell r="M891">
            <v>0</v>
          </cell>
          <cell r="N891">
            <v>0</v>
          </cell>
          <cell r="O891">
            <v>0</v>
          </cell>
          <cell r="P891">
            <v>34</v>
          </cell>
          <cell r="Q891">
            <v>118</v>
          </cell>
          <cell r="R891">
            <v>10</v>
          </cell>
          <cell r="S891">
            <v>145</v>
          </cell>
        </row>
        <row r="892">
          <cell r="B892">
            <v>3508281061</v>
          </cell>
          <cell r="C892" t="str">
            <v>PHOENIX CHARTER ACADEMY SPRINGFIELD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3</v>
          </cell>
          <cell r="J892">
            <v>0</v>
          </cell>
          <cell r="K892">
            <v>0.1137</v>
          </cell>
          <cell r="L892"/>
          <cell r="M892">
            <v>0</v>
          </cell>
          <cell r="N892">
            <v>0</v>
          </cell>
          <cell r="O892">
            <v>0</v>
          </cell>
          <cell r="P892">
            <v>1</v>
          </cell>
          <cell r="Q892">
            <v>2</v>
          </cell>
          <cell r="R892">
            <v>10</v>
          </cell>
          <cell r="S892">
            <v>3</v>
          </cell>
        </row>
        <row r="893">
          <cell r="B893">
            <v>3508281137</v>
          </cell>
          <cell r="C893" t="str">
            <v>PHOENIX CHARTER ACADEMY SPRINGFIELD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3</v>
          </cell>
          <cell r="J893">
            <v>0</v>
          </cell>
          <cell r="K893">
            <v>0.1137</v>
          </cell>
          <cell r="L893"/>
          <cell r="M893">
            <v>0</v>
          </cell>
          <cell r="N893">
            <v>0</v>
          </cell>
          <cell r="O893">
            <v>0</v>
          </cell>
          <cell r="P893">
            <v>2</v>
          </cell>
          <cell r="Q893">
            <v>3</v>
          </cell>
          <cell r="R893">
            <v>10</v>
          </cell>
          <cell r="S893">
            <v>3</v>
          </cell>
        </row>
        <row r="894">
          <cell r="B894">
            <v>3508281278</v>
          </cell>
          <cell r="C894" t="str">
            <v>PHOENIX CHARTER ACADEMY SPRINGFIELD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1</v>
          </cell>
          <cell r="J894">
            <v>0</v>
          </cell>
          <cell r="K894">
            <v>3.7900000000000003E-2</v>
          </cell>
          <cell r="L894"/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6</v>
          </cell>
          <cell r="S894">
            <v>1</v>
          </cell>
        </row>
        <row r="895">
          <cell r="B895">
            <v>3508281281</v>
          </cell>
          <cell r="C895" t="str">
            <v>PHOENIX CHARTER ACADEMY SPRINGFIELD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178</v>
          </cell>
          <cell r="J895">
            <v>0</v>
          </cell>
          <cell r="K895">
            <v>6.7462</v>
          </cell>
          <cell r="L895"/>
          <cell r="M895">
            <v>0</v>
          </cell>
          <cell r="N895">
            <v>0</v>
          </cell>
          <cell r="O895">
            <v>0</v>
          </cell>
          <cell r="P895">
            <v>36</v>
          </cell>
          <cell r="Q895">
            <v>164</v>
          </cell>
          <cell r="R895">
            <v>10</v>
          </cell>
          <cell r="S895">
            <v>178</v>
          </cell>
        </row>
        <row r="896">
          <cell r="B896">
            <v>3508281332</v>
          </cell>
          <cell r="C896" t="str">
            <v>PHOENIX CHARTER ACADEMY SPRINGFIELD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3</v>
          </cell>
          <cell r="J896">
            <v>0</v>
          </cell>
          <cell r="K896">
            <v>0.1137</v>
          </cell>
          <cell r="L896"/>
          <cell r="M896">
            <v>0</v>
          </cell>
          <cell r="N896">
            <v>0</v>
          </cell>
          <cell r="O896">
            <v>0</v>
          </cell>
          <cell r="P896">
            <v>2</v>
          </cell>
          <cell r="Q896">
            <v>3</v>
          </cell>
          <cell r="R896">
            <v>9</v>
          </cell>
          <cell r="S896">
            <v>3</v>
          </cell>
        </row>
        <row r="897">
          <cell r="B897">
            <v>3509095072</v>
          </cell>
          <cell r="C897" t="str">
            <v>ARGOSY COLLEGIATE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2</v>
          </cell>
          <cell r="J897">
            <v>0</v>
          </cell>
          <cell r="K897">
            <v>7.5800000000000006E-2</v>
          </cell>
          <cell r="L897"/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1</v>
          </cell>
          <cell r="R897">
            <v>5</v>
          </cell>
          <cell r="S897">
            <v>2</v>
          </cell>
        </row>
        <row r="898">
          <cell r="B898">
            <v>3509095088</v>
          </cell>
          <cell r="C898" t="str">
            <v>ARGOSY COLLEGIATE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1</v>
          </cell>
          <cell r="J898">
            <v>0</v>
          </cell>
          <cell r="K898">
            <v>3.7900000000000003E-2</v>
          </cell>
          <cell r="L898"/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3</v>
          </cell>
          <cell r="S898">
            <v>1</v>
          </cell>
        </row>
        <row r="899">
          <cell r="B899">
            <v>3509095095</v>
          </cell>
          <cell r="C899" t="str">
            <v>ARGOSY COLLEGIATE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334</v>
          </cell>
          <cell r="I899">
            <v>179</v>
          </cell>
          <cell r="J899">
            <v>0</v>
          </cell>
          <cell r="K899">
            <v>19.442699999999999</v>
          </cell>
          <cell r="L899"/>
          <cell r="M899">
            <v>0</v>
          </cell>
          <cell r="N899">
            <v>0</v>
          </cell>
          <cell r="O899">
            <v>93</v>
          </cell>
          <cell r="P899">
            <v>36</v>
          </cell>
          <cell r="Q899">
            <v>341</v>
          </cell>
          <cell r="R899">
            <v>10</v>
          </cell>
          <cell r="S899">
            <v>513</v>
          </cell>
        </row>
        <row r="900">
          <cell r="B900">
            <v>3509095201</v>
          </cell>
          <cell r="C900" t="str">
            <v>ARGOSY COLLEGIATE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2</v>
          </cell>
          <cell r="J900">
            <v>0</v>
          </cell>
          <cell r="K900">
            <v>7.5800000000000006E-2</v>
          </cell>
          <cell r="L900"/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2</v>
          </cell>
          <cell r="R900">
            <v>10</v>
          </cell>
          <cell r="S900">
            <v>2</v>
          </cell>
        </row>
        <row r="901">
          <cell r="B901">
            <v>3509095265</v>
          </cell>
          <cell r="C901" t="str">
            <v>ARGOSY COLLEGIATE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1</v>
          </cell>
          <cell r="J901">
            <v>0</v>
          </cell>
          <cell r="K901">
            <v>3.7900000000000003E-2</v>
          </cell>
          <cell r="L901"/>
          <cell r="M901">
            <v>0</v>
          </cell>
          <cell r="N901">
            <v>0</v>
          </cell>
          <cell r="O901">
            <v>0</v>
          </cell>
          <cell r="P901">
            <v>1</v>
          </cell>
          <cell r="Q901">
            <v>1</v>
          </cell>
          <cell r="R901">
            <v>3</v>
          </cell>
          <cell r="S901">
            <v>1</v>
          </cell>
        </row>
        <row r="902">
          <cell r="B902">
            <v>3509095273</v>
          </cell>
          <cell r="C902" t="str">
            <v>ARGOSY COLLEGIATE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1</v>
          </cell>
          <cell r="I902">
            <v>0</v>
          </cell>
          <cell r="J902">
            <v>0</v>
          </cell>
          <cell r="K902">
            <v>3.7900000000000003E-2</v>
          </cell>
          <cell r="L902"/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1</v>
          </cell>
          <cell r="R902">
            <v>5</v>
          </cell>
          <cell r="S902">
            <v>1</v>
          </cell>
        </row>
        <row r="903">
          <cell r="B903">
            <v>3509095331</v>
          </cell>
          <cell r="C903" t="str">
            <v>ARGOSY COLLEGIATE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2</v>
          </cell>
          <cell r="J903">
            <v>0</v>
          </cell>
          <cell r="K903">
            <v>7.5800000000000006E-2</v>
          </cell>
          <cell r="L903"/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6</v>
          </cell>
          <cell r="S903">
            <v>2</v>
          </cell>
        </row>
        <row r="904">
          <cell r="B904">
            <v>3509095650</v>
          </cell>
          <cell r="C904" t="str">
            <v>ARGOSY COLLEGIATE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1</v>
          </cell>
          <cell r="I904">
            <v>0</v>
          </cell>
          <cell r="J904">
            <v>0</v>
          </cell>
          <cell r="K904">
            <v>3.7900000000000003E-2</v>
          </cell>
          <cell r="L904"/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4</v>
          </cell>
          <cell r="S904">
            <v>1</v>
          </cell>
        </row>
        <row r="905">
          <cell r="B905">
            <v>3509095763</v>
          </cell>
          <cell r="C905" t="str">
            <v>ARGOSY COLLEGIATE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2</v>
          </cell>
          <cell r="J905">
            <v>0</v>
          </cell>
          <cell r="K905">
            <v>7.5800000000000006E-2</v>
          </cell>
          <cell r="L905"/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2</v>
          </cell>
          <cell r="R905">
            <v>4</v>
          </cell>
          <cell r="S905">
            <v>2</v>
          </cell>
        </row>
        <row r="906">
          <cell r="B906">
            <v>3510281061</v>
          </cell>
          <cell r="C906" t="str">
            <v>SPRINGFIELD PREPARATORY</v>
          </cell>
          <cell r="D906">
            <v>0</v>
          </cell>
          <cell r="E906">
            <v>0</v>
          </cell>
          <cell r="F906">
            <v>0</v>
          </cell>
          <cell r="G906">
            <v>3</v>
          </cell>
          <cell r="H906">
            <v>0</v>
          </cell>
          <cell r="I906">
            <v>0</v>
          </cell>
          <cell r="J906">
            <v>0</v>
          </cell>
          <cell r="K906">
            <v>0.1137</v>
          </cell>
          <cell r="L906"/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3</v>
          </cell>
          <cell r="R906">
            <v>10</v>
          </cell>
          <cell r="S906">
            <v>3</v>
          </cell>
        </row>
        <row r="907">
          <cell r="B907">
            <v>3510281137</v>
          </cell>
          <cell r="C907" t="str">
            <v>SPRINGFIELD PREPARATORY</v>
          </cell>
          <cell r="D907">
            <v>0</v>
          </cell>
          <cell r="E907">
            <v>0</v>
          </cell>
          <cell r="F907">
            <v>0</v>
          </cell>
          <cell r="G907">
            <v>4</v>
          </cell>
          <cell r="H907">
            <v>0</v>
          </cell>
          <cell r="I907">
            <v>0</v>
          </cell>
          <cell r="J907">
            <v>0</v>
          </cell>
          <cell r="K907">
            <v>0.15160000000000001</v>
          </cell>
          <cell r="L907"/>
          <cell r="M907">
            <v>0</v>
          </cell>
          <cell r="N907">
            <v>1</v>
          </cell>
          <cell r="O907">
            <v>0</v>
          </cell>
          <cell r="P907">
            <v>0</v>
          </cell>
          <cell r="Q907">
            <v>4</v>
          </cell>
          <cell r="R907">
            <v>10</v>
          </cell>
          <cell r="S907">
            <v>4</v>
          </cell>
        </row>
        <row r="908">
          <cell r="B908">
            <v>3510281281</v>
          </cell>
          <cell r="C908" t="str">
            <v>SPRINGFIELD PREPARATORY</v>
          </cell>
          <cell r="D908">
            <v>0</v>
          </cell>
          <cell r="E908">
            <v>0</v>
          </cell>
          <cell r="F908">
            <v>54</v>
          </cell>
          <cell r="G908">
            <v>260</v>
          </cell>
          <cell r="H908">
            <v>0</v>
          </cell>
          <cell r="I908">
            <v>0</v>
          </cell>
          <cell r="J908">
            <v>0</v>
          </cell>
          <cell r="K908">
            <v>11.900600000000001</v>
          </cell>
          <cell r="L908"/>
          <cell r="M908">
            <v>0</v>
          </cell>
          <cell r="N908">
            <v>45</v>
          </cell>
          <cell r="O908">
            <v>0</v>
          </cell>
          <cell r="P908">
            <v>0</v>
          </cell>
          <cell r="Q908">
            <v>236</v>
          </cell>
          <cell r="R908">
            <v>10</v>
          </cell>
          <cell r="S908">
            <v>314</v>
          </cell>
        </row>
        <row r="909">
          <cell r="B909">
            <v>3510281332</v>
          </cell>
          <cell r="C909" t="str">
            <v>SPRINGFIELD PREPARATORY</v>
          </cell>
          <cell r="D909">
            <v>0</v>
          </cell>
          <cell r="E909">
            <v>0</v>
          </cell>
          <cell r="F909">
            <v>0</v>
          </cell>
          <cell r="G909">
            <v>3</v>
          </cell>
          <cell r="H909">
            <v>0</v>
          </cell>
          <cell r="I909">
            <v>0</v>
          </cell>
          <cell r="J909">
            <v>0</v>
          </cell>
          <cell r="K909">
            <v>0.1137</v>
          </cell>
          <cell r="L909"/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2</v>
          </cell>
          <cell r="R909">
            <v>9</v>
          </cell>
          <cell r="S909">
            <v>3</v>
          </cell>
        </row>
        <row r="910">
          <cell r="B910">
            <v>3513044018</v>
          </cell>
          <cell r="C910" t="str">
            <v>NEW HEIGHTS CS OF BROCKTON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1</v>
          </cell>
          <cell r="I910">
            <v>1</v>
          </cell>
          <cell r="J910">
            <v>0</v>
          </cell>
          <cell r="K910">
            <v>7.5800000000000006E-2</v>
          </cell>
          <cell r="L910"/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2</v>
          </cell>
          <cell r="R910">
            <v>8</v>
          </cell>
          <cell r="S910">
            <v>2</v>
          </cell>
        </row>
        <row r="911">
          <cell r="B911">
            <v>3513044035</v>
          </cell>
          <cell r="C911" t="str">
            <v>NEW HEIGHTS CS OF BROCKTON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1</v>
          </cell>
          <cell r="I911">
            <v>0</v>
          </cell>
          <cell r="J911">
            <v>0</v>
          </cell>
          <cell r="K911">
            <v>3.7900000000000003E-2</v>
          </cell>
          <cell r="L911"/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1</v>
          </cell>
          <cell r="R911">
            <v>10</v>
          </cell>
          <cell r="S911">
            <v>1</v>
          </cell>
        </row>
        <row r="912">
          <cell r="B912">
            <v>3513044044</v>
          </cell>
          <cell r="C912" t="str">
            <v>NEW HEIGHTS CS OF BROCKTON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277</v>
          </cell>
          <cell r="I912">
            <v>234</v>
          </cell>
          <cell r="J912">
            <v>0</v>
          </cell>
          <cell r="K912">
            <v>19.366900000000001</v>
          </cell>
          <cell r="L912"/>
          <cell r="M912">
            <v>0</v>
          </cell>
          <cell r="N912">
            <v>0</v>
          </cell>
          <cell r="O912">
            <v>43</v>
          </cell>
          <cell r="P912">
            <v>28</v>
          </cell>
          <cell r="Q912">
            <v>280</v>
          </cell>
          <cell r="R912">
            <v>10</v>
          </cell>
          <cell r="S912">
            <v>511</v>
          </cell>
        </row>
        <row r="913">
          <cell r="B913">
            <v>3513044050</v>
          </cell>
          <cell r="C913" t="str">
            <v>NEW HEIGHTS CS OF BROCKTON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1</v>
          </cell>
          <cell r="I913">
            <v>0</v>
          </cell>
          <cell r="J913">
            <v>0</v>
          </cell>
          <cell r="K913">
            <v>3.7900000000000003E-2</v>
          </cell>
          <cell r="L913"/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1</v>
          </cell>
          <cell r="R913">
            <v>3</v>
          </cell>
          <cell r="S913">
            <v>1</v>
          </cell>
        </row>
        <row r="914">
          <cell r="B914">
            <v>3513044095</v>
          </cell>
          <cell r="C914" t="str">
            <v>NEW HEIGHTS CS OF BROCKTON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2</v>
          </cell>
          <cell r="I914">
            <v>0</v>
          </cell>
          <cell r="J914">
            <v>0</v>
          </cell>
          <cell r="K914">
            <v>7.5800000000000006E-2</v>
          </cell>
          <cell r="L914"/>
          <cell r="M914">
            <v>0</v>
          </cell>
          <cell r="N914">
            <v>0</v>
          </cell>
          <cell r="O914">
            <v>1</v>
          </cell>
          <cell r="P914">
            <v>0</v>
          </cell>
          <cell r="Q914">
            <v>2</v>
          </cell>
          <cell r="R914">
            <v>10</v>
          </cell>
          <cell r="S914">
            <v>2</v>
          </cell>
        </row>
        <row r="915">
          <cell r="B915">
            <v>3513044182</v>
          </cell>
          <cell r="C915" t="str">
            <v>NEW HEIGHTS CS OF BROCKTON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1</v>
          </cell>
          <cell r="I915">
            <v>3</v>
          </cell>
          <cell r="J915">
            <v>0</v>
          </cell>
          <cell r="K915">
            <v>0.15160000000000001</v>
          </cell>
          <cell r="L915"/>
          <cell r="M915">
            <v>0</v>
          </cell>
          <cell r="N915">
            <v>0</v>
          </cell>
          <cell r="O915">
            <v>1</v>
          </cell>
          <cell r="P915">
            <v>1</v>
          </cell>
          <cell r="Q915">
            <v>4</v>
          </cell>
          <cell r="R915">
            <v>7</v>
          </cell>
          <cell r="S915">
            <v>4</v>
          </cell>
        </row>
        <row r="916">
          <cell r="B916">
            <v>3513044244</v>
          </cell>
          <cell r="C916" t="str">
            <v>NEW HEIGHTS CS OF BROCKTON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31</v>
          </cell>
          <cell r="I916">
            <v>32</v>
          </cell>
          <cell r="J916">
            <v>0</v>
          </cell>
          <cell r="K916">
            <v>2.3877000000000002</v>
          </cell>
          <cell r="L916"/>
          <cell r="M916">
            <v>0</v>
          </cell>
          <cell r="N916">
            <v>0</v>
          </cell>
          <cell r="O916">
            <v>7</v>
          </cell>
          <cell r="P916">
            <v>3</v>
          </cell>
          <cell r="Q916">
            <v>30</v>
          </cell>
          <cell r="R916">
            <v>9</v>
          </cell>
          <cell r="S916">
            <v>63</v>
          </cell>
        </row>
        <row r="917">
          <cell r="B917">
            <v>3513044251</v>
          </cell>
          <cell r="C917" t="str">
            <v>NEW HEIGHTS CS OF BROCKTON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2</v>
          </cell>
          <cell r="I917">
            <v>0</v>
          </cell>
          <cell r="J917">
            <v>0</v>
          </cell>
          <cell r="K917">
            <v>7.5800000000000006E-2</v>
          </cell>
          <cell r="L917"/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2</v>
          </cell>
          <cell r="R917">
            <v>8</v>
          </cell>
          <cell r="S917">
            <v>2</v>
          </cell>
        </row>
        <row r="918">
          <cell r="B918">
            <v>3513044293</v>
          </cell>
          <cell r="C918" t="str">
            <v>NEW HEIGHTS CS OF BROCKTON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17</v>
          </cell>
          <cell r="I918">
            <v>15</v>
          </cell>
          <cell r="J918">
            <v>0</v>
          </cell>
          <cell r="K918">
            <v>1.2128000000000001</v>
          </cell>
          <cell r="L918"/>
          <cell r="M918">
            <v>0</v>
          </cell>
          <cell r="N918">
            <v>0</v>
          </cell>
          <cell r="O918">
            <v>0</v>
          </cell>
          <cell r="P918">
            <v>1</v>
          </cell>
          <cell r="Q918">
            <v>11</v>
          </cell>
          <cell r="R918">
            <v>9</v>
          </cell>
          <cell r="S918">
            <v>32</v>
          </cell>
        </row>
        <row r="919">
          <cell r="B919">
            <v>3513044625</v>
          </cell>
          <cell r="C919" t="str">
            <v>NEW HEIGHTS CS OF BROCKTON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1</v>
          </cell>
          <cell r="J919">
            <v>0</v>
          </cell>
          <cell r="K919">
            <v>3.7900000000000003E-2</v>
          </cell>
          <cell r="L919"/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1</v>
          </cell>
          <cell r="R919">
            <v>4</v>
          </cell>
          <cell r="S919">
            <v>1</v>
          </cell>
        </row>
        <row r="920">
          <cell r="B920">
            <v>3513044690</v>
          </cell>
          <cell r="C920" t="str">
            <v>NEW HEIGHTS CS OF BROCKTON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1</v>
          </cell>
          <cell r="I920">
            <v>0</v>
          </cell>
          <cell r="J920">
            <v>0</v>
          </cell>
          <cell r="K920">
            <v>3.7900000000000003E-2</v>
          </cell>
          <cell r="L920"/>
          <cell r="M920">
            <v>0</v>
          </cell>
          <cell r="N920">
            <v>0</v>
          </cell>
          <cell r="O920">
            <v>1</v>
          </cell>
          <cell r="P920">
            <v>0</v>
          </cell>
          <cell r="Q920">
            <v>1</v>
          </cell>
          <cell r="R920">
            <v>2</v>
          </cell>
          <cell r="S920">
            <v>1</v>
          </cell>
        </row>
        <row r="921">
          <cell r="B921">
            <v>3513044780</v>
          </cell>
          <cell r="C921" t="str">
            <v>NEW HEIGHTS CS OF BROCKTON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1</v>
          </cell>
          <cell r="J921">
            <v>0</v>
          </cell>
          <cell r="K921">
            <v>3.7900000000000003E-2</v>
          </cell>
          <cell r="L921"/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1</v>
          </cell>
          <cell r="R921">
            <v>5</v>
          </cell>
          <cell r="S921">
            <v>1</v>
          </cell>
        </row>
        <row r="922">
          <cell r="B922">
            <v>3514281137</v>
          </cell>
          <cell r="C922" t="str">
            <v>LIBERTAS ACADEMY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1</v>
          </cell>
          <cell r="I922">
            <v>0</v>
          </cell>
          <cell r="J922">
            <v>0</v>
          </cell>
          <cell r="K922">
            <v>3.7900000000000003E-2</v>
          </cell>
          <cell r="L922"/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1</v>
          </cell>
          <cell r="R922">
            <v>10</v>
          </cell>
          <cell r="S922">
            <v>1</v>
          </cell>
        </row>
        <row r="923">
          <cell r="B923">
            <v>3514281281</v>
          </cell>
          <cell r="C923" t="str">
            <v>LIBERTAS ACADEMY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266</v>
          </cell>
          <cell r="I923">
            <v>0</v>
          </cell>
          <cell r="J923">
            <v>0</v>
          </cell>
          <cell r="K923">
            <v>10.0814</v>
          </cell>
          <cell r="L923"/>
          <cell r="M923">
            <v>0</v>
          </cell>
          <cell r="N923">
            <v>0</v>
          </cell>
          <cell r="O923">
            <v>95</v>
          </cell>
          <cell r="P923">
            <v>0</v>
          </cell>
          <cell r="Q923">
            <v>225</v>
          </cell>
          <cell r="R923">
            <v>10</v>
          </cell>
          <cell r="S923">
            <v>266</v>
          </cell>
        </row>
        <row r="924">
          <cell r="B924">
            <v>3515287043</v>
          </cell>
          <cell r="C924" t="str">
            <v xml:space="preserve">OLD STURBRIDGE ACADEMY </v>
          </cell>
          <cell r="D924">
            <v>0</v>
          </cell>
          <cell r="E924">
            <v>0</v>
          </cell>
          <cell r="F924">
            <v>2</v>
          </cell>
          <cell r="G924">
            <v>2</v>
          </cell>
          <cell r="H924">
            <v>0</v>
          </cell>
          <cell r="I924">
            <v>0</v>
          </cell>
          <cell r="J924">
            <v>0</v>
          </cell>
          <cell r="K924">
            <v>0.15160000000000001</v>
          </cell>
          <cell r="L924"/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1</v>
          </cell>
          <cell r="R924">
            <v>6</v>
          </cell>
          <cell r="S924">
            <v>4</v>
          </cell>
        </row>
        <row r="925">
          <cell r="B925">
            <v>3515287045</v>
          </cell>
          <cell r="C925" t="str">
            <v xml:space="preserve">OLD STURBRIDGE ACADEMY </v>
          </cell>
          <cell r="D925">
            <v>0</v>
          </cell>
          <cell r="E925">
            <v>0</v>
          </cell>
          <cell r="F925">
            <v>3</v>
          </cell>
          <cell r="G925">
            <v>1</v>
          </cell>
          <cell r="H925">
            <v>0</v>
          </cell>
          <cell r="I925">
            <v>0</v>
          </cell>
          <cell r="J925">
            <v>0</v>
          </cell>
          <cell r="K925">
            <v>0.15160000000000001</v>
          </cell>
          <cell r="L925"/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7</v>
          </cell>
          <cell r="S925">
            <v>4</v>
          </cell>
        </row>
        <row r="926">
          <cell r="B926">
            <v>3515287135</v>
          </cell>
          <cell r="C926" t="str">
            <v xml:space="preserve">OLD STURBRIDGE ACADEMY </v>
          </cell>
          <cell r="D926">
            <v>0</v>
          </cell>
          <cell r="E926">
            <v>0</v>
          </cell>
          <cell r="F926">
            <v>1</v>
          </cell>
          <cell r="G926">
            <v>5</v>
          </cell>
          <cell r="H926">
            <v>0</v>
          </cell>
          <cell r="I926">
            <v>0</v>
          </cell>
          <cell r="J926">
            <v>0</v>
          </cell>
          <cell r="K926">
            <v>0.22739999999999999</v>
          </cell>
          <cell r="L926"/>
          <cell r="M926">
            <v>0</v>
          </cell>
          <cell r="N926">
            <v>1</v>
          </cell>
          <cell r="O926">
            <v>0</v>
          </cell>
          <cell r="P926">
            <v>0</v>
          </cell>
          <cell r="Q926">
            <v>1</v>
          </cell>
          <cell r="R926">
            <v>8</v>
          </cell>
          <cell r="S926">
            <v>6</v>
          </cell>
        </row>
        <row r="927">
          <cell r="B927">
            <v>3515287151</v>
          </cell>
          <cell r="C927" t="str">
            <v xml:space="preserve">OLD STURBRIDGE ACADEMY </v>
          </cell>
          <cell r="D927">
            <v>0</v>
          </cell>
          <cell r="E927">
            <v>0</v>
          </cell>
          <cell r="F927">
            <v>0</v>
          </cell>
          <cell r="G927">
            <v>1</v>
          </cell>
          <cell r="H927">
            <v>0</v>
          </cell>
          <cell r="I927">
            <v>0</v>
          </cell>
          <cell r="J927">
            <v>0</v>
          </cell>
          <cell r="K927">
            <v>3.7900000000000003E-2</v>
          </cell>
          <cell r="L927"/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7</v>
          </cell>
          <cell r="S927">
            <v>1</v>
          </cell>
        </row>
        <row r="928">
          <cell r="B928">
            <v>3515287191</v>
          </cell>
          <cell r="C928" t="str">
            <v xml:space="preserve">OLD STURBRIDGE ACADEMY </v>
          </cell>
          <cell r="D928">
            <v>0</v>
          </cell>
          <cell r="E928">
            <v>0</v>
          </cell>
          <cell r="F928">
            <v>4</v>
          </cell>
          <cell r="G928">
            <v>26</v>
          </cell>
          <cell r="H928">
            <v>0</v>
          </cell>
          <cell r="I928">
            <v>0</v>
          </cell>
          <cell r="J928">
            <v>0</v>
          </cell>
          <cell r="K928">
            <v>1.137</v>
          </cell>
          <cell r="L928"/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4</v>
          </cell>
          <cell r="R928">
            <v>7</v>
          </cell>
          <cell r="S928">
            <v>30</v>
          </cell>
        </row>
        <row r="929">
          <cell r="B929">
            <v>3515287215</v>
          </cell>
          <cell r="C929" t="str">
            <v xml:space="preserve">OLD STURBRIDGE ACADEMY </v>
          </cell>
          <cell r="D929">
            <v>0</v>
          </cell>
          <cell r="E929">
            <v>0</v>
          </cell>
          <cell r="F929">
            <v>2</v>
          </cell>
          <cell r="G929">
            <v>6</v>
          </cell>
          <cell r="H929">
            <v>0</v>
          </cell>
          <cell r="I929">
            <v>0</v>
          </cell>
          <cell r="J929">
            <v>0</v>
          </cell>
          <cell r="K929">
            <v>0.30320000000000003</v>
          </cell>
          <cell r="L929"/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2</v>
          </cell>
          <cell r="R929">
            <v>8</v>
          </cell>
          <cell r="S929">
            <v>8</v>
          </cell>
        </row>
        <row r="930">
          <cell r="B930">
            <v>3515287227</v>
          </cell>
          <cell r="C930" t="str">
            <v xml:space="preserve">OLD STURBRIDGE ACADEMY </v>
          </cell>
          <cell r="D930">
            <v>0</v>
          </cell>
          <cell r="E930">
            <v>0</v>
          </cell>
          <cell r="F930">
            <v>2</v>
          </cell>
          <cell r="G930">
            <v>8</v>
          </cell>
          <cell r="H930">
            <v>0</v>
          </cell>
          <cell r="I930">
            <v>0</v>
          </cell>
          <cell r="J930">
            <v>0</v>
          </cell>
          <cell r="K930">
            <v>0.379</v>
          </cell>
          <cell r="L930"/>
          <cell r="M930">
            <v>0</v>
          </cell>
          <cell r="N930">
            <v>1</v>
          </cell>
          <cell r="O930">
            <v>0</v>
          </cell>
          <cell r="P930">
            <v>0</v>
          </cell>
          <cell r="Q930">
            <v>5</v>
          </cell>
          <cell r="R930">
            <v>9</v>
          </cell>
          <cell r="S930">
            <v>10</v>
          </cell>
        </row>
        <row r="931">
          <cell r="B931">
            <v>3515287277</v>
          </cell>
          <cell r="C931" t="str">
            <v xml:space="preserve">OLD STURBRIDGE ACADEMY </v>
          </cell>
          <cell r="D931">
            <v>0</v>
          </cell>
          <cell r="E931">
            <v>0</v>
          </cell>
          <cell r="F931">
            <v>14</v>
          </cell>
          <cell r="G931">
            <v>79</v>
          </cell>
          <cell r="H931">
            <v>0</v>
          </cell>
          <cell r="I931">
            <v>0</v>
          </cell>
          <cell r="J931">
            <v>0</v>
          </cell>
          <cell r="K931">
            <v>3.5247000000000002</v>
          </cell>
          <cell r="L931"/>
          <cell r="M931">
            <v>0</v>
          </cell>
          <cell r="N931">
            <v>10</v>
          </cell>
          <cell r="O931">
            <v>0</v>
          </cell>
          <cell r="P931">
            <v>0</v>
          </cell>
          <cell r="Q931">
            <v>46</v>
          </cell>
          <cell r="R931">
            <v>10</v>
          </cell>
          <cell r="S931">
            <v>93</v>
          </cell>
        </row>
        <row r="932">
          <cell r="B932">
            <v>3515287287</v>
          </cell>
          <cell r="C932" t="str">
            <v xml:space="preserve">OLD STURBRIDGE ACADEMY </v>
          </cell>
          <cell r="D932">
            <v>0</v>
          </cell>
          <cell r="E932">
            <v>0</v>
          </cell>
          <cell r="F932">
            <v>3</v>
          </cell>
          <cell r="G932">
            <v>7</v>
          </cell>
          <cell r="H932">
            <v>0</v>
          </cell>
          <cell r="I932">
            <v>0</v>
          </cell>
          <cell r="J932">
            <v>0</v>
          </cell>
          <cell r="K932">
            <v>0.379</v>
          </cell>
          <cell r="L932"/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2</v>
          </cell>
          <cell r="R932">
            <v>3</v>
          </cell>
          <cell r="S932">
            <v>10</v>
          </cell>
        </row>
        <row r="933">
          <cell r="B933">
            <v>3515287306</v>
          </cell>
          <cell r="C933" t="str">
            <v xml:space="preserve">OLD STURBRIDGE ACADEMY </v>
          </cell>
          <cell r="D933">
            <v>0</v>
          </cell>
          <cell r="E933">
            <v>0</v>
          </cell>
          <cell r="F933">
            <v>2</v>
          </cell>
          <cell r="G933">
            <v>6</v>
          </cell>
          <cell r="H933">
            <v>0</v>
          </cell>
          <cell r="I933">
            <v>0</v>
          </cell>
          <cell r="J933">
            <v>0</v>
          </cell>
          <cell r="K933">
            <v>0.30320000000000003</v>
          </cell>
          <cell r="L933"/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1</v>
          </cell>
          <cell r="R933">
            <v>8</v>
          </cell>
          <cell r="S933">
            <v>8</v>
          </cell>
        </row>
        <row r="934">
          <cell r="B934">
            <v>3515287316</v>
          </cell>
          <cell r="C934" t="str">
            <v xml:space="preserve">OLD STURBRIDGE ACADEMY </v>
          </cell>
          <cell r="D934">
            <v>0</v>
          </cell>
          <cell r="E934">
            <v>0</v>
          </cell>
          <cell r="F934">
            <v>2</v>
          </cell>
          <cell r="G934">
            <v>6</v>
          </cell>
          <cell r="H934">
            <v>0</v>
          </cell>
          <cell r="I934">
            <v>0</v>
          </cell>
          <cell r="J934">
            <v>0</v>
          </cell>
          <cell r="K934">
            <v>0.30320000000000003</v>
          </cell>
          <cell r="L934"/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3</v>
          </cell>
          <cell r="R934">
            <v>10</v>
          </cell>
          <cell r="S934">
            <v>8</v>
          </cell>
        </row>
        <row r="935">
          <cell r="B935">
            <v>3515287658</v>
          </cell>
          <cell r="C935" t="str">
            <v xml:space="preserve">OLD STURBRIDGE ACADEMY </v>
          </cell>
          <cell r="D935">
            <v>0</v>
          </cell>
          <cell r="E935">
            <v>0</v>
          </cell>
          <cell r="F935">
            <v>0</v>
          </cell>
          <cell r="G935">
            <v>8</v>
          </cell>
          <cell r="H935">
            <v>0</v>
          </cell>
          <cell r="I935">
            <v>0</v>
          </cell>
          <cell r="J935">
            <v>0</v>
          </cell>
          <cell r="K935">
            <v>0.30320000000000003</v>
          </cell>
          <cell r="L935"/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1</v>
          </cell>
          <cell r="R935">
            <v>5</v>
          </cell>
          <cell r="S935">
            <v>8</v>
          </cell>
        </row>
        <row r="936">
          <cell r="B936">
            <v>3515287753</v>
          </cell>
          <cell r="C936" t="str">
            <v xml:space="preserve">OLD STURBRIDGE ACADEMY </v>
          </cell>
          <cell r="D936">
            <v>0</v>
          </cell>
          <cell r="E936">
            <v>0</v>
          </cell>
          <cell r="F936">
            <v>0</v>
          </cell>
          <cell r="G936">
            <v>1</v>
          </cell>
          <cell r="H936">
            <v>0</v>
          </cell>
          <cell r="I936">
            <v>0</v>
          </cell>
          <cell r="J936">
            <v>0</v>
          </cell>
          <cell r="K936">
            <v>3.7900000000000003E-2</v>
          </cell>
          <cell r="L936"/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1</v>
          </cell>
          <cell r="R936">
            <v>6</v>
          </cell>
          <cell r="S936">
            <v>1</v>
          </cell>
        </row>
        <row r="937">
          <cell r="B937">
            <v>3515287767</v>
          </cell>
          <cell r="C937" t="str">
            <v xml:space="preserve">OLD STURBRIDGE ACADEMY </v>
          </cell>
          <cell r="D937">
            <v>0</v>
          </cell>
          <cell r="E937">
            <v>0</v>
          </cell>
          <cell r="F937">
            <v>5</v>
          </cell>
          <cell r="G937">
            <v>42</v>
          </cell>
          <cell r="H937">
            <v>0</v>
          </cell>
          <cell r="I937">
            <v>0</v>
          </cell>
          <cell r="J937">
            <v>0</v>
          </cell>
          <cell r="K937">
            <v>1.7813000000000001</v>
          </cell>
          <cell r="L937"/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9</v>
          </cell>
          <cell r="R937">
            <v>9</v>
          </cell>
          <cell r="S937">
            <v>47</v>
          </cell>
        </row>
        <row r="938">
          <cell r="B938">
            <v>3515287778</v>
          </cell>
          <cell r="C938" t="str">
            <v xml:space="preserve">OLD STURBRIDGE ACADEMY </v>
          </cell>
          <cell r="D938">
            <v>0</v>
          </cell>
          <cell r="E938">
            <v>0</v>
          </cell>
          <cell r="F938">
            <v>0</v>
          </cell>
          <cell r="G938">
            <v>2</v>
          </cell>
          <cell r="H938">
            <v>0</v>
          </cell>
          <cell r="I938">
            <v>0</v>
          </cell>
          <cell r="J938">
            <v>0</v>
          </cell>
          <cell r="K938">
            <v>7.5800000000000006E-2</v>
          </cell>
          <cell r="L938"/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1</v>
          </cell>
          <cell r="R938">
            <v>9</v>
          </cell>
          <cell r="S938">
            <v>2</v>
          </cell>
        </row>
        <row r="939">
          <cell r="B939">
            <v>3516332005</v>
          </cell>
          <cell r="C939" t="str">
            <v>HAMPDEN CS OF SCIENCE WEST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25</v>
          </cell>
          <cell r="I939">
            <v>8</v>
          </cell>
          <cell r="J939">
            <v>0</v>
          </cell>
          <cell r="K939">
            <v>1.2506999999999999</v>
          </cell>
          <cell r="L939"/>
          <cell r="M939">
            <v>0</v>
          </cell>
          <cell r="N939">
            <v>0</v>
          </cell>
          <cell r="O939">
            <v>2</v>
          </cell>
          <cell r="P939">
            <v>2</v>
          </cell>
          <cell r="Q939">
            <v>9</v>
          </cell>
          <cell r="R939">
            <v>7</v>
          </cell>
          <cell r="S939">
            <v>33</v>
          </cell>
        </row>
        <row r="940">
          <cell r="B940">
            <v>3516332061</v>
          </cell>
          <cell r="C940" t="str">
            <v>HAMPDEN CS OF SCIENCE WEST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6</v>
          </cell>
          <cell r="I940">
            <v>1</v>
          </cell>
          <cell r="J940">
            <v>0</v>
          </cell>
          <cell r="K940">
            <v>0.26529999999999998</v>
          </cell>
          <cell r="L940"/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5</v>
          </cell>
          <cell r="R940">
            <v>10</v>
          </cell>
          <cell r="S940">
            <v>7</v>
          </cell>
        </row>
        <row r="941">
          <cell r="B941">
            <v>3516332087</v>
          </cell>
          <cell r="C941" t="str">
            <v>HAMPDEN CS OF SCIENCE WEST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1</v>
          </cell>
          <cell r="J941">
            <v>0</v>
          </cell>
          <cell r="K941">
            <v>3.7900000000000003E-2</v>
          </cell>
          <cell r="L941"/>
          <cell r="M941">
            <v>0</v>
          </cell>
          <cell r="N941">
            <v>0</v>
          </cell>
          <cell r="O941">
            <v>0</v>
          </cell>
          <cell r="P941">
            <v>1</v>
          </cell>
          <cell r="Q941">
            <v>1</v>
          </cell>
          <cell r="R941">
            <v>5</v>
          </cell>
          <cell r="S941">
            <v>1</v>
          </cell>
        </row>
        <row r="942">
          <cell r="B942">
            <v>3516332137</v>
          </cell>
          <cell r="C942" t="str">
            <v>HAMPDEN CS OF SCIENCE WEST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29</v>
          </cell>
          <cell r="I942">
            <v>17</v>
          </cell>
          <cell r="J942">
            <v>0</v>
          </cell>
          <cell r="K942">
            <v>1.7434000000000001</v>
          </cell>
          <cell r="L942"/>
          <cell r="M942">
            <v>0</v>
          </cell>
          <cell r="N942">
            <v>0</v>
          </cell>
          <cell r="O942">
            <v>4</v>
          </cell>
          <cell r="P942">
            <v>3</v>
          </cell>
          <cell r="Q942">
            <v>27</v>
          </cell>
          <cell r="R942">
            <v>10</v>
          </cell>
          <cell r="S942">
            <v>46</v>
          </cell>
        </row>
        <row r="943">
          <cell r="B943">
            <v>3516332278</v>
          </cell>
          <cell r="C943" t="str">
            <v>HAMPDEN CS OF SCIENCE WEST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3</v>
          </cell>
          <cell r="J943">
            <v>0</v>
          </cell>
          <cell r="K943">
            <v>0.1137</v>
          </cell>
          <cell r="L943"/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6</v>
          </cell>
          <cell r="S943">
            <v>3</v>
          </cell>
        </row>
        <row r="944">
          <cell r="B944">
            <v>3516332281</v>
          </cell>
          <cell r="C944" t="str">
            <v>HAMPDEN CS OF SCIENCE WEST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83</v>
          </cell>
          <cell r="I944">
            <v>25</v>
          </cell>
          <cell r="J944">
            <v>0</v>
          </cell>
          <cell r="K944">
            <v>4.0932000000000004</v>
          </cell>
          <cell r="L944"/>
          <cell r="M944">
            <v>0</v>
          </cell>
          <cell r="N944">
            <v>0</v>
          </cell>
          <cell r="O944">
            <v>7</v>
          </cell>
          <cell r="P944">
            <v>2</v>
          </cell>
          <cell r="Q944">
            <v>75</v>
          </cell>
          <cell r="R944">
            <v>10</v>
          </cell>
          <cell r="S944">
            <v>108</v>
          </cell>
        </row>
        <row r="945">
          <cell r="B945">
            <v>3516332325</v>
          </cell>
          <cell r="C945" t="str">
            <v>HAMPDEN CS OF SCIENCE WEST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25</v>
          </cell>
          <cell r="I945">
            <v>8</v>
          </cell>
          <cell r="J945">
            <v>0</v>
          </cell>
          <cell r="K945">
            <v>1.2506999999999999</v>
          </cell>
          <cell r="L945"/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5</v>
          </cell>
          <cell r="R945">
            <v>9</v>
          </cell>
          <cell r="S945">
            <v>33</v>
          </cell>
        </row>
        <row r="946">
          <cell r="B946">
            <v>3516332332</v>
          </cell>
          <cell r="C946" t="str">
            <v>HAMPDEN CS OF SCIENCE WEST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22</v>
          </cell>
          <cell r="I946">
            <v>8</v>
          </cell>
          <cell r="J946">
            <v>0</v>
          </cell>
          <cell r="K946">
            <v>1.137</v>
          </cell>
          <cell r="L946"/>
          <cell r="M946">
            <v>0</v>
          </cell>
          <cell r="N946">
            <v>0</v>
          </cell>
          <cell r="O946">
            <v>1</v>
          </cell>
          <cell r="P946">
            <v>2</v>
          </cell>
          <cell r="Q946">
            <v>14</v>
          </cell>
          <cell r="R946">
            <v>9</v>
          </cell>
          <cell r="S946">
            <v>30</v>
          </cell>
        </row>
        <row r="947">
          <cell r="B947">
            <v>3516332680</v>
          </cell>
          <cell r="C947" t="str">
            <v>HAMPDEN CS OF SCIENCE WEST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3.7900000000000003E-2</v>
          </cell>
          <cell r="L947"/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1</v>
          </cell>
        </row>
        <row r="948">
          <cell r="B948">
            <v>3517239020</v>
          </cell>
          <cell r="C948" t="str">
            <v>MAP ACADEMY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1</v>
          </cell>
          <cell r="J948">
            <v>0</v>
          </cell>
          <cell r="K948">
            <v>3.7900000000000003E-2</v>
          </cell>
          <cell r="L948"/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9</v>
          </cell>
          <cell r="S948">
            <v>1</v>
          </cell>
        </row>
        <row r="949">
          <cell r="B949">
            <v>3517239036</v>
          </cell>
          <cell r="C949" t="str">
            <v>MAP ACADEMY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3</v>
          </cell>
          <cell r="J949">
            <v>0</v>
          </cell>
          <cell r="K949">
            <v>0.1137</v>
          </cell>
          <cell r="L949"/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3</v>
          </cell>
          <cell r="R949">
            <v>6</v>
          </cell>
          <cell r="S949">
            <v>3</v>
          </cell>
        </row>
        <row r="950">
          <cell r="B950">
            <v>3517239044</v>
          </cell>
          <cell r="C950" t="str">
            <v>MAP ACADEMY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1</v>
          </cell>
          <cell r="J950">
            <v>0</v>
          </cell>
          <cell r="K950">
            <v>3.7900000000000003E-2</v>
          </cell>
          <cell r="L950"/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1</v>
          </cell>
          <cell r="R950">
            <v>10</v>
          </cell>
          <cell r="S950">
            <v>1</v>
          </cell>
        </row>
        <row r="951">
          <cell r="B951">
            <v>3517239052</v>
          </cell>
          <cell r="C951" t="str">
            <v>MAP ACADEMY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10</v>
          </cell>
          <cell r="J951">
            <v>0</v>
          </cell>
          <cell r="K951">
            <v>0.379</v>
          </cell>
          <cell r="L951"/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4</v>
          </cell>
          <cell r="R951">
            <v>5</v>
          </cell>
          <cell r="S951">
            <v>10</v>
          </cell>
        </row>
        <row r="952">
          <cell r="B952">
            <v>3517239082</v>
          </cell>
          <cell r="C952" t="str">
            <v>MAP ACADEMY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1</v>
          </cell>
          <cell r="J952">
            <v>0</v>
          </cell>
          <cell r="K952">
            <v>3.7900000000000003E-2</v>
          </cell>
          <cell r="L952"/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1</v>
          </cell>
          <cell r="R952">
            <v>1</v>
          </cell>
          <cell r="S952">
            <v>1</v>
          </cell>
        </row>
        <row r="953">
          <cell r="B953">
            <v>3517239099</v>
          </cell>
          <cell r="C953" t="str">
            <v>MAP ACADEMY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1</v>
          </cell>
          <cell r="J953">
            <v>0</v>
          </cell>
          <cell r="K953">
            <v>3.7900000000000003E-2</v>
          </cell>
          <cell r="L953"/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4</v>
          </cell>
          <cell r="S953">
            <v>1</v>
          </cell>
        </row>
        <row r="954">
          <cell r="B954">
            <v>3517239131</v>
          </cell>
          <cell r="C954" t="str">
            <v>MAP ACADEMY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1</v>
          </cell>
          <cell r="J954">
            <v>0</v>
          </cell>
          <cell r="K954">
            <v>3.7900000000000003E-2</v>
          </cell>
          <cell r="L954"/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1</v>
          </cell>
          <cell r="S954">
            <v>1</v>
          </cell>
        </row>
        <row r="955">
          <cell r="B955">
            <v>3517239165</v>
          </cell>
          <cell r="C955" t="str">
            <v>MAP ACADEMY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1</v>
          </cell>
          <cell r="J955">
            <v>0</v>
          </cell>
          <cell r="K955">
            <v>3.7900000000000003E-2</v>
          </cell>
          <cell r="L955"/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1</v>
          </cell>
          <cell r="R955">
            <v>9</v>
          </cell>
          <cell r="S955">
            <v>1</v>
          </cell>
        </row>
        <row r="956">
          <cell r="B956">
            <v>3517239167</v>
          </cell>
          <cell r="C956" t="str">
            <v>MAP ACADEMY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1</v>
          </cell>
          <cell r="J956">
            <v>0</v>
          </cell>
          <cell r="K956">
            <v>3.7900000000000003E-2</v>
          </cell>
          <cell r="L956"/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1</v>
          </cell>
          <cell r="R956">
            <v>3</v>
          </cell>
          <cell r="S956">
            <v>1</v>
          </cell>
        </row>
        <row r="957">
          <cell r="B957">
            <v>3517239171</v>
          </cell>
          <cell r="C957" t="str">
            <v>MAP ACADEMY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2</v>
          </cell>
          <cell r="J957">
            <v>0</v>
          </cell>
          <cell r="K957">
            <v>7.5800000000000006E-2</v>
          </cell>
          <cell r="L957"/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1</v>
          </cell>
          <cell r="R957">
            <v>3</v>
          </cell>
          <cell r="S957">
            <v>2</v>
          </cell>
        </row>
        <row r="958">
          <cell r="B958">
            <v>3517239182</v>
          </cell>
          <cell r="C958" t="str">
            <v>MAP ACADEMY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6</v>
          </cell>
          <cell r="J958">
            <v>0</v>
          </cell>
          <cell r="K958">
            <v>0.22739999999999999</v>
          </cell>
          <cell r="L958"/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5</v>
          </cell>
          <cell r="R958">
            <v>7</v>
          </cell>
          <cell r="S958">
            <v>6</v>
          </cell>
        </row>
        <row r="959">
          <cell r="B959">
            <v>3517239231</v>
          </cell>
          <cell r="C959" t="str">
            <v>MAP ACADEMY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9</v>
          </cell>
          <cell r="J959">
            <v>0</v>
          </cell>
          <cell r="K959">
            <v>0.34110000000000001</v>
          </cell>
          <cell r="L959"/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7</v>
          </cell>
          <cell r="R959">
            <v>3</v>
          </cell>
          <cell r="S959">
            <v>9</v>
          </cell>
        </row>
        <row r="960">
          <cell r="B960">
            <v>3517239239</v>
          </cell>
          <cell r="C960" t="str">
            <v>MAP ACADEMY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88</v>
          </cell>
          <cell r="J960">
            <v>0</v>
          </cell>
          <cell r="K960">
            <v>3.3351999999999999</v>
          </cell>
          <cell r="L960"/>
          <cell r="M960">
            <v>0</v>
          </cell>
          <cell r="N960">
            <v>0</v>
          </cell>
          <cell r="O960">
            <v>0</v>
          </cell>
          <cell r="P960">
            <v>1</v>
          </cell>
          <cell r="Q960">
            <v>54</v>
          </cell>
          <cell r="R960">
            <v>5</v>
          </cell>
          <cell r="S960">
            <v>88</v>
          </cell>
        </row>
        <row r="961">
          <cell r="B961">
            <v>3517239243</v>
          </cell>
          <cell r="C961" t="str">
            <v>MAP ACADEMY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1</v>
          </cell>
          <cell r="J961">
            <v>0</v>
          </cell>
          <cell r="K961">
            <v>3.7900000000000003E-2</v>
          </cell>
          <cell r="L961"/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8</v>
          </cell>
          <cell r="S961">
            <v>1</v>
          </cell>
        </row>
        <row r="962">
          <cell r="B962">
            <v>3517239261</v>
          </cell>
          <cell r="C962" t="str">
            <v>MAP ACADEMY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>
            <v>0</v>
          </cell>
          <cell r="K962">
            <v>7.5800000000000006E-2</v>
          </cell>
          <cell r="L962"/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1</v>
          </cell>
          <cell r="R962">
            <v>4</v>
          </cell>
          <cell r="S962">
            <v>2</v>
          </cell>
        </row>
        <row r="963">
          <cell r="B963">
            <v>3517239293</v>
          </cell>
          <cell r="C963" t="str">
            <v>MAP ACADEMY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3</v>
          </cell>
          <cell r="J963">
            <v>0</v>
          </cell>
          <cell r="K963">
            <v>0.1137</v>
          </cell>
          <cell r="L963"/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2</v>
          </cell>
          <cell r="R963">
            <v>9</v>
          </cell>
          <cell r="S963">
            <v>3</v>
          </cell>
        </row>
        <row r="964">
          <cell r="B964">
            <v>3517239310</v>
          </cell>
          <cell r="C964" t="str">
            <v>MAP ACADEMY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14</v>
          </cell>
          <cell r="J964">
            <v>0</v>
          </cell>
          <cell r="K964">
            <v>0.53059999999999996</v>
          </cell>
          <cell r="L964"/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11</v>
          </cell>
          <cell r="R964">
            <v>10</v>
          </cell>
          <cell r="S964">
            <v>14</v>
          </cell>
        </row>
        <row r="965">
          <cell r="B965">
            <v>3517239336</v>
          </cell>
          <cell r="C965" t="str">
            <v>MAP ACADEMY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1</v>
          </cell>
          <cell r="J965">
            <v>0</v>
          </cell>
          <cell r="K965">
            <v>3.7900000000000003E-2</v>
          </cell>
          <cell r="L965"/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1</v>
          </cell>
          <cell r="R965">
            <v>7</v>
          </cell>
          <cell r="S965">
            <v>1</v>
          </cell>
        </row>
        <row r="966">
          <cell r="B966">
            <v>3517239625</v>
          </cell>
          <cell r="C966" t="str">
            <v>MAP ACADEMY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1</v>
          </cell>
          <cell r="J966">
            <v>0</v>
          </cell>
          <cell r="K966">
            <v>3.7900000000000003E-2</v>
          </cell>
          <cell r="L966"/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4</v>
          </cell>
          <cell r="S966">
            <v>1</v>
          </cell>
        </row>
        <row r="967">
          <cell r="B967">
            <v>3517239665</v>
          </cell>
          <cell r="C967" t="str">
            <v>MAP ACADEMY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1</v>
          </cell>
          <cell r="J967">
            <v>0</v>
          </cell>
          <cell r="K967">
            <v>3.7900000000000003E-2</v>
          </cell>
          <cell r="L967"/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1</v>
          </cell>
          <cell r="R967">
            <v>4</v>
          </cell>
          <cell r="S967">
            <v>1</v>
          </cell>
        </row>
        <row r="968">
          <cell r="B968">
            <v>3517239740</v>
          </cell>
          <cell r="C968" t="str">
            <v>MAP ACADEMY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1</v>
          </cell>
          <cell r="J968">
            <v>0</v>
          </cell>
          <cell r="K968">
            <v>3.7900000000000003E-2</v>
          </cell>
          <cell r="L968"/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1</v>
          </cell>
          <cell r="R968">
            <v>3</v>
          </cell>
          <cell r="S968">
            <v>1</v>
          </cell>
        </row>
        <row r="969">
          <cell r="B969">
            <v>3517239760</v>
          </cell>
          <cell r="C969" t="str">
            <v>MAP ACADEMY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9</v>
          </cell>
          <cell r="J969">
            <v>0</v>
          </cell>
          <cell r="K969">
            <v>0.34110000000000001</v>
          </cell>
          <cell r="L969"/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3</v>
          </cell>
          <cell r="R969">
            <v>4</v>
          </cell>
          <cell r="S969">
            <v>9</v>
          </cell>
        </row>
        <row r="970">
          <cell r="B970">
            <v>3517239780</v>
          </cell>
          <cell r="C970" t="str">
            <v>MAP ACADEMY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3</v>
          </cell>
          <cell r="J970">
            <v>0</v>
          </cell>
          <cell r="K970">
            <v>0.1137</v>
          </cell>
          <cell r="L970"/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3</v>
          </cell>
        </row>
        <row r="971">
          <cell r="B971">
            <v>3518149128</v>
          </cell>
          <cell r="C971" t="str">
            <v>PHOENIX CHARTER ACADEMY LAWRENCE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8</v>
          </cell>
          <cell r="J971">
            <v>0</v>
          </cell>
          <cell r="K971">
            <v>0.30320000000000003</v>
          </cell>
          <cell r="L971"/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7</v>
          </cell>
          <cell r="R971">
            <v>9</v>
          </cell>
          <cell r="S971">
            <v>8</v>
          </cell>
        </row>
        <row r="972">
          <cell r="B972">
            <v>3518149149</v>
          </cell>
          <cell r="C972" t="str">
            <v>PHOENIX CHARTER ACADEMY LAWRENCE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109</v>
          </cell>
          <cell r="J972">
            <v>0</v>
          </cell>
          <cell r="K972">
            <v>4.1311</v>
          </cell>
          <cell r="L972"/>
          <cell r="M972">
            <v>0</v>
          </cell>
          <cell r="N972">
            <v>0</v>
          </cell>
          <cell r="O972">
            <v>0</v>
          </cell>
          <cell r="P972">
            <v>37</v>
          </cell>
          <cell r="Q972">
            <v>96</v>
          </cell>
          <cell r="R972">
            <v>10</v>
          </cell>
          <cell r="S972">
            <v>109</v>
          </cell>
        </row>
        <row r="973">
          <cell r="B973">
            <v>3518149160</v>
          </cell>
          <cell r="C973" t="str">
            <v>PHOENIX CHARTER ACADEMY LAWRENCE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2</v>
          </cell>
          <cell r="J973">
            <v>0</v>
          </cell>
          <cell r="K973">
            <v>7.5800000000000006E-2</v>
          </cell>
          <cell r="L973"/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2</v>
          </cell>
          <cell r="R973">
            <v>10</v>
          </cell>
          <cell r="S973">
            <v>2</v>
          </cell>
        </row>
        <row r="974">
          <cell r="B974">
            <v>3518149165</v>
          </cell>
          <cell r="C974" t="str">
            <v>PHOENIX CHARTER ACADEMY LAWRENCE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1</v>
          </cell>
          <cell r="J974">
            <v>0</v>
          </cell>
          <cell r="K974">
            <v>3.7900000000000003E-2</v>
          </cell>
          <cell r="L974"/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9</v>
          </cell>
          <cell r="S974">
            <v>1</v>
          </cell>
        </row>
        <row r="975">
          <cell r="B975">
            <v>3518149181</v>
          </cell>
          <cell r="C975" t="str">
            <v>PHOENIX CHARTER ACADEMY LAWRENCE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4</v>
          </cell>
          <cell r="J975">
            <v>0</v>
          </cell>
          <cell r="K975">
            <v>0.15160000000000001</v>
          </cell>
          <cell r="L975"/>
          <cell r="M975">
            <v>0</v>
          </cell>
          <cell r="N975">
            <v>0</v>
          </cell>
          <cell r="O975">
            <v>0</v>
          </cell>
          <cell r="P975">
            <v>2</v>
          </cell>
          <cell r="Q975">
            <v>2</v>
          </cell>
          <cell r="R975">
            <v>9</v>
          </cell>
          <cell r="S975">
            <v>4</v>
          </cell>
        </row>
      </sheetData>
      <sheetData sheetId="6" refreshError="1">
        <row r="10">
          <cell r="A10">
            <v>1</v>
          </cell>
          <cell r="B10" t="str">
            <v xml:space="preserve">ABINGTON                     </v>
          </cell>
          <cell r="C10">
            <v>89</v>
          </cell>
          <cell r="D10">
            <v>0</v>
          </cell>
          <cell r="E10">
            <v>173</v>
          </cell>
          <cell r="F10">
            <v>792</v>
          </cell>
          <cell r="G10">
            <v>542</v>
          </cell>
          <cell r="H10">
            <v>640</v>
          </cell>
          <cell r="I10">
            <v>5</v>
          </cell>
          <cell r="J10">
            <v>81</v>
          </cell>
          <cell r="K10">
            <v>21</v>
          </cell>
          <cell r="L10">
            <v>90</v>
          </cell>
          <cell r="M10">
            <v>28</v>
          </cell>
          <cell r="N10">
            <v>27</v>
          </cell>
          <cell r="O10">
            <v>606</v>
          </cell>
          <cell r="P10">
            <v>2197</v>
          </cell>
          <cell r="R10"/>
          <cell r="S10"/>
        </row>
        <row r="11">
          <cell r="A11">
            <v>2</v>
          </cell>
          <cell r="B11" t="str">
            <v xml:space="preserve">ACTON                        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/>
          <cell r="S11"/>
        </row>
        <row r="12">
          <cell r="A12">
            <v>3</v>
          </cell>
          <cell r="B12" t="str">
            <v xml:space="preserve">ACUSHNET                     </v>
          </cell>
          <cell r="C12">
            <v>44</v>
          </cell>
          <cell r="D12">
            <v>0</v>
          </cell>
          <cell r="E12">
            <v>90</v>
          </cell>
          <cell r="F12">
            <v>547</v>
          </cell>
          <cell r="G12">
            <v>342</v>
          </cell>
          <cell r="H12">
            <v>291</v>
          </cell>
          <cell r="I12">
            <v>0</v>
          </cell>
          <cell r="J12">
            <v>48</v>
          </cell>
          <cell r="K12">
            <v>13</v>
          </cell>
          <cell r="L12">
            <v>9</v>
          </cell>
          <cell r="M12">
            <v>0</v>
          </cell>
          <cell r="N12">
            <v>0</v>
          </cell>
          <cell r="O12">
            <v>300</v>
          </cell>
          <cell r="P12">
            <v>1292</v>
          </cell>
          <cell r="R12"/>
          <cell r="S12"/>
        </row>
        <row r="13">
          <cell r="A13">
            <v>4</v>
          </cell>
          <cell r="B13" t="str">
            <v xml:space="preserve">ADAMS                       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/>
          <cell r="S13"/>
        </row>
        <row r="14">
          <cell r="A14">
            <v>5</v>
          </cell>
          <cell r="B14" t="str">
            <v xml:space="preserve">AGAWAM                       </v>
          </cell>
          <cell r="C14">
            <v>66</v>
          </cell>
          <cell r="D14">
            <v>0</v>
          </cell>
          <cell r="E14">
            <v>268</v>
          </cell>
          <cell r="F14">
            <v>1301</v>
          </cell>
          <cell r="G14">
            <v>899</v>
          </cell>
          <cell r="H14">
            <v>1043</v>
          </cell>
          <cell r="I14">
            <v>79</v>
          </cell>
          <cell r="J14">
            <v>137</v>
          </cell>
          <cell r="K14">
            <v>35</v>
          </cell>
          <cell r="L14">
            <v>133</v>
          </cell>
          <cell r="M14">
            <v>22</v>
          </cell>
          <cell r="N14">
            <v>19</v>
          </cell>
          <cell r="O14">
            <v>1273</v>
          </cell>
          <cell r="P14">
            <v>3623</v>
          </cell>
          <cell r="R14"/>
          <cell r="S14"/>
        </row>
        <row r="15">
          <cell r="A15">
            <v>6</v>
          </cell>
          <cell r="B15" t="str">
            <v xml:space="preserve">ALFORD                      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/>
          <cell r="S15"/>
        </row>
        <row r="16">
          <cell r="A16">
            <v>7</v>
          </cell>
          <cell r="B16" t="str">
            <v xml:space="preserve">AMESBURY                     </v>
          </cell>
          <cell r="C16">
            <v>30</v>
          </cell>
          <cell r="D16">
            <v>5</v>
          </cell>
          <cell r="E16">
            <v>137</v>
          </cell>
          <cell r="F16">
            <v>781</v>
          </cell>
          <cell r="G16">
            <v>514</v>
          </cell>
          <cell r="H16">
            <v>571</v>
          </cell>
          <cell r="I16">
            <v>15</v>
          </cell>
          <cell r="J16">
            <v>77</v>
          </cell>
          <cell r="K16">
            <v>20</v>
          </cell>
          <cell r="L16">
            <v>24</v>
          </cell>
          <cell r="M16">
            <v>10</v>
          </cell>
          <cell r="N16">
            <v>6</v>
          </cell>
          <cell r="O16">
            <v>545</v>
          </cell>
          <cell r="P16">
            <v>2036</v>
          </cell>
          <cell r="R16"/>
          <cell r="S16"/>
        </row>
        <row r="17">
          <cell r="A17">
            <v>8</v>
          </cell>
          <cell r="B17" t="str">
            <v xml:space="preserve">AMHERST                      </v>
          </cell>
          <cell r="C17">
            <v>53</v>
          </cell>
          <cell r="D17">
            <v>0</v>
          </cell>
          <cell r="E17">
            <v>133</v>
          </cell>
          <cell r="F17">
            <v>757</v>
          </cell>
          <cell r="G17">
            <v>180</v>
          </cell>
          <cell r="H17">
            <v>0</v>
          </cell>
          <cell r="I17">
            <v>0</v>
          </cell>
          <cell r="J17">
            <v>41</v>
          </cell>
          <cell r="K17">
            <v>11</v>
          </cell>
          <cell r="L17">
            <v>160</v>
          </cell>
          <cell r="M17">
            <v>16</v>
          </cell>
          <cell r="N17">
            <v>0</v>
          </cell>
          <cell r="O17">
            <v>378</v>
          </cell>
          <cell r="P17">
            <v>1097</v>
          </cell>
          <cell r="R17"/>
          <cell r="S17"/>
        </row>
        <row r="18">
          <cell r="A18">
            <v>9</v>
          </cell>
          <cell r="B18" t="str">
            <v xml:space="preserve">ANDOVER                      </v>
          </cell>
          <cell r="C18">
            <v>87</v>
          </cell>
          <cell r="D18">
            <v>311</v>
          </cell>
          <cell r="E18">
            <v>30</v>
          </cell>
          <cell r="F18">
            <v>2187</v>
          </cell>
          <cell r="G18">
            <v>1471</v>
          </cell>
          <cell r="H18">
            <v>1845</v>
          </cell>
          <cell r="I18">
            <v>7</v>
          </cell>
          <cell r="J18">
            <v>216</v>
          </cell>
          <cell r="K18">
            <v>57</v>
          </cell>
          <cell r="L18">
            <v>138</v>
          </cell>
          <cell r="M18">
            <v>23</v>
          </cell>
          <cell r="N18">
            <v>7</v>
          </cell>
          <cell r="O18">
            <v>601</v>
          </cell>
          <cell r="P18">
            <v>5740</v>
          </cell>
          <cell r="R18"/>
          <cell r="S18"/>
        </row>
        <row r="19">
          <cell r="A19">
            <v>10</v>
          </cell>
          <cell r="B19" t="str">
            <v xml:space="preserve">ARLINGTON                    </v>
          </cell>
          <cell r="C19">
            <v>55</v>
          </cell>
          <cell r="D19">
            <v>0</v>
          </cell>
          <cell r="E19">
            <v>526</v>
          </cell>
          <cell r="F19">
            <v>2656</v>
          </cell>
          <cell r="G19">
            <v>1404</v>
          </cell>
          <cell r="H19">
            <v>1476</v>
          </cell>
          <cell r="I19">
            <v>2</v>
          </cell>
          <cell r="J19">
            <v>230</v>
          </cell>
          <cell r="K19">
            <v>61</v>
          </cell>
          <cell r="L19">
            <v>234</v>
          </cell>
          <cell r="M19">
            <v>36</v>
          </cell>
          <cell r="N19">
            <v>24</v>
          </cell>
          <cell r="O19">
            <v>570</v>
          </cell>
          <cell r="P19">
            <v>6092</v>
          </cell>
          <cell r="R19"/>
          <cell r="S19"/>
        </row>
        <row r="20">
          <cell r="A20">
            <v>11</v>
          </cell>
          <cell r="B20" t="str">
            <v xml:space="preserve">ASHBURNHAM                  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/>
          <cell r="S20"/>
        </row>
        <row r="21">
          <cell r="A21">
            <v>12</v>
          </cell>
          <cell r="B21" t="str">
            <v xml:space="preserve">ASHBY                        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/>
          <cell r="S21"/>
        </row>
        <row r="22">
          <cell r="A22">
            <v>13</v>
          </cell>
          <cell r="B22" t="str">
            <v xml:space="preserve">ASHFIELD                    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8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8</v>
          </cell>
          <cell r="R22"/>
          <cell r="S22"/>
        </row>
        <row r="23">
          <cell r="A23">
            <v>14</v>
          </cell>
          <cell r="B23" t="str">
            <v xml:space="preserve">ASHLAND                      </v>
          </cell>
          <cell r="C23">
            <v>27</v>
          </cell>
          <cell r="D23">
            <v>0</v>
          </cell>
          <cell r="E23">
            <v>190</v>
          </cell>
          <cell r="F23">
            <v>1092</v>
          </cell>
          <cell r="G23">
            <v>666</v>
          </cell>
          <cell r="H23">
            <v>822</v>
          </cell>
          <cell r="I23">
            <v>2</v>
          </cell>
          <cell r="J23">
            <v>105</v>
          </cell>
          <cell r="K23">
            <v>28</v>
          </cell>
          <cell r="L23">
            <v>113</v>
          </cell>
          <cell r="M23">
            <v>43</v>
          </cell>
          <cell r="N23">
            <v>35</v>
          </cell>
          <cell r="O23">
            <v>526</v>
          </cell>
          <cell r="P23">
            <v>2786</v>
          </cell>
          <cell r="R23"/>
          <cell r="S23"/>
        </row>
        <row r="24">
          <cell r="A24">
            <v>15</v>
          </cell>
          <cell r="B24" t="str">
            <v xml:space="preserve">ATHOL                        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/>
          <cell r="S24"/>
        </row>
        <row r="25">
          <cell r="A25">
            <v>16</v>
          </cell>
          <cell r="B25" t="str">
            <v xml:space="preserve">ATTLEBORO                    </v>
          </cell>
          <cell r="C25">
            <v>184</v>
          </cell>
          <cell r="D25">
            <v>0</v>
          </cell>
          <cell r="E25">
            <v>470</v>
          </cell>
          <cell r="F25">
            <v>2330</v>
          </cell>
          <cell r="G25">
            <v>1520</v>
          </cell>
          <cell r="H25">
            <v>872</v>
          </cell>
          <cell r="I25">
            <v>1099</v>
          </cell>
          <cell r="J25">
            <v>250</v>
          </cell>
          <cell r="K25">
            <v>52</v>
          </cell>
          <cell r="L25">
            <v>235</v>
          </cell>
          <cell r="M25">
            <v>34</v>
          </cell>
          <cell r="N25">
            <v>63</v>
          </cell>
          <cell r="O25">
            <v>2176</v>
          </cell>
          <cell r="P25">
            <v>6383</v>
          </cell>
          <cell r="R25"/>
          <cell r="S25"/>
        </row>
        <row r="26">
          <cell r="A26">
            <v>17</v>
          </cell>
          <cell r="B26" t="str">
            <v xml:space="preserve">AUBURN                       </v>
          </cell>
          <cell r="C26">
            <v>31</v>
          </cell>
          <cell r="D26">
            <v>0</v>
          </cell>
          <cell r="E26">
            <v>184</v>
          </cell>
          <cell r="F26">
            <v>989</v>
          </cell>
          <cell r="G26">
            <v>609</v>
          </cell>
          <cell r="H26">
            <v>711</v>
          </cell>
          <cell r="I26">
            <v>2</v>
          </cell>
          <cell r="J26">
            <v>94</v>
          </cell>
          <cell r="K26">
            <v>25</v>
          </cell>
          <cell r="L26">
            <v>43</v>
          </cell>
          <cell r="M26">
            <v>14</v>
          </cell>
          <cell r="N26">
            <v>9</v>
          </cell>
          <cell r="O26">
            <v>615</v>
          </cell>
          <cell r="P26">
            <v>2511</v>
          </cell>
          <cell r="R26"/>
          <cell r="S26"/>
        </row>
        <row r="27">
          <cell r="A27">
            <v>18</v>
          </cell>
          <cell r="B27" t="str">
            <v xml:space="preserve">AVON                         </v>
          </cell>
          <cell r="C27">
            <v>23</v>
          </cell>
          <cell r="D27">
            <v>0</v>
          </cell>
          <cell r="E27">
            <v>44</v>
          </cell>
          <cell r="F27">
            <v>250</v>
          </cell>
          <cell r="G27">
            <v>151</v>
          </cell>
          <cell r="H27">
            <v>129</v>
          </cell>
          <cell r="I27">
            <v>0</v>
          </cell>
          <cell r="J27">
            <v>22</v>
          </cell>
          <cell r="K27">
            <v>6</v>
          </cell>
          <cell r="L27">
            <v>23</v>
          </cell>
          <cell r="M27">
            <v>4</v>
          </cell>
          <cell r="N27">
            <v>2</v>
          </cell>
          <cell r="O27">
            <v>273</v>
          </cell>
          <cell r="P27">
            <v>586</v>
          </cell>
          <cell r="R27"/>
          <cell r="S27"/>
        </row>
        <row r="28">
          <cell r="A28">
            <v>19</v>
          </cell>
          <cell r="B28" t="str">
            <v xml:space="preserve">AYER                         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/>
          <cell r="S28"/>
        </row>
        <row r="29">
          <cell r="A29">
            <v>20</v>
          </cell>
          <cell r="B29" t="str">
            <v xml:space="preserve">BARNSTABLE                   </v>
          </cell>
          <cell r="C29">
            <v>160</v>
          </cell>
          <cell r="D29">
            <v>0</v>
          </cell>
          <cell r="E29">
            <v>352</v>
          </cell>
          <cell r="F29">
            <v>2035</v>
          </cell>
          <cell r="G29">
            <v>1296</v>
          </cell>
          <cell r="H29">
            <v>1579</v>
          </cell>
          <cell r="I29">
            <v>63</v>
          </cell>
          <cell r="J29">
            <v>202</v>
          </cell>
          <cell r="K29">
            <v>53</v>
          </cell>
          <cell r="L29">
            <v>391</v>
          </cell>
          <cell r="M29">
            <v>114</v>
          </cell>
          <cell r="N29">
            <v>128</v>
          </cell>
          <cell r="O29">
            <v>2249</v>
          </cell>
          <cell r="P29">
            <v>5405</v>
          </cell>
          <cell r="R29"/>
          <cell r="S29"/>
        </row>
        <row r="30">
          <cell r="A30">
            <v>21</v>
          </cell>
          <cell r="B30" t="str">
            <v xml:space="preserve">BARRE                       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/>
          <cell r="S30"/>
        </row>
        <row r="31">
          <cell r="A31">
            <v>22</v>
          </cell>
          <cell r="B31" t="str">
            <v xml:space="preserve">BECKET                      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11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11</v>
          </cell>
          <cell r="R31"/>
          <cell r="S31"/>
        </row>
        <row r="32">
          <cell r="A32">
            <v>23</v>
          </cell>
          <cell r="B32" t="str">
            <v xml:space="preserve">BEDFORD                      </v>
          </cell>
          <cell r="C32">
            <v>20</v>
          </cell>
          <cell r="D32">
            <v>0</v>
          </cell>
          <cell r="E32">
            <v>184</v>
          </cell>
          <cell r="F32">
            <v>1036</v>
          </cell>
          <cell r="G32">
            <v>598</v>
          </cell>
          <cell r="H32">
            <v>877</v>
          </cell>
          <cell r="I32">
            <v>2</v>
          </cell>
          <cell r="J32">
            <v>102</v>
          </cell>
          <cell r="K32">
            <v>27</v>
          </cell>
          <cell r="L32">
            <v>125</v>
          </cell>
          <cell r="M32">
            <v>13</v>
          </cell>
          <cell r="N32">
            <v>12</v>
          </cell>
          <cell r="O32">
            <v>303</v>
          </cell>
          <cell r="P32">
            <v>2707</v>
          </cell>
          <cell r="R32"/>
          <cell r="S32"/>
        </row>
        <row r="33">
          <cell r="A33">
            <v>24</v>
          </cell>
          <cell r="B33" t="str">
            <v xml:space="preserve">BELCHERTOWN                  </v>
          </cell>
          <cell r="C33">
            <v>43</v>
          </cell>
          <cell r="D33">
            <v>0</v>
          </cell>
          <cell r="E33">
            <v>153</v>
          </cell>
          <cell r="F33">
            <v>815</v>
          </cell>
          <cell r="G33">
            <v>570</v>
          </cell>
          <cell r="H33">
            <v>713</v>
          </cell>
          <cell r="I33">
            <v>5</v>
          </cell>
          <cell r="J33">
            <v>85</v>
          </cell>
          <cell r="K33">
            <v>23</v>
          </cell>
          <cell r="L33">
            <v>18</v>
          </cell>
          <cell r="M33">
            <v>3</v>
          </cell>
          <cell r="N33">
            <v>2</v>
          </cell>
          <cell r="O33">
            <v>495</v>
          </cell>
          <cell r="P33">
            <v>2278</v>
          </cell>
          <cell r="R33"/>
          <cell r="S33"/>
        </row>
        <row r="34">
          <cell r="A34">
            <v>25</v>
          </cell>
          <cell r="B34" t="str">
            <v xml:space="preserve">BELLINGHAM                   </v>
          </cell>
          <cell r="C34">
            <v>30</v>
          </cell>
          <cell r="D34">
            <v>0</v>
          </cell>
          <cell r="E34">
            <v>153</v>
          </cell>
          <cell r="F34">
            <v>879</v>
          </cell>
          <cell r="G34">
            <v>561</v>
          </cell>
          <cell r="H34">
            <v>621</v>
          </cell>
          <cell r="I34">
            <v>18</v>
          </cell>
          <cell r="J34">
            <v>85</v>
          </cell>
          <cell r="K34">
            <v>22</v>
          </cell>
          <cell r="L34">
            <v>34</v>
          </cell>
          <cell r="M34">
            <v>9</v>
          </cell>
          <cell r="N34">
            <v>8</v>
          </cell>
          <cell r="O34">
            <v>544</v>
          </cell>
          <cell r="P34">
            <v>2247</v>
          </cell>
          <cell r="R34"/>
          <cell r="S34"/>
        </row>
        <row r="35">
          <cell r="A35">
            <v>26</v>
          </cell>
          <cell r="B35" t="str">
            <v xml:space="preserve">BELMONT                      </v>
          </cell>
          <cell r="C35">
            <v>26</v>
          </cell>
          <cell r="D35">
            <v>312</v>
          </cell>
          <cell r="E35">
            <v>43</v>
          </cell>
          <cell r="F35">
            <v>1892</v>
          </cell>
          <cell r="G35">
            <v>1129</v>
          </cell>
          <cell r="H35">
            <v>1361</v>
          </cell>
          <cell r="I35">
            <v>44</v>
          </cell>
          <cell r="J35">
            <v>176</v>
          </cell>
          <cell r="K35">
            <v>46</v>
          </cell>
          <cell r="L35">
            <v>274</v>
          </cell>
          <cell r="M35">
            <v>49</v>
          </cell>
          <cell r="N35">
            <v>22</v>
          </cell>
          <cell r="O35">
            <v>434</v>
          </cell>
          <cell r="P35">
            <v>4638</v>
          </cell>
          <cell r="R35"/>
          <cell r="S35"/>
        </row>
        <row r="36">
          <cell r="A36">
            <v>27</v>
          </cell>
          <cell r="B36" t="str">
            <v xml:space="preserve">BERKLEY                      </v>
          </cell>
          <cell r="C36">
            <v>15</v>
          </cell>
          <cell r="D36">
            <v>0</v>
          </cell>
          <cell r="E36">
            <v>85</v>
          </cell>
          <cell r="F36">
            <v>395</v>
          </cell>
          <cell r="G36">
            <v>276</v>
          </cell>
          <cell r="H36">
            <v>0</v>
          </cell>
          <cell r="I36">
            <v>0</v>
          </cell>
          <cell r="J36">
            <v>29</v>
          </cell>
          <cell r="K36">
            <v>8</v>
          </cell>
          <cell r="L36">
            <v>6</v>
          </cell>
          <cell r="M36">
            <v>1</v>
          </cell>
          <cell r="N36">
            <v>0</v>
          </cell>
          <cell r="O36">
            <v>190</v>
          </cell>
          <cell r="P36">
            <v>764</v>
          </cell>
          <cell r="R36"/>
          <cell r="S36"/>
        </row>
        <row r="37">
          <cell r="A37">
            <v>28</v>
          </cell>
          <cell r="B37" t="str">
            <v xml:space="preserve">BERLIN                       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/>
          <cell r="S37"/>
        </row>
        <row r="38">
          <cell r="A38">
            <v>29</v>
          </cell>
          <cell r="B38" t="str">
            <v xml:space="preserve">BERNARDSTON                 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R38"/>
          <cell r="S38"/>
        </row>
        <row r="39">
          <cell r="A39">
            <v>30</v>
          </cell>
          <cell r="B39" t="str">
            <v xml:space="preserve">BEVERLY                      </v>
          </cell>
          <cell r="C39">
            <v>112</v>
          </cell>
          <cell r="D39">
            <v>230</v>
          </cell>
          <cell r="E39">
            <v>162</v>
          </cell>
          <cell r="F39">
            <v>1797</v>
          </cell>
          <cell r="G39">
            <v>1078</v>
          </cell>
          <cell r="H39">
            <v>1362</v>
          </cell>
          <cell r="I39">
            <v>0</v>
          </cell>
          <cell r="J39">
            <v>171</v>
          </cell>
          <cell r="K39">
            <v>45</v>
          </cell>
          <cell r="L39">
            <v>129</v>
          </cell>
          <cell r="M39">
            <v>21</v>
          </cell>
          <cell r="N39">
            <v>21</v>
          </cell>
          <cell r="O39">
            <v>1418</v>
          </cell>
          <cell r="P39">
            <v>4570</v>
          </cell>
          <cell r="R39"/>
          <cell r="S39"/>
        </row>
        <row r="40">
          <cell r="A40">
            <v>31</v>
          </cell>
          <cell r="B40" t="str">
            <v xml:space="preserve">BILLERICA                    </v>
          </cell>
          <cell r="C40">
            <v>99</v>
          </cell>
          <cell r="D40">
            <v>0</v>
          </cell>
          <cell r="E40">
            <v>376</v>
          </cell>
          <cell r="F40">
            <v>1906</v>
          </cell>
          <cell r="G40">
            <v>1239</v>
          </cell>
          <cell r="H40">
            <v>1287</v>
          </cell>
          <cell r="I40">
            <v>8</v>
          </cell>
          <cell r="J40">
            <v>182</v>
          </cell>
          <cell r="K40">
            <v>48</v>
          </cell>
          <cell r="L40">
            <v>44</v>
          </cell>
          <cell r="M40">
            <v>14</v>
          </cell>
          <cell r="N40">
            <v>12</v>
          </cell>
          <cell r="O40">
            <v>995</v>
          </cell>
          <cell r="P40">
            <v>4866</v>
          </cell>
          <cell r="R40"/>
          <cell r="S40"/>
        </row>
        <row r="41">
          <cell r="A41">
            <v>32</v>
          </cell>
          <cell r="B41" t="str">
            <v xml:space="preserve">BLACKSTONE                  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26</v>
          </cell>
          <cell r="J41">
            <v>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26</v>
          </cell>
          <cell r="R41"/>
          <cell r="S41"/>
        </row>
        <row r="42">
          <cell r="A42">
            <v>33</v>
          </cell>
          <cell r="B42" t="str">
            <v xml:space="preserve">BLANDFORD                   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7</v>
          </cell>
          <cell r="R42"/>
          <cell r="S42"/>
        </row>
        <row r="43">
          <cell r="A43">
            <v>34</v>
          </cell>
          <cell r="B43" t="str">
            <v xml:space="preserve">BOLTON                       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</v>
          </cell>
          <cell r="R43"/>
          <cell r="S43"/>
        </row>
        <row r="44">
          <cell r="A44">
            <v>35</v>
          </cell>
          <cell r="B44" t="str">
            <v xml:space="preserve">BOSTON                       </v>
          </cell>
          <cell r="C44">
            <v>3474</v>
          </cell>
          <cell r="D44">
            <v>0</v>
          </cell>
          <cell r="E44">
            <v>4378</v>
          </cell>
          <cell r="F44">
            <v>22861</v>
          </cell>
          <cell r="G44">
            <v>14378</v>
          </cell>
          <cell r="H44">
            <v>17775</v>
          </cell>
          <cell r="I44">
            <v>1761</v>
          </cell>
          <cell r="J44">
            <v>2335</v>
          </cell>
          <cell r="K44">
            <v>594</v>
          </cell>
          <cell r="L44">
            <v>10275</v>
          </cell>
          <cell r="M44">
            <v>3123</v>
          </cell>
          <cell r="N44">
            <v>4296</v>
          </cell>
          <cell r="O44">
            <v>40797</v>
          </cell>
          <cell r="P44">
            <v>62890</v>
          </cell>
          <cell r="R44"/>
          <cell r="S44"/>
        </row>
        <row r="45">
          <cell r="A45">
            <v>36</v>
          </cell>
          <cell r="B45" t="str">
            <v xml:space="preserve">BOURNE                       </v>
          </cell>
          <cell r="C45">
            <v>60</v>
          </cell>
          <cell r="D45">
            <v>1</v>
          </cell>
          <cell r="E45">
            <v>147</v>
          </cell>
          <cell r="F45">
            <v>763</v>
          </cell>
          <cell r="G45">
            <v>501</v>
          </cell>
          <cell r="H45">
            <v>570</v>
          </cell>
          <cell r="I45">
            <v>0</v>
          </cell>
          <cell r="J45">
            <v>75</v>
          </cell>
          <cell r="K45">
            <v>20</v>
          </cell>
          <cell r="L45">
            <v>6</v>
          </cell>
          <cell r="M45">
            <v>3</v>
          </cell>
          <cell r="N45">
            <v>6</v>
          </cell>
          <cell r="O45">
            <v>631</v>
          </cell>
          <cell r="P45">
            <v>2012</v>
          </cell>
          <cell r="R45"/>
          <cell r="S45"/>
        </row>
        <row r="46">
          <cell r="A46">
            <v>37</v>
          </cell>
          <cell r="B46" t="str">
            <v xml:space="preserve">BOXBOROUGH                   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9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9</v>
          </cell>
          <cell r="R46"/>
          <cell r="S46"/>
        </row>
        <row r="47">
          <cell r="A47">
            <v>38</v>
          </cell>
          <cell r="B47" t="str">
            <v xml:space="preserve">BOXFORD                      </v>
          </cell>
          <cell r="C47">
            <v>48</v>
          </cell>
          <cell r="D47">
            <v>0</v>
          </cell>
          <cell r="E47">
            <v>109</v>
          </cell>
          <cell r="F47">
            <v>488</v>
          </cell>
          <cell r="G47">
            <v>108</v>
          </cell>
          <cell r="H47">
            <v>0</v>
          </cell>
          <cell r="I47">
            <v>0</v>
          </cell>
          <cell r="J47">
            <v>27</v>
          </cell>
          <cell r="K47">
            <v>7</v>
          </cell>
          <cell r="L47">
            <v>10</v>
          </cell>
          <cell r="M47">
            <v>1</v>
          </cell>
          <cell r="N47">
            <v>0</v>
          </cell>
          <cell r="O47">
            <v>49</v>
          </cell>
          <cell r="P47">
            <v>729</v>
          </cell>
          <cell r="R47"/>
          <cell r="S47"/>
        </row>
        <row r="48">
          <cell r="A48">
            <v>39</v>
          </cell>
          <cell r="B48" t="str">
            <v xml:space="preserve">BOYLSTON                     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28</v>
          </cell>
          <cell r="J48">
            <v>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28</v>
          </cell>
          <cell r="R48"/>
          <cell r="S48"/>
        </row>
        <row r="49">
          <cell r="A49">
            <v>40</v>
          </cell>
          <cell r="B49" t="str">
            <v xml:space="preserve">BRAINTREE                    </v>
          </cell>
          <cell r="C49">
            <v>114</v>
          </cell>
          <cell r="D49">
            <v>370</v>
          </cell>
          <cell r="E49">
            <v>17</v>
          </cell>
          <cell r="F49">
            <v>2164</v>
          </cell>
          <cell r="G49">
            <v>1472</v>
          </cell>
          <cell r="H49">
            <v>1771</v>
          </cell>
          <cell r="I49">
            <v>0</v>
          </cell>
          <cell r="J49">
            <v>213</v>
          </cell>
          <cell r="K49">
            <v>56</v>
          </cell>
          <cell r="L49">
            <v>212</v>
          </cell>
          <cell r="M49">
            <v>51</v>
          </cell>
          <cell r="N49">
            <v>31</v>
          </cell>
          <cell r="O49">
            <v>1240</v>
          </cell>
          <cell r="P49">
            <v>5666</v>
          </cell>
          <cell r="R49"/>
          <cell r="S49"/>
        </row>
        <row r="50">
          <cell r="A50">
            <v>41</v>
          </cell>
          <cell r="B50" t="str">
            <v xml:space="preserve">BREWSTER                     </v>
          </cell>
          <cell r="C50">
            <v>14</v>
          </cell>
          <cell r="D50">
            <v>0</v>
          </cell>
          <cell r="E50">
            <v>63</v>
          </cell>
          <cell r="F50">
            <v>398</v>
          </cell>
          <cell r="G50">
            <v>0</v>
          </cell>
          <cell r="H50">
            <v>0</v>
          </cell>
          <cell r="I50">
            <v>0</v>
          </cell>
          <cell r="J50">
            <v>17</v>
          </cell>
          <cell r="K50">
            <v>5</v>
          </cell>
          <cell r="L50">
            <v>11</v>
          </cell>
          <cell r="M50">
            <v>0</v>
          </cell>
          <cell r="N50">
            <v>0</v>
          </cell>
          <cell r="O50">
            <v>153</v>
          </cell>
          <cell r="P50">
            <v>468</v>
          </cell>
          <cell r="R50"/>
          <cell r="S50"/>
        </row>
        <row r="51">
          <cell r="A51">
            <v>42</v>
          </cell>
          <cell r="B51" t="str">
            <v xml:space="preserve">BRIDGEWATER                 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8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8</v>
          </cell>
          <cell r="R51"/>
          <cell r="S51"/>
        </row>
        <row r="52">
          <cell r="A52">
            <v>43</v>
          </cell>
          <cell r="B52" t="str">
            <v xml:space="preserve">BRIMFIELD                    </v>
          </cell>
          <cell r="C52">
            <v>3</v>
          </cell>
          <cell r="D52">
            <v>0</v>
          </cell>
          <cell r="E52">
            <v>47</v>
          </cell>
          <cell r="F52">
            <v>189</v>
          </cell>
          <cell r="G52">
            <v>43</v>
          </cell>
          <cell r="H52">
            <v>0</v>
          </cell>
          <cell r="I52">
            <v>2</v>
          </cell>
          <cell r="J52">
            <v>11</v>
          </cell>
          <cell r="K52">
            <v>3</v>
          </cell>
          <cell r="L52">
            <v>2</v>
          </cell>
          <cell r="M52">
            <v>0</v>
          </cell>
          <cell r="N52">
            <v>0</v>
          </cell>
          <cell r="O52">
            <v>83</v>
          </cell>
          <cell r="P52">
            <v>283</v>
          </cell>
          <cell r="R52"/>
          <cell r="S52"/>
        </row>
        <row r="53">
          <cell r="A53">
            <v>44</v>
          </cell>
          <cell r="B53" t="str">
            <v xml:space="preserve">BROCKTON                     </v>
          </cell>
          <cell r="C53">
            <v>330</v>
          </cell>
          <cell r="D53">
            <v>0</v>
          </cell>
          <cell r="E53">
            <v>1110</v>
          </cell>
          <cell r="F53">
            <v>6660</v>
          </cell>
          <cell r="G53">
            <v>4452</v>
          </cell>
          <cell r="H53">
            <v>4830</v>
          </cell>
          <cell r="I53">
            <v>274</v>
          </cell>
          <cell r="J53">
            <v>659</v>
          </cell>
          <cell r="K53">
            <v>171</v>
          </cell>
          <cell r="L53">
            <v>2209</v>
          </cell>
          <cell r="M53">
            <v>917</v>
          </cell>
          <cell r="N53">
            <v>1220</v>
          </cell>
          <cell r="O53">
            <v>11247</v>
          </cell>
          <cell r="P53">
            <v>17491</v>
          </cell>
          <cell r="R53"/>
          <cell r="S53"/>
        </row>
        <row r="54">
          <cell r="A54">
            <v>45</v>
          </cell>
          <cell r="B54" t="str">
            <v xml:space="preserve">BROOKFIELD                   </v>
          </cell>
          <cell r="C54">
            <v>7</v>
          </cell>
          <cell r="D54">
            <v>0</v>
          </cell>
          <cell r="E54">
            <v>43</v>
          </cell>
          <cell r="F54">
            <v>175</v>
          </cell>
          <cell r="G54">
            <v>30</v>
          </cell>
          <cell r="H54">
            <v>0</v>
          </cell>
          <cell r="I54">
            <v>1</v>
          </cell>
          <cell r="J54">
            <v>9</v>
          </cell>
          <cell r="K54">
            <v>2</v>
          </cell>
          <cell r="L54">
            <v>1</v>
          </cell>
          <cell r="M54">
            <v>0</v>
          </cell>
          <cell r="N54">
            <v>0</v>
          </cell>
          <cell r="O54">
            <v>110</v>
          </cell>
          <cell r="P54">
            <v>253</v>
          </cell>
          <cell r="R54"/>
          <cell r="S54"/>
        </row>
        <row r="55">
          <cell r="A55">
            <v>46</v>
          </cell>
          <cell r="B55" t="str">
            <v xml:space="preserve">BROOKLINE                    </v>
          </cell>
          <cell r="C55">
            <v>74</v>
          </cell>
          <cell r="D55">
            <v>0</v>
          </cell>
          <cell r="E55">
            <v>601</v>
          </cell>
          <cell r="F55">
            <v>3094</v>
          </cell>
          <cell r="G55">
            <v>1785</v>
          </cell>
          <cell r="H55">
            <v>2131</v>
          </cell>
          <cell r="I55">
            <v>0</v>
          </cell>
          <cell r="J55">
            <v>288</v>
          </cell>
          <cell r="K55">
            <v>76</v>
          </cell>
          <cell r="L55">
            <v>680</v>
          </cell>
          <cell r="M55">
            <v>109</v>
          </cell>
          <cell r="N55">
            <v>55</v>
          </cell>
          <cell r="O55">
            <v>861</v>
          </cell>
          <cell r="P55">
            <v>7648</v>
          </cell>
          <cell r="R55"/>
          <cell r="S55"/>
        </row>
        <row r="56">
          <cell r="A56">
            <v>47</v>
          </cell>
          <cell r="B56" t="str">
            <v xml:space="preserve">BUCKLAND                     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2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  <cell r="R56"/>
          <cell r="S56"/>
        </row>
        <row r="57">
          <cell r="A57">
            <v>48</v>
          </cell>
          <cell r="B57" t="str">
            <v xml:space="preserve">BURLINGTON                   </v>
          </cell>
          <cell r="C57">
            <v>34</v>
          </cell>
          <cell r="D57">
            <v>0</v>
          </cell>
          <cell r="E57">
            <v>265</v>
          </cell>
          <cell r="F57">
            <v>1457</v>
          </cell>
          <cell r="G57">
            <v>793</v>
          </cell>
          <cell r="H57">
            <v>980</v>
          </cell>
          <cell r="I57">
            <v>6</v>
          </cell>
          <cell r="J57">
            <v>132</v>
          </cell>
          <cell r="K57">
            <v>35</v>
          </cell>
          <cell r="L57">
            <v>115</v>
          </cell>
          <cell r="M57">
            <v>21</v>
          </cell>
          <cell r="N57">
            <v>30</v>
          </cell>
          <cell r="O57">
            <v>528</v>
          </cell>
          <cell r="P57">
            <v>3518</v>
          </cell>
          <cell r="R57"/>
          <cell r="S57"/>
        </row>
        <row r="58">
          <cell r="A58">
            <v>49</v>
          </cell>
          <cell r="B58" t="str">
            <v xml:space="preserve">CAMBRIDGE                    </v>
          </cell>
          <cell r="C58">
            <v>598</v>
          </cell>
          <cell r="D58">
            <v>0</v>
          </cell>
          <cell r="E58">
            <v>673</v>
          </cell>
          <cell r="F58">
            <v>2906</v>
          </cell>
          <cell r="G58">
            <v>1445</v>
          </cell>
          <cell r="H58">
            <v>1617</v>
          </cell>
          <cell r="I58">
            <v>579</v>
          </cell>
          <cell r="J58">
            <v>280</v>
          </cell>
          <cell r="K58">
            <v>66</v>
          </cell>
          <cell r="L58">
            <v>399</v>
          </cell>
          <cell r="M58">
            <v>84</v>
          </cell>
          <cell r="N58">
            <v>97</v>
          </cell>
          <cell r="O58">
            <v>2584</v>
          </cell>
          <cell r="P58">
            <v>7519</v>
          </cell>
          <cell r="R58"/>
          <cell r="S58"/>
        </row>
        <row r="59">
          <cell r="A59">
            <v>50</v>
          </cell>
          <cell r="B59" t="str">
            <v xml:space="preserve">CANTON                       </v>
          </cell>
          <cell r="C59">
            <v>87</v>
          </cell>
          <cell r="D59">
            <v>0</v>
          </cell>
          <cell r="E59">
            <v>251</v>
          </cell>
          <cell r="F59">
            <v>1237</v>
          </cell>
          <cell r="G59">
            <v>786</v>
          </cell>
          <cell r="H59">
            <v>1007</v>
          </cell>
          <cell r="I59">
            <v>0</v>
          </cell>
          <cell r="J59">
            <v>124</v>
          </cell>
          <cell r="K59">
            <v>33</v>
          </cell>
          <cell r="L59">
            <v>57</v>
          </cell>
          <cell r="M59">
            <v>14</v>
          </cell>
          <cell r="N59">
            <v>11</v>
          </cell>
          <cell r="O59">
            <v>555</v>
          </cell>
          <cell r="P59">
            <v>3325</v>
          </cell>
          <cell r="R59"/>
          <cell r="S59"/>
        </row>
        <row r="60">
          <cell r="A60">
            <v>51</v>
          </cell>
          <cell r="B60" t="str">
            <v xml:space="preserve">CARLISLE                     </v>
          </cell>
          <cell r="C60">
            <v>6</v>
          </cell>
          <cell r="D60">
            <v>52</v>
          </cell>
          <cell r="E60">
            <v>0</v>
          </cell>
          <cell r="F60">
            <v>323</v>
          </cell>
          <cell r="G60">
            <v>214</v>
          </cell>
          <cell r="H60">
            <v>0</v>
          </cell>
          <cell r="I60">
            <v>4</v>
          </cell>
          <cell r="J60">
            <v>21</v>
          </cell>
          <cell r="K60">
            <v>6</v>
          </cell>
          <cell r="L60">
            <v>15</v>
          </cell>
          <cell r="M60">
            <v>1</v>
          </cell>
          <cell r="N60">
            <v>0</v>
          </cell>
          <cell r="O60">
            <v>26</v>
          </cell>
          <cell r="P60">
            <v>570</v>
          </cell>
          <cell r="R60"/>
          <cell r="S60"/>
        </row>
        <row r="61">
          <cell r="A61">
            <v>52</v>
          </cell>
          <cell r="B61" t="str">
            <v xml:space="preserve">CARVER                       </v>
          </cell>
          <cell r="C61">
            <v>64</v>
          </cell>
          <cell r="D61">
            <v>0</v>
          </cell>
          <cell r="E61">
            <v>121</v>
          </cell>
          <cell r="F61">
            <v>616</v>
          </cell>
          <cell r="G61">
            <v>379</v>
          </cell>
          <cell r="H61">
            <v>438</v>
          </cell>
          <cell r="I61">
            <v>5</v>
          </cell>
          <cell r="J61">
            <v>59</v>
          </cell>
          <cell r="K61">
            <v>16</v>
          </cell>
          <cell r="L61">
            <v>12</v>
          </cell>
          <cell r="M61">
            <v>5</v>
          </cell>
          <cell r="N61">
            <v>4</v>
          </cell>
          <cell r="O61">
            <v>439</v>
          </cell>
          <cell r="P61">
            <v>1591</v>
          </cell>
          <cell r="R61"/>
          <cell r="S61"/>
        </row>
        <row r="62">
          <cell r="A62">
            <v>53</v>
          </cell>
          <cell r="B62" t="str">
            <v xml:space="preserve">CHARLEMONT                   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</v>
          </cell>
          <cell r="R62"/>
          <cell r="S62"/>
        </row>
        <row r="63">
          <cell r="A63">
            <v>54</v>
          </cell>
          <cell r="B63" t="str">
            <v xml:space="preserve">CHARLTON                     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</v>
          </cell>
          <cell r="R63"/>
          <cell r="S63"/>
        </row>
        <row r="64">
          <cell r="A64">
            <v>55</v>
          </cell>
          <cell r="B64" t="str">
            <v xml:space="preserve">CHATHAM                      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/>
          <cell r="S64"/>
        </row>
        <row r="65">
          <cell r="A65">
            <v>56</v>
          </cell>
          <cell r="B65" t="str">
            <v xml:space="preserve">CHELMSFORD                   </v>
          </cell>
          <cell r="C65">
            <v>163</v>
          </cell>
          <cell r="D65">
            <v>0</v>
          </cell>
          <cell r="E65">
            <v>367</v>
          </cell>
          <cell r="F65">
            <v>1965</v>
          </cell>
          <cell r="G65">
            <v>1206</v>
          </cell>
          <cell r="H65">
            <v>1491</v>
          </cell>
          <cell r="I65">
            <v>1</v>
          </cell>
          <cell r="J65">
            <v>191</v>
          </cell>
          <cell r="K65">
            <v>50</v>
          </cell>
          <cell r="L65">
            <v>164</v>
          </cell>
          <cell r="M65">
            <v>26</v>
          </cell>
          <cell r="N65">
            <v>14</v>
          </cell>
          <cell r="O65">
            <v>771</v>
          </cell>
          <cell r="P65">
            <v>5112</v>
          </cell>
          <cell r="R65"/>
          <cell r="S65"/>
        </row>
        <row r="66">
          <cell r="A66">
            <v>57</v>
          </cell>
          <cell r="B66" t="str">
            <v xml:space="preserve">CHELSEA                      </v>
          </cell>
          <cell r="C66">
            <v>292</v>
          </cell>
          <cell r="D66">
            <v>0</v>
          </cell>
          <cell r="E66">
            <v>530</v>
          </cell>
          <cell r="F66">
            <v>2862</v>
          </cell>
          <cell r="G66">
            <v>1733</v>
          </cell>
          <cell r="H66">
            <v>2016</v>
          </cell>
          <cell r="I66">
            <v>2</v>
          </cell>
          <cell r="J66">
            <v>271</v>
          </cell>
          <cell r="K66">
            <v>71</v>
          </cell>
          <cell r="L66">
            <v>1723</v>
          </cell>
          <cell r="M66">
            <v>406</v>
          </cell>
          <cell r="N66">
            <v>632</v>
          </cell>
          <cell r="O66">
            <v>5159</v>
          </cell>
          <cell r="P66">
            <v>7289</v>
          </cell>
          <cell r="R66"/>
          <cell r="S66"/>
        </row>
        <row r="67">
          <cell r="A67">
            <v>58</v>
          </cell>
          <cell r="B67" t="str">
            <v xml:space="preserve">CHESHIRE                    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1</v>
          </cell>
          <cell r="R67"/>
          <cell r="S67"/>
        </row>
        <row r="68">
          <cell r="A68">
            <v>59</v>
          </cell>
          <cell r="B68" t="str">
            <v xml:space="preserve">CHESTER                      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9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9</v>
          </cell>
          <cell r="R68"/>
          <cell r="S68"/>
        </row>
        <row r="69">
          <cell r="A69">
            <v>60</v>
          </cell>
          <cell r="B69" t="str">
            <v xml:space="preserve">CHESTERFIELD                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17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17</v>
          </cell>
          <cell r="R69"/>
          <cell r="S69"/>
        </row>
        <row r="70">
          <cell r="A70">
            <v>61</v>
          </cell>
          <cell r="B70" t="str">
            <v xml:space="preserve">CHICOPEE                     </v>
          </cell>
          <cell r="C70">
            <v>239</v>
          </cell>
          <cell r="D70">
            <v>0</v>
          </cell>
          <cell r="E70">
            <v>496</v>
          </cell>
          <cell r="F70">
            <v>2773</v>
          </cell>
          <cell r="G70">
            <v>1795</v>
          </cell>
          <cell r="H70">
            <v>1796</v>
          </cell>
          <cell r="I70">
            <v>591</v>
          </cell>
          <cell r="J70">
            <v>288</v>
          </cell>
          <cell r="K70">
            <v>69</v>
          </cell>
          <cell r="L70">
            <v>249</v>
          </cell>
          <cell r="M70">
            <v>76</v>
          </cell>
          <cell r="N70">
            <v>104</v>
          </cell>
          <cell r="O70">
            <v>4426</v>
          </cell>
          <cell r="P70">
            <v>7571</v>
          </cell>
          <cell r="R70"/>
          <cell r="S70"/>
        </row>
        <row r="71">
          <cell r="A71">
            <v>62</v>
          </cell>
          <cell r="B71" t="str">
            <v xml:space="preserve">CHILMARK                    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/>
          <cell r="S71"/>
        </row>
        <row r="72">
          <cell r="A72">
            <v>63</v>
          </cell>
          <cell r="B72" t="str">
            <v xml:space="preserve">CLARKSBURG                   </v>
          </cell>
          <cell r="C72">
            <v>0</v>
          </cell>
          <cell r="D72">
            <v>0</v>
          </cell>
          <cell r="E72">
            <v>6</v>
          </cell>
          <cell r="F72">
            <v>80</v>
          </cell>
          <cell r="G72">
            <v>61</v>
          </cell>
          <cell r="H72">
            <v>24</v>
          </cell>
          <cell r="I72">
            <v>0</v>
          </cell>
          <cell r="J72">
            <v>6</v>
          </cell>
          <cell r="K72">
            <v>2</v>
          </cell>
          <cell r="L72">
            <v>0</v>
          </cell>
          <cell r="M72">
            <v>0</v>
          </cell>
          <cell r="N72">
            <v>0</v>
          </cell>
          <cell r="O72">
            <v>79</v>
          </cell>
          <cell r="P72">
            <v>171</v>
          </cell>
          <cell r="R72"/>
          <cell r="S72"/>
        </row>
        <row r="73">
          <cell r="A73">
            <v>64</v>
          </cell>
          <cell r="B73" t="str">
            <v xml:space="preserve">CLINTON                      </v>
          </cell>
          <cell r="C73">
            <v>98</v>
          </cell>
          <cell r="D73">
            <v>0</v>
          </cell>
          <cell r="E73">
            <v>137</v>
          </cell>
          <cell r="F73">
            <v>760</v>
          </cell>
          <cell r="G73">
            <v>509</v>
          </cell>
          <cell r="H73">
            <v>519</v>
          </cell>
          <cell r="I73">
            <v>112</v>
          </cell>
          <cell r="J73">
            <v>78</v>
          </cell>
          <cell r="K73">
            <v>19</v>
          </cell>
          <cell r="L73">
            <v>150</v>
          </cell>
          <cell r="M73">
            <v>38</v>
          </cell>
          <cell r="N73">
            <v>53</v>
          </cell>
          <cell r="O73">
            <v>864</v>
          </cell>
          <cell r="P73">
            <v>2086</v>
          </cell>
          <cell r="R73"/>
          <cell r="S73"/>
        </row>
        <row r="74">
          <cell r="A74">
            <v>65</v>
          </cell>
          <cell r="B74" t="str">
            <v xml:space="preserve">COHASSET                     </v>
          </cell>
          <cell r="C74">
            <v>24</v>
          </cell>
          <cell r="D74">
            <v>103</v>
          </cell>
          <cell r="E74">
            <v>0</v>
          </cell>
          <cell r="F74">
            <v>562</v>
          </cell>
          <cell r="G74">
            <v>354</v>
          </cell>
          <cell r="H74">
            <v>488</v>
          </cell>
          <cell r="I74">
            <v>0</v>
          </cell>
          <cell r="J74">
            <v>55</v>
          </cell>
          <cell r="K74">
            <v>15</v>
          </cell>
          <cell r="L74">
            <v>2</v>
          </cell>
          <cell r="M74">
            <v>1</v>
          </cell>
          <cell r="N74">
            <v>0</v>
          </cell>
          <cell r="O74">
            <v>116</v>
          </cell>
          <cell r="P74">
            <v>1468</v>
          </cell>
          <cell r="R74"/>
          <cell r="S74"/>
        </row>
        <row r="75">
          <cell r="A75">
            <v>66</v>
          </cell>
          <cell r="B75" t="str">
            <v xml:space="preserve">COLRAIN                      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R75"/>
          <cell r="S75"/>
        </row>
        <row r="76">
          <cell r="A76">
            <v>67</v>
          </cell>
          <cell r="B76" t="str">
            <v xml:space="preserve">CONCORD                      </v>
          </cell>
          <cell r="C76">
            <v>27</v>
          </cell>
          <cell r="D76">
            <v>0</v>
          </cell>
          <cell r="E76">
            <v>208</v>
          </cell>
          <cell r="F76">
            <v>1128</v>
          </cell>
          <cell r="G76">
            <v>731</v>
          </cell>
          <cell r="H76">
            <v>0</v>
          </cell>
          <cell r="I76">
            <v>0</v>
          </cell>
          <cell r="J76">
            <v>78</v>
          </cell>
          <cell r="K76">
            <v>21</v>
          </cell>
          <cell r="L76">
            <v>48</v>
          </cell>
          <cell r="M76">
            <v>10</v>
          </cell>
          <cell r="N76">
            <v>0</v>
          </cell>
          <cell r="O76">
            <v>159</v>
          </cell>
          <cell r="P76">
            <v>2081</v>
          </cell>
          <cell r="R76"/>
          <cell r="S76"/>
        </row>
        <row r="77">
          <cell r="A77">
            <v>68</v>
          </cell>
          <cell r="B77" t="str">
            <v xml:space="preserve">CONWAY                       </v>
          </cell>
          <cell r="C77">
            <v>3</v>
          </cell>
          <cell r="D77">
            <v>0</v>
          </cell>
          <cell r="E77">
            <v>8</v>
          </cell>
          <cell r="F77">
            <v>55</v>
          </cell>
          <cell r="G77">
            <v>13</v>
          </cell>
          <cell r="H77">
            <v>0</v>
          </cell>
          <cell r="I77">
            <v>1</v>
          </cell>
          <cell r="J77">
            <v>3</v>
          </cell>
          <cell r="K77">
            <v>1</v>
          </cell>
          <cell r="L77">
            <v>0</v>
          </cell>
          <cell r="M77">
            <v>0</v>
          </cell>
          <cell r="N77">
            <v>0</v>
          </cell>
          <cell r="O77">
            <v>33</v>
          </cell>
          <cell r="P77">
            <v>79</v>
          </cell>
          <cell r="R77"/>
          <cell r="S77"/>
        </row>
        <row r="78">
          <cell r="A78">
            <v>69</v>
          </cell>
          <cell r="B78" t="str">
            <v xml:space="preserve">CUMMINGTON                   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6</v>
          </cell>
          <cell r="R78"/>
          <cell r="S78"/>
        </row>
        <row r="79">
          <cell r="A79">
            <v>70</v>
          </cell>
          <cell r="B79" t="str">
            <v xml:space="preserve">DALTON                       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24</v>
          </cell>
          <cell r="J79">
            <v>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24</v>
          </cell>
          <cell r="R79"/>
          <cell r="S79"/>
        </row>
        <row r="80">
          <cell r="A80">
            <v>71</v>
          </cell>
          <cell r="B80" t="str">
            <v xml:space="preserve">DANVERS                      </v>
          </cell>
          <cell r="C80">
            <v>110</v>
          </cell>
          <cell r="D80">
            <v>1</v>
          </cell>
          <cell r="E80">
            <v>260</v>
          </cell>
          <cell r="F80">
            <v>1367</v>
          </cell>
          <cell r="G80">
            <v>839</v>
          </cell>
          <cell r="H80">
            <v>961</v>
          </cell>
          <cell r="I80">
            <v>0</v>
          </cell>
          <cell r="J80">
            <v>130</v>
          </cell>
          <cell r="K80">
            <v>34</v>
          </cell>
          <cell r="L80">
            <v>35</v>
          </cell>
          <cell r="M80">
            <v>7</v>
          </cell>
          <cell r="N80">
            <v>6</v>
          </cell>
          <cell r="O80">
            <v>694</v>
          </cell>
          <cell r="P80">
            <v>3483</v>
          </cell>
          <cell r="R80"/>
          <cell r="S80"/>
        </row>
        <row r="81">
          <cell r="A81">
            <v>72</v>
          </cell>
          <cell r="B81" t="str">
            <v xml:space="preserve">DARTMOUTH                    </v>
          </cell>
          <cell r="C81">
            <v>93</v>
          </cell>
          <cell r="D81">
            <v>0</v>
          </cell>
          <cell r="E81">
            <v>274</v>
          </cell>
          <cell r="F81">
            <v>1300</v>
          </cell>
          <cell r="G81">
            <v>920</v>
          </cell>
          <cell r="H81">
            <v>976</v>
          </cell>
          <cell r="I81">
            <v>0</v>
          </cell>
          <cell r="J81">
            <v>132</v>
          </cell>
          <cell r="K81">
            <v>35</v>
          </cell>
          <cell r="L81">
            <v>58</v>
          </cell>
          <cell r="M81">
            <v>9</v>
          </cell>
          <cell r="N81">
            <v>4</v>
          </cell>
          <cell r="O81">
            <v>948</v>
          </cell>
          <cell r="P81">
            <v>3517</v>
          </cell>
          <cell r="R81"/>
          <cell r="S81"/>
        </row>
        <row r="82">
          <cell r="A82">
            <v>73</v>
          </cell>
          <cell r="B82" t="str">
            <v xml:space="preserve">DEDHAM                       </v>
          </cell>
          <cell r="C82">
            <v>17</v>
          </cell>
          <cell r="D82">
            <v>0</v>
          </cell>
          <cell r="E82">
            <v>232</v>
          </cell>
          <cell r="F82">
            <v>1001</v>
          </cell>
          <cell r="G82">
            <v>695</v>
          </cell>
          <cell r="H82">
            <v>763</v>
          </cell>
          <cell r="I82">
            <v>0</v>
          </cell>
          <cell r="J82">
            <v>102</v>
          </cell>
          <cell r="K82">
            <v>27</v>
          </cell>
          <cell r="L82">
            <v>128</v>
          </cell>
          <cell r="M82">
            <v>36</v>
          </cell>
          <cell r="N82">
            <v>33</v>
          </cell>
          <cell r="O82">
            <v>723</v>
          </cell>
          <cell r="P82">
            <v>2700</v>
          </cell>
          <cell r="R82"/>
          <cell r="S82"/>
        </row>
        <row r="83">
          <cell r="A83">
            <v>74</v>
          </cell>
          <cell r="B83" t="str">
            <v xml:space="preserve">DEERFIELD                    </v>
          </cell>
          <cell r="C83">
            <v>9</v>
          </cell>
          <cell r="D83">
            <v>0</v>
          </cell>
          <cell r="E83">
            <v>45</v>
          </cell>
          <cell r="F83">
            <v>218</v>
          </cell>
          <cell r="G83">
            <v>46</v>
          </cell>
          <cell r="H83">
            <v>0</v>
          </cell>
          <cell r="I83">
            <v>1</v>
          </cell>
          <cell r="J83">
            <v>12</v>
          </cell>
          <cell r="K83">
            <v>3</v>
          </cell>
          <cell r="L83">
            <v>6</v>
          </cell>
          <cell r="M83">
            <v>0</v>
          </cell>
          <cell r="N83">
            <v>0</v>
          </cell>
          <cell r="O83">
            <v>87</v>
          </cell>
          <cell r="P83">
            <v>315</v>
          </cell>
          <cell r="R83"/>
          <cell r="S83"/>
        </row>
        <row r="84">
          <cell r="A84">
            <v>75</v>
          </cell>
          <cell r="B84" t="str">
            <v xml:space="preserve">DENNIS                       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R84"/>
          <cell r="S84"/>
        </row>
        <row r="85">
          <cell r="A85">
            <v>76</v>
          </cell>
          <cell r="B85" t="str">
            <v xml:space="preserve">DIGHTON                      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/>
          <cell r="S85"/>
        </row>
        <row r="86">
          <cell r="A86">
            <v>77</v>
          </cell>
          <cell r="B86" t="str">
            <v xml:space="preserve">DOUGLAS                      </v>
          </cell>
          <cell r="C86">
            <v>57</v>
          </cell>
          <cell r="D86">
            <v>0</v>
          </cell>
          <cell r="E86">
            <v>96</v>
          </cell>
          <cell r="F86">
            <v>434</v>
          </cell>
          <cell r="G86">
            <v>290</v>
          </cell>
          <cell r="H86">
            <v>357</v>
          </cell>
          <cell r="I86">
            <v>7</v>
          </cell>
          <cell r="J86">
            <v>45</v>
          </cell>
          <cell r="K86">
            <v>12</v>
          </cell>
          <cell r="L86">
            <v>9</v>
          </cell>
          <cell r="M86">
            <v>5</v>
          </cell>
          <cell r="N86">
            <v>0</v>
          </cell>
          <cell r="O86">
            <v>251</v>
          </cell>
          <cell r="P86">
            <v>1213</v>
          </cell>
          <cell r="R86"/>
          <cell r="S86"/>
        </row>
        <row r="87">
          <cell r="A87">
            <v>78</v>
          </cell>
          <cell r="B87" t="str">
            <v xml:space="preserve">DOVER                        </v>
          </cell>
          <cell r="C87">
            <v>9</v>
          </cell>
          <cell r="D87">
            <v>0</v>
          </cell>
          <cell r="E87">
            <v>78</v>
          </cell>
          <cell r="F87">
            <v>409</v>
          </cell>
          <cell r="G87">
            <v>0</v>
          </cell>
          <cell r="H87">
            <v>0</v>
          </cell>
          <cell r="I87">
            <v>0</v>
          </cell>
          <cell r="J87">
            <v>18</v>
          </cell>
          <cell r="K87">
            <v>5</v>
          </cell>
          <cell r="L87">
            <v>24</v>
          </cell>
          <cell r="M87">
            <v>0</v>
          </cell>
          <cell r="N87">
            <v>0</v>
          </cell>
          <cell r="O87">
            <v>9</v>
          </cell>
          <cell r="P87">
            <v>492</v>
          </cell>
          <cell r="R87"/>
          <cell r="S87"/>
        </row>
        <row r="88">
          <cell r="A88">
            <v>79</v>
          </cell>
          <cell r="B88" t="str">
            <v xml:space="preserve">DRACUT                       </v>
          </cell>
          <cell r="C88">
            <v>54</v>
          </cell>
          <cell r="D88">
            <v>0</v>
          </cell>
          <cell r="E88">
            <v>313</v>
          </cell>
          <cell r="F88">
            <v>1602</v>
          </cell>
          <cell r="G88">
            <v>1031</v>
          </cell>
          <cell r="H88">
            <v>990</v>
          </cell>
          <cell r="I88">
            <v>1</v>
          </cell>
          <cell r="J88">
            <v>149</v>
          </cell>
          <cell r="K88">
            <v>39</v>
          </cell>
          <cell r="L88">
            <v>59</v>
          </cell>
          <cell r="M88">
            <v>16</v>
          </cell>
          <cell r="N88">
            <v>19</v>
          </cell>
          <cell r="O88">
            <v>1119</v>
          </cell>
          <cell r="P88">
            <v>3964</v>
          </cell>
          <cell r="R88"/>
          <cell r="S88"/>
        </row>
        <row r="89">
          <cell r="A89">
            <v>80</v>
          </cell>
          <cell r="B89" t="str">
            <v xml:space="preserve">DUDLEY                      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/>
          <cell r="S89"/>
        </row>
        <row r="90">
          <cell r="A90">
            <v>81</v>
          </cell>
          <cell r="B90" t="str">
            <v xml:space="preserve">DUNSTABLE                  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/>
          <cell r="S90"/>
        </row>
        <row r="91">
          <cell r="A91">
            <v>82</v>
          </cell>
          <cell r="B91" t="str">
            <v xml:space="preserve">DUXBURY                      </v>
          </cell>
          <cell r="C91">
            <v>29</v>
          </cell>
          <cell r="D91">
            <v>183</v>
          </cell>
          <cell r="E91">
            <v>0</v>
          </cell>
          <cell r="F91">
            <v>1013</v>
          </cell>
          <cell r="G91">
            <v>744</v>
          </cell>
          <cell r="H91">
            <v>1008</v>
          </cell>
          <cell r="I91">
            <v>16</v>
          </cell>
          <cell r="J91">
            <v>109</v>
          </cell>
          <cell r="K91">
            <v>29</v>
          </cell>
          <cell r="L91">
            <v>5</v>
          </cell>
          <cell r="M91">
            <v>1</v>
          </cell>
          <cell r="N91">
            <v>3</v>
          </cell>
          <cell r="O91">
            <v>225</v>
          </cell>
          <cell r="P91">
            <v>2888</v>
          </cell>
          <cell r="R91"/>
          <cell r="S91"/>
        </row>
        <row r="92">
          <cell r="A92">
            <v>83</v>
          </cell>
          <cell r="B92" t="str">
            <v xml:space="preserve">EAST BRIDGEWATER             </v>
          </cell>
          <cell r="C92">
            <v>21</v>
          </cell>
          <cell r="D92">
            <v>0</v>
          </cell>
          <cell r="E92">
            <v>150</v>
          </cell>
          <cell r="F92">
            <v>772</v>
          </cell>
          <cell r="G92">
            <v>534</v>
          </cell>
          <cell r="H92">
            <v>679</v>
          </cell>
          <cell r="I92">
            <v>7</v>
          </cell>
          <cell r="J92">
            <v>81</v>
          </cell>
          <cell r="K92">
            <v>21</v>
          </cell>
          <cell r="L92">
            <v>7</v>
          </cell>
          <cell r="M92">
            <v>1</v>
          </cell>
          <cell r="N92">
            <v>6</v>
          </cell>
          <cell r="O92">
            <v>514</v>
          </cell>
          <cell r="P92">
            <v>2153</v>
          </cell>
          <cell r="R92"/>
          <cell r="S92"/>
        </row>
        <row r="93">
          <cell r="A93">
            <v>84</v>
          </cell>
          <cell r="B93" t="str">
            <v xml:space="preserve">EAST BROOKFIELD             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21</v>
          </cell>
          <cell r="J93">
            <v>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21</v>
          </cell>
          <cell r="R93"/>
          <cell r="S93"/>
        </row>
        <row r="94">
          <cell r="A94">
            <v>85</v>
          </cell>
          <cell r="B94" t="str">
            <v xml:space="preserve">EASTHAM                      </v>
          </cell>
          <cell r="C94">
            <v>15</v>
          </cell>
          <cell r="D94">
            <v>0</v>
          </cell>
          <cell r="E94">
            <v>34</v>
          </cell>
          <cell r="F94">
            <v>149</v>
          </cell>
          <cell r="G94">
            <v>0</v>
          </cell>
          <cell r="H94">
            <v>0</v>
          </cell>
          <cell r="I94">
            <v>0</v>
          </cell>
          <cell r="J94">
            <v>7</v>
          </cell>
          <cell r="K94">
            <v>2</v>
          </cell>
          <cell r="L94">
            <v>6</v>
          </cell>
          <cell r="M94">
            <v>0</v>
          </cell>
          <cell r="N94">
            <v>0</v>
          </cell>
          <cell r="O94">
            <v>70</v>
          </cell>
          <cell r="P94">
            <v>191</v>
          </cell>
          <cell r="R94"/>
          <cell r="S94"/>
        </row>
        <row r="95">
          <cell r="A95">
            <v>86</v>
          </cell>
          <cell r="B95" t="str">
            <v xml:space="preserve">EASTHAMPTON                  </v>
          </cell>
          <cell r="C95">
            <v>55</v>
          </cell>
          <cell r="D95">
            <v>0</v>
          </cell>
          <cell r="E95">
            <v>128</v>
          </cell>
          <cell r="F95">
            <v>659</v>
          </cell>
          <cell r="G95">
            <v>371</v>
          </cell>
          <cell r="H95">
            <v>456</v>
          </cell>
          <cell r="I95">
            <v>77</v>
          </cell>
          <cell r="J95">
            <v>65</v>
          </cell>
          <cell r="K95">
            <v>16</v>
          </cell>
          <cell r="L95">
            <v>28</v>
          </cell>
          <cell r="M95">
            <v>6</v>
          </cell>
          <cell r="N95">
            <v>5</v>
          </cell>
          <cell r="O95">
            <v>572</v>
          </cell>
          <cell r="P95">
            <v>1719</v>
          </cell>
          <cell r="R95"/>
          <cell r="S95"/>
        </row>
        <row r="96">
          <cell r="A96">
            <v>87</v>
          </cell>
          <cell r="B96" t="str">
            <v xml:space="preserve">EAST LONGMEADOW              </v>
          </cell>
          <cell r="C96">
            <v>48</v>
          </cell>
          <cell r="D96">
            <v>0</v>
          </cell>
          <cell r="E96">
            <v>184</v>
          </cell>
          <cell r="F96">
            <v>926</v>
          </cell>
          <cell r="G96">
            <v>620</v>
          </cell>
          <cell r="H96">
            <v>866</v>
          </cell>
          <cell r="I96">
            <v>23</v>
          </cell>
          <cell r="J96">
            <v>99</v>
          </cell>
          <cell r="K96">
            <v>26</v>
          </cell>
          <cell r="L96">
            <v>31</v>
          </cell>
          <cell r="M96">
            <v>4</v>
          </cell>
          <cell r="N96">
            <v>8</v>
          </cell>
          <cell r="O96">
            <v>601</v>
          </cell>
          <cell r="P96">
            <v>2643</v>
          </cell>
          <cell r="R96"/>
          <cell r="S96"/>
        </row>
        <row r="97">
          <cell r="A97">
            <v>88</v>
          </cell>
          <cell r="B97" t="str">
            <v xml:space="preserve">EASTON                       </v>
          </cell>
          <cell r="C97">
            <v>23</v>
          </cell>
          <cell r="D97">
            <v>187</v>
          </cell>
          <cell r="E97">
            <v>40</v>
          </cell>
          <cell r="F97">
            <v>1311</v>
          </cell>
          <cell r="G97">
            <v>904</v>
          </cell>
          <cell r="H97">
            <v>1155</v>
          </cell>
          <cell r="I97">
            <v>0</v>
          </cell>
          <cell r="J97">
            <v>133</v>
          </cell>
          <cell r="K97">
            <v>35</v>
          </cell>
          <cell r="L97">
            <v>41</v>
          </cell>
          <cell r="M97">
            <v>8</v>
          </cell>
          <cell r="N97">
            <v>10</v>
          </cell>
          <cell r="O97">
            <v>590</v>
          </cell>
          <cell r="P97">
            <v>3516</v>
          </cell>
          <cell r="R97"/>
          <cell r="S97"/>
        </row>
        <row r="98">
          <cell r="A98">
            <v>89</v>
          </cell>
          <cell r="B98" t="str">
            <v xml:space="preserve">EDGARTOWN                    </v>
          </cell>
          <cell r="C98">
            <v>13</v>
          </cell>
          <cell r="D98">
            <v>0</v>
          </cell>
          <cell r="E98">
            <v>46</v>
          </cell>
          <cell r="F98">
            <v>248</v>
          </cell>
          <cell r="G98">
            <v>140</v>
          </cell>
          <cell r="H98">
            <v>0</v>
          </cell>
          <cell r="I98">
            <v>0</v>
          </cell>
          <cell r="J98">
            <v>16</v>
          </cell>
          <cell r="K98">
            <v>4</v>
          </cell>
          <cell r="L98">
            <v>69</v>
          </cell>
          <cell r="M98">
            <v>16</v>
          </cell>
          <cell r="N98">
            <v>0</v>
          </cell>
          <cell r="O98">
            <v>179</v>
          </cell>
          <cell r="P98">
            <v>441</v>
          </cell>
          <cell r="R98"/>
          <cell r="S98"/>
        </row>
        <row r="99">
          <cell r="A99">
            <v>90</v>
          </cell>
          <cell r="B99" t="str">
            <v xml:space="preserve">EGREMONT                    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R99"/>
          <cell r="S99"/>
        </row>
        <row r="100">
          <cell r="A100">
            <v>91</v>
          </cell>
          <cell r="B100" t="str">
            <v xml:space="preserve">ERVING                       </v>
          </cell>
          <cell r="C100">
            <v>27</v>
          </cell>
          <cell r="D100">
            <v>0</v>
          </cell>
          <cell r="E100">
            <v>18</v>
          </cell>
          <cell r="F100">
            <v>74</v>
          </cell>
          <cell r="G100">
            <v>64</v>
          </cell>
          <cell r="H100">
            <v>49</v>
          </cell>
          <cell r="I100">
            <v>0</v>
          </cell>
          <cell r="J100">
            <v>8</v>
          </cell>
          <cell r="K100">
            <v>2</v>
          </cell>
          <cell r="L100">
            <v>2</v>
          </cell>
          <cell r="M100">
            <v>0</v>
          </cell>
          <cell r="N100">
            <v>0</v>
          </cell>
          <cell r="O100">
            <v>43</v>
          </cell>
          <cell r="P100">
            <v>219</v>
          </cell>
          <cell r="R100"/>
          <cell r="S100"/>
        </row>
        <row r="101">
          <cell r="A101">
            <v>92</v>
          </cell>
          <cell r="B101" t="str">
            <v xml:space="preserve">ESSEX                        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/>
          <cell r="S101"/>
        </row>
        <row r="102">
          <cell r="A102">
            <v>93</v>
          </cell>
          <cell r="B102" t="str">
            <v xml:space="preserve">EVERETT                      </v>
          </cell>
          <cell r="C102">
            <v>349</v>
          </cell>
          <cell r="D102">
            <v>0</v>
          </cell>
          <cell r="E102">
            <v>541</v>
          </cell>
          <cell r="F102">
            <v>2839</v>
          </cell>
          <cell r="G102">
            <v>1785</v>
          </cell>
          <cell r="H102">
            <v>1641</v>
          </cell>
          <cell r="I102">
            <v>671</v>
          </cell>
          <cell r="J102">
            <v>290</v>
          </cell>
          <cell r="K102">
            <v>68</v>
          </cell>
          <cell r="L102">
            <v>1154</v>
          </cell>
          <cell r="M102">
            <v>327</v>
          </cell>
          <cell r="N102">
            <v>437</v>
          </cell>
          <cell r="O102">
            <v>4616</v>
          </cell>
          <cell r="P102">
            <v>7652</v>
          </cell>
          <cell r="R102"/>
          <cell r="S102"/>
        </row>
        <row r="103">
          <cell r="A103">
            <v>94</v>
          </cell>
          <cell r="B103" t="str">
            <v xml:space="preserve">FAIRHAVEN                    </v>
          </cell>
          <cell r="C103">
            <v>20</v>
          </cell>
          <cell r="D103">
            <v>0</v>
          </cell>
          <cell r="E103">
            <v>117</v>
          </cell>
          <cell r="F103">
            <v>733</v>
          </cell>
          <cell r="G103">
            <v>469</v>
          </cell>
          <cell r="H103">
            <v>487</v>
          </cell>
          <cell r="I103">
            <v>0</v>
          </cell>
          <cell r="J103">
            <v>68</v>
          </cell>
          <cell r="K103">
            <v>18</v>
          </cell>
          <cell r="L103">
            <v>22</v>
          </cell>
          <cell r="M103">
            <v>3</v>
          </cell>
          <cell r="N103">
            <v>8</v>
          </cell>
          <cell r="O103">
            <v>673</v>
          </cell>
          <cell r="P103">
            <v>1816</v>
          </cell>
          <cell r="R103"/>
          <cell r="S103"/>
        </row>
        <row r="104">
          <cell r="A104">
            <v>95</v>
          </cell>
          <cell r="B104" t="str">
            <v xml:space="preserve">FALL RIVER                   </v>
          </cell>
          <cell r="C104">
            <v>270</v>
          </cell>
          <cell r="D104">
            <v>0</v>
          </cell>
          <cell r="E104">
            <v>973</v>
          </cell>
          <cell r="F104">
            <v>5003</v>
          </cell>
          <cell r="G104">
            <v>3059</v>
          </cell>
          <cell r="H104">
            <v>1903</v>
          </cell>
          <cell r="I104">
            <v>1022</v>
          </cell>
          <cell r="J104">
            <v>464</v>
          </cell>
          <cell r="K104">
            <v>109</v>
          </cell>
          <cell r="L104">
            <v>1291</v>
          </cell>
          <cell r="M104">
            <v>451</v>
          </cell>
          <cell r="N104">
            <v>499</v>
          </cell>
          <cell r="O104">
            <v>8693</v>
          </cell>
          <cell r="P104">
            <v>12095</v>
          </cell>
          <cell r="R104"/>
          <cell r="S104"/>
        </row>
        <row r="105">
          <cell r="A105">
            <v>96</v>
          </cell>
          <cell r="B105" t="str">
            <v xml:space="preserve">FALMOUTH                     </v>
          </cell>
          <cell r="C105">
            <v>48</v>
          </cell>
          <cell r="D105">
            <v>0</v>
          </cell>
          <cell r="E105">
            <v>208</v>
          </cell>
          <cell r="F105">
            <v>1210</v>
          </cell>
          <cell r="G105">
            <v>803</v>
          </cell>
          <cell r="H105">
            <v>838</v>
          </cell>
          <cell r="I105">
            <v>138</v>
          </cell>
          <cell r="J105">
            <v>123</v>
          </cell>
          <cell r="K105">
            <v>31</v>
          </cell>
          <cell r="L105">
            <v>93</v>
          </cell>
          <cell r="M105">
            <v>22</v>
          </cell>
          <cell r="N105">
            <v>21</v>
          </cell>
          <cell r="O105">
            <v>1153</v>
          </cell>
          <cell r="P105">
            <v>3221</v>
          </cell>
          <cell r="R105"/>
          <cell r="S105"/>
        </row>
        <row r="106">
          <cell r="A106">
            <v>97</v>
          </cell>
          <cell r="B106" t="str">
            <v xml:space="preserve">FITCHBURG                    </v>
          </cell>
          <cell r="C106">
            <v>171</v>
          </cell>
          <cell r="D106">
            <v>0</v>
          </cell>
          <cell r="E106">
            <v>434</v>
          </cell>
          <cell r="F106">
            <v>2286</v>
          </cell>
          <cell r="G106">
            <v>1425</v>
          </cell>
          <cell r="H106">
            <v>1584</v>
          </cell>
          <cell r="I106">
            <v>0</v>
          </cell>
          <cell r="J106">
            <v>217</v>
          </cell>
          <cell r="K106">
            <v>57</v>
          </cell>
          <cell r="L106">
            <v>589</v>
          </cell>
          <cell r="M106">
            <v>126</v>
          </cell>
          <cell r="N106">
            <v>150</v>
          </cell>
          <cell r="O106">
            <v>3752</v>
          </cell>
          <cell r="P106">
            <v>5815</v>
          </cell>
          <cell r="R106"/>
          <cell r="S106"/>
        </row>
        <row r="107">
          <cell r="A107">
            <v>98</v>
          </cell>
          <cell r="B107" t="str">
            <v xml:space="preserve">FLORIDA                      </v>
          </cell>
          <cell r="C107">
            <v>11</v>
          </cell>
          <cell r="D107">
            <v>0</v>
          </cell>
          <cell r="E107">
            <v>2</v>
          </cell>
          <cell r="F107">
            <v>18</v>
          </cell>
          <cell r="G107">
            <v>33</v>
          </cell>
          <cell r="H107">
            <v>7</v>
          </cell>
          <cell r="I107">
            <v>0</v>
          </cell>
          <cell r="J107">
            <v>2</v>
          </cell>
          <cell r="K107">
            <v>1</v>
          </cell>
          <cell r="L107">
            <v>0</v>
          </cell>
          <cell r="M107">
            <v>0</v>
          </cell>
          <cell r="N107">
            <v>0</v>
          </cell>
          <cell r="O107">
            <v>28</v>
          </cell>
          <cell r="P107">
            <v>66</v>
          </cell>
          <cell r="R107"/>
          <cell r="S107"/>
        </row>
        <row r="108">
          <cell r="A108">
            <v>99</v>
          </cell>
          <cell r="B108" t="str">
            <v xml:space="preserve">FOXBOROUGH                   </v>
          </cell>
          <cell r="C108">
            <v>37</v>
          </cell>
          <cell r="D108">
            <v>0</v>
          </cell>
          <cell r="E108">
            <v>197</v>
          </cell>
          <cell r="F108">
            <v>914</v>
          </cell>
          <cell r="G108">
            <v>669</v>
          </cell>
          <cell r="H108">
            <v>840</v>
          </cell>
          <cell r="I108">
            <v>0</v>
          </cell>
          <cell r="J108">
            <v>99</v>
          </cell>
          <cell r="K108">
            <v>26</v>
          </cell>
          <cell r="L108">
            <v>55</v>
          </cell>
          <cell r="M108">
            <v>12</v>
          </cell>
          <cell r="N108">
            <v>7</v>
          </cell>
          <cell r="O108">
            <v>515</v>
          </cell>
          <cell r="P108">
            <v>2639</v>
          </cell>
          <cell r="R108"/>
          <cell r="S108"/>
        </row>
        <row r="109">
          <cell r="A109">
            <v>100</v>
          </cell>
          <cell r="B109" t="str">
            <v xml:space="preserve">FRAMINGHAM                   </v>
          </cell>
          <cell r="C109">
            <v>217</v>
          </cell>
          <cell r="D109">
            <v>0</v>
          </cell>
          <cell r="E109">
            <v>698</v>
          </cell>
          <cell r="F109">
            <v>3841</v>
          </cell>
          <cell r="G109">
            <v>2420</v>
          </cell>
          <cell r="H109">
            <v>2494</v>
          </cell>
          <cell r="I109">
            <v>10</v>
          </cell>
          <cell r="J109">
            <v>358</v>
          </cell>
          <cell r="K109">
            <v>95</v>
          </cell>
          <cell r="L109">
            <v>1543</v>
          </cell>
          <cell r="M109">
            <v>389</v>
          </cell>
          <cell r="N109">
            <v>363</v>
          </cell>
          <cell r="O109">
            <v>4238</v>
          </cell>
          <cell r="P109">
            <v>9572</v>
          </cell>
          <cell r="R109"/>
          <cell r="S109"/>
        </row>
        <row r="110">
          <cell r="A110">
            <v>101</v>
          </cell>
          <cell r="B110" t="str">
            <v xml:space="preserve">FRANKLIN                     </v>
          </cell>
          <cell r="C110">
            <v>115</v>
          </cell>
          <cell r="D110">
            <v>0</v>
          </cell>
          <cell r="E110">
            <v>319</v>
          </cell>
          <cell r="F110">
            <v>1937</v>
          </cell>
          <cell r="G110">
            <v>1371</v>
          </cell>
          <cell r="H110">
            <v>1826</v>
          </cell>
          <cell r="I110">
            <v>0</v>
          </cell>
          <cell r="J110">
            <v>207</v>
          </cell>
          <cell r="K110">
            <v>55</v>
          </cell>
          <cell r="L110">
            <v>57</v>
          </cell>
          <cell r="M110">
            <v>12</v>
          </cell>
          <cell r="N110">
            <v>12</v>
          </cell>
          <cell r="O110">
            <v>630</v>
          </cell>
          <cell r="P110">
            <v>5511</v>
          </cell>
          <cell r="R110"/>
          <cell r="S110"/>
        </row>
        <row r="111">
          <cell r="A111">
            <v>102</v>
          </cell>
          <cell r="B111" t="str">
            <v xml:space="preserve">FREETOWN                     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91</v>
          </cell>
          <cell r="J111">
            <v>4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91</v>
          </cell>
          <cell r="R111"/>
          <cell r="S111"/>
        </row>
        <row r="112">
          <cell r="A112">
            <v>103</v>
          </cell>
          <cell r="B112" t="str">
            <v xml:space="preserve">GARDNER                      </v>
          </cell>
          <cell r="C112">
            <v>37</v>
          </cell>
          <cell r="D112">
            <v>0</v>
          </cell>
          <cell r="E112">
            <v>187</v>
          </cell>
          <cell r="F112">
            <v>942</v>
          </cell>
          <cell r="G112">
            <v>624</v>
          </cell>
          <cell r="H112">
            <v>646</v>
          </cell>
          <cell r="I112">
            <v>0</v>
          </cell>
          <cell r="J112">
            <v>91</v>
          </cell>
          <cell r="K112">
            <v>24</v>
          </cell>
          <cell r="L112">
            <v>73</v>
          </cell>
          <cell r="M112">
            <v>23</v>
          </cell>
          <cell r="N112">
            <v>28</v>
          </cell>
          <cell r="O112">
            <v>1388</v>
          </cell>
          <cell r="P112">
            <v>2418</v>
          </cell>
          <cell r="R112"/>
          <cell r="S112"/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R113"/>
          <cell r="S113"/>
        </row>
        <row r="114">
          <cell r="A114">
            <v>105</v>
          </cell>
          <cell r="B114" t="str">
            <v xml:space="preserve">GEORGETOWN                   </v>
          </cell>
          <cell r="C114">
            <v>3</v>
          </cell>
          <cell r="D114">
            <v>0</v>
          </cell>
          <cell r="E114">
            <v>106</v>
          </cell>
          <cell r="F114">
            <v>503</v>
          </cell>
          <cell r="G114">
            <v>303</v>
          </cell>
          <cell r="H114">
            <v>384</v>
          </cell>
          <cell r="I114">
            <v>5</v>
          </cell>
          <cell r="J114">
            <v>49</v>
          </cell>
          <cell r="K114">
            <v>13</v>
          </cell>
          <cell r="L114">
            <v>0</v>
          </cell>
          <cell r="M114">
            <v>0</v>
          </cell>
          <cell r="N114">
            <v>0</v>
          </cell>
          <cell r="O114">
            <v>139</v>
          </cell>
          <cell r="P114">
            <v>1303</v>
          </cell>
          <cell r="R114"/>
          <cell r="S114"/>
        </row>
        <row r="115">
          <cell r="A115">
            <v>106</v>
          </cell>
          <cell r="B115" t="str">
            <v xml:space="preserve">GILL                         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/>
          <cell r="S115"/>
        </row>
        <row r="116">
          <cell r="A116">
            <v>107</v>
          </cell>
          <cell r="B116" t="str">
            <v xml:space="preserve">GLOUCESTER                   </v>
          </cell>
          <cell r="C116">
            <v>116</v>
          </cell>
          <cell r="D116">
            <v>1</v>
          </cell>
          <cell r="E116">
            <v>234</v>
          </cell>
          <cell r="F116">
            <v>1171</v>
          </cell>
          <cell r="G116">
            <v>745</v>
          </cell>
          <cell r="H116">
            <v>772</v>
          </cell>
          <cell r="I116">
            <v>113</v>
          </cell>
          <cell r="J116">
            <v>116</v>
          </cell>
          <cell r="K116">
            <v>29</v>
          </cell>
          <cell r="L116">
            <v>123</v>
          </cell>
          <cell r="M116">
            <v>25</v>
          </cell>
          <cell r="N116">
            <v>51</v>
          </cell>
          <cell r="O116">
            <v>1205</v>
          </cell>
          <cell r="P116">
            <v>3094</v>
          </cell>
          <cell r="R116"/>
          <cell r="S116"/>
        </row>
        <row r="117">
          <cell r="A117">
            <v>108</v>
          </cell>
          <cell r="B117" t="str">
            <v xml:space="preserve">GOSHEN                       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10</v>
          </cell>
          <cell r="R117"/>
          <cell r="S117"/>
        </row>
        <row r="118">
          <cell r="A118">
            <v>109</v>
          </cell>
          <cell r="B118" t="str">
            <v xml:space="preserve">GOSNOLD                      </v>
          </cell>
          <cell r="C118">
            <v>0</v>
          </cell>
          <cell r="D118">
            <v>0</v>
          </cell>
          <cell r="E118">
            <v>0</v>
          </cell>
          <cell r="F118">
            <v>1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</v>
          </cell>
          <cell r="R118"/>
          <cell r="S118"/>
        </row>
        <row r="119">
          <cell r="A119">
            <v>110</v>
          </cell>
          <cell r="B119" t="str">
            <v xml:space="preserve">GRAFTON                      </v>
          </cell>
          <cell r="C119">
            <v>56</v>
          </cell>
          <cell r="D119">
            <v>0</v>
          </cell>
          <cell r="E119">
            <v>235</v>
          </cell>
          <cell r="F119">
            <v>1171</v>
          </cell>
          <cell r="G119">
            <v>759</v>
          </cell>
          <cell r="H119">
            <v>884</v>
          </cell>
          <cell r="I119">
            <v>2</v>
          </cell>
          <cell r="J119">
            <v>116</v>
          </cell>
          <cell r="K119">
            <v>30</v>
          </cell>
          <cell r="L119">
            <v>42</v>
          </cell>
          <cell r="M119">
            <v>3</v>
          </cell>
          <cell r="N119">
            <v>13</v>
          </cell>
          <cell r="O119">
            <v>503</v>
          </cell>
          <cell r="P119">
            <v>3079</v>
          </cell>
          <cell r="R119"/>
          <cell r="S119"/>
        </row>
        <row r="120">
          <cell r="A120">
            <v>111</v>
          </cell>
          <cell r="B120" t="str">
            <v xml:space="preserve">GRANBY                       </v>
          </cell>
          <cell r="C120">
            <v>36</v>
          </cell>
          <cell r="D120">
            <v>0</v>
          </cell>
          <cell r="E120">
            <v>54</v>
          </cell>
          <cell r="F120">
            <v>242</v>
          </cell>
          <cell r="G120">
            <v>152</v>
          </cell>
          <cell r="H120">
            <v>242</v>
          </cell>
          <cell r="I120">
            <v>2</v>
          </cell>
          <cell r="J120">
            <v>26</v>
          </cell>
          <cell r="K120">
            <v>7</v>
          </cell>
          <cell r="L120">
            <v>22</v>
          </cell>
          <cell r="M120">
            <v>3</v>
          </cell>
          <cell r="N120">
            <v>9</v>
          </cell>
          <cell r="O120">
            <v>235</v>
          </cell>
          <cell r="P120">
            <v>710</v>
          </cell>
          <cell r="R120"/>
          <cell r="S120"/>
        </row>
        <row r="121">
          <cell r="A121">
            <v>112</v>
          </cell>
          <cell r="B121" t="str">
            <v xml:space="preserve">GRANVILLE                   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/>
          <cell r="S121"/>
        </row>
        <row r="122">
          <cell r="A122">
            <v>113</v>
          </cell>
          <cell r="B122" t="str">
            <v xml:space="preserve">GREAT BARRINGTON             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R122"/>
          <cell r="S122"/>
        </row>
        <row r="123">
          <cell r="A123">
            <v>114</v>
          </cell>
          <cell r="B123" t="str">
            <v xml:space="preserve">GREENFIELD                   </v>
          </cell>
          <cell r="C123">
            <v>81</v>
          </cell>
          <cell r="D123">
            <v>0</v>
          </cell>
          <cell r="E123">
            <v>175</v>
          </cell>
          <cell r="F123">
            <v>786</v>
          </cell>
          <cell r="G123">
            <v>473</v>
          </cell>
          <cell r="H123">
            <v>488</v>
          </cell>
          <cell r="I123">
            <v>2</v>
          </cell>
          <cell r="J123">
            <v>73</v>
          </cell>
          <cell r="K123">
            <v>19</v>
          </cell>
          <cell r="L123">
            <v>57</v>
          </cell>
          <cell r="M123">
            <v>16</v>
          </cell>
          <cell r="N123">
            <v>23</v>
          </cell>
          <cell r="O123">
            <v>979</v>
          </cell>
          <cell r="P123">
            <v>1965</v>
          </cell>
          <cell r="R123"/>
          <cell r="S123"/>
        </row>
        <row r="124">
          <cell r="A124">
            <v>115</v>
          </cell>
          <cell r="B124" t="str">
            <v xml:space="preserve">GROTON                       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R124"/>
          <cell r="S124"/>
        </row>
        <row r="125">
          <cell r="A125">
            <v>116</v>
          </cell>
          <cell r="B125" t="str">
            <v xml:space="preserve">GROVELAND                   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8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8</v>
          </cell>
          <cell r="R125"/>
          <cell r="S125"/>
        </row>
        <row r="126">
          <cell r="A126">
            <v>117</v>
          </cell>
          <cell r="B126" t="str">
            <v xml:space="preserve">HADLEY                       </v>
          </cell>
          <cell r="C126">
            <v>7</v>
          </cell>
          <cell r="D126">
            <v>0</v>
          </cell>
          <cell r="E126">
            <v>28</v>
          </cell>
          <cell r="F126">
            <v>153</v>
          </cell>
          <cell r="G126">
            <v>147</v>
          </cell>
          <cell r="H126">
            <v>158</v>
          </cell>
          <cell r="I126">
            <v>30</v>
          </cell>
          <cell r="J126">
            <v>19</v>
          </cell>
          <cell r="K126">
            <v>5</v>
          </cell>
          <cell r="L126">
            <v>16</v>
          </cell>
          <cell r="M126">
            <v>4</v>
          </cell>
          <cell r="N126">
            <v>6</v>
          </cell>
          <cell r="O126">
            <v>132</v>
          </cell>
          <cell r="P126">
            <v>520</v>
          </cell>
          <cell r="R126"/>
          <cell r="S126"/>
        </row>
        <row r="127">
          <cell r="A127">
            <v>118</v>
          </cell>
          <cell r="B127" t="str">
            <v xml:space="preserve">HALIFAX                      </v>
          </cell>
          <cell r="C127">
            <v>0</v>
          </cell>
          <cell r="D127">
            <v>0</v>
          </cell>
          <cell r="E127">
            <v>64</v>
          </cell>
          <cell r="F127">
            <v>456</v>
          </cell>
          <cell r="G127">
            <v>90</v>
          </cell>
          <cell r="H127">
            <v>14</v>
          </cell>
          <cell r="I127">
            <v>6</v>
          </cell>
          <cell r="J127">
            <v>24</v>
          </cell>
          <cell r="K127">
            <v>6</v>
          </cell>
          <cell r="L127">
            <v>5</v>
          </cell>
          <cell r="M127">
            <v>1</v>
          </cell>
          <cell r="N127">
            <v>0</v>
          </cell>
          <cell r="O127">
            <v>134</v>
          </cell>
          <cell r="P127">
            <v>630</v>
          </cell>
          <cell r="R127"/>
          <cell r="S127"/>
        </row>
        <row r="128">
          <cell r="A128">
            <v>119</v>
          </cell>
          <cell r="B128" t="str">
            <v xml:space="preserve">HAMILTON                     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R128"/>
          <cell r="S128"/>
        </row>
        <row r="129">
          <cell r="A129">
            <v>120</v>
          </cell>
          <cell r="B129" t="str">
            <v xml:space="preserve">HAMPDEN                     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/>
          <cell r="S129"/>
        </row>
        <row r="130">
          <cell r="A130">
            <v>121</v>
          </cell>
          <cell r="B130" t="str">
            <v xml:space="preserve">HANCOCK                      </v>
          </cell>
          <cell r="C130">
            <v>0</v>
          </cell>
          <cell r="D130">
            <v>0</v>
          </cell>
          <cell r="E130">
            <v>7</v>
          </cell>
          <cell r="F130">
            <v>22</v>
          </cell>
          <cell r="G130">
            <v>17</v>
          </cell>
          <cell r="H130">
            <v>22</v>
          </cell>
          <cell r="I130">
            <v>9</v>
          </cell>
          <cell r="J130">
            <v>3</v>
          </cell>
          <cell r="K130">
            <v>1</v>
          </cell>
          <cell r="L130">
            <v>0</v>
          </cell>
          <cell r="M130">
            <v>0</v>
          </cell>
          <cell r="N130">
            <v>0</v>
          </cell>
          <cell r="O130">
            <v>12</v>
          </cell>
          <cell r="P130">
            <v>77</v>
          </cell>
          <cell r="R130"/>
          <cell r="S130"/>
        </row>
        <row r="131">
          <cell r="A131">
            <v>122</v>
          </cell>
          <cell r="B131" t="str">
            <v xml:space="preserve">HANOVER                      </v>
          </cell>
          <cell r="C131">
            <v>35</v>
          </cell>
          <cell r="D131">
            <v>198</v>
          </cell>
          <cell r="E131">
            <v>4</v>
          </cell>
          <cell r="F131">
            <v>998</v>
          </cell>
          <cell r="G131">
            <v>635</v>
          </cell>
          <cell r="H131">
            <v>802</v>
          </cell>
          <cell r="I131">
            <v>2</v>
          </cell>
          <cell r="J131">
            <v>96</v>
          </cell>
          <cell r="K131">
            <v>25</v>
          </cell>
          <cell r="L131">
            <v>15</v>
          </cell>
          <cell r="M131">
            <v>4</v>
          </cell>
          <cell r="N131">
            <v>2</v>
          </cell>
          <cell r="O131">
            <v>257</v>
          </cell>
          <cell r="P131">
            <v>2558</v>
          </cell>
          <cell r="R131"/>
          <cell r="S131"/>
        </row>
        <row r="132">
          <cell r="A132">
            <v>123</v>
          </cell>
          <cell r="B132" t="str">
            <v xml:space="preserve">HANSON                      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R132"/>
          <cell r="S132"/>
        </row>
        <row r="133">
          <cell r="A133">
            <v>124</v>
          </cell>
          <cell r="B133" t="str">
            <v xml:space="preserve">HARDWICK                    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  <cell r="R133"/>
          <cell r="S133"/>
        </row>
        <row r="134">
          <cell r="A134">
            <v>125</v>
          </cell>
          <cell r="B134" t="str">
            <v xml:space="preserve">HARVARD                      </v>
          </cell>
          <cell r="C134">
            <v>7</v>
          </cell>
          <cell r="D134">
            <v>54</v>
          </cell>
          <cell r="E134">
            <v>0</v>
          </cell>
          <cell r="F134">
            <v>317</v>
          </cell>
          <cell r="G134">
            <v>228</v>
          </cell>
          <cell r="H134">
            <v>335</v>
          </cell>
          <cell r="I134">
            <v>0</v>
          </cell>
          <cell r="J134">
            <v>34</v>
          </cell>
          <cell r="K134">
            <v>9</v>
          </cell>
          <cell r="L134">
            <v>7</v>
          </cell>
          <cell r="M134">
            <v>0</v>
          </cell>
          <cell r="N134">
            <v>1</v>
          </cell>
          <cell r="O134">
            <v>79</v>
          </cell>
          <cell r="P134">
            <v>911</v>
          </cell>
          <cell r="R134"/>
          <cell r="S134"/>
        </row>
        <row r="135">
          <cell r="A135">
            <v>126</v>
          </cell>
          <cell r="B135" t="str">
            <v xml:space="preserve">HARWICH                      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/>
          <cell r="S135"/>
        </row>
        <row r="136">
          <cell r="A136">
            <v>127</v>
          </cell>
          <cell r="B136" t="str">
            <v xml:space="preserve">HATFIELD                     </v>
          </cell>
          <cell r="C136">
            <v>5</v>
          </cell>
          <cell r="D136">
            <v>0</v>
          </cell>
          <cell r="E136">
            <v>19</v>
          </cell>
          <cell r="F136">
            <v>122</v>
          </cell>
          <cell r="G136">
            <v>97</v>
          </cell>
          <cell r="H136">
            <v>89</v>
          </cell>
          <cell r="I136">
            <v>23</v>
          </cell>
          <cell r="J136">
            <v>13</v>
          </cell>
          <cell r="K136">
            <v>3</v>
          </cell>
          <cell r="L136">
            <v>0</v>
          </cell>
          <cell r="M136">
            <v>0</v>
          </cell>
          <cell r="N136">
            <v>0</v>
          </cell>
          <cell r="O136">
            <v>86</v>
          </cell>
          <cell r="P136">
            <v>353</v>
          </cell>
          <cell r="R136"/>
          <cell r="S136"/>
        </row>
        <row r="137">
          <cell r="A137">
            <v>128</v>
          </cell>
          <cell r="B137" t="str">
            <v xml:space="preserve">HAVERHILL                    </v>
          </cell>
          <cell r="C137">
            <v>211</v>
          </cell>
          <cell r="D137">
            <v>1</v>
          </cell>
          <cell r="E137">
            <v>625</v>
          </cell>
          <cell r="F137">
            <v>3541</v>
          </cell>
          <cell r="G137">
            <v>2224</v>
          </cell>
          <cell r="H137">
            <v>1902</v>
          </cell>
          <cell r="I137">
            <v>141</v>
          </cell>
          <cell r="J137">
            <v>321</v>
          </cell>
          <cell r="K137">
            <v>83</v>
          </cell>
          <cell r="L137">
            <v>543</v>
          </cell>
          <cell r="M137">
            <v>139</v>
          </cell>
          <cell r="N137">
            <v>121</v>
          </cell>
          <cell r="O137">
            <v>4497</v>
          </cell>
          <cell r="P137">
            <v>8540</v>
          </cell>
          <cell r="R137"/>
          <cell r="S137"/>
        </row>
        <row r="138">
          <cell r="A138">
            <v>129</v>
          </cell>
          <cell r="B138" t="str">
            <v xml:space="preserve">HAWLEY                       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</v>
          </cell>
          <cell r="R138"/>
          <cell r="S138"/>
        </row>
        <row r="139">
          <cell r="A139">
            <v>130</v>
          </cell>
          <cell r="B139" t="str">
            <v xml:space="preserve">HEATH                       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R139"/>
          <cell r="S139"/>
        </row>
        <row r="140">
          <cell r="A140">
            <v>131</v>
          </cell>
          <cell r="B140" t="str">
            <v xml:space="preserve">HINGHAM                      </v>
          </cell>
          <cell r="C140">
            <v>53</v>
          </cell>
          <cell r="D140">
            <v>1</v>
          </cell>
          <cell r="E140">
            <v>303</v>
          </cell>
          <cell r="F140">
            <v>1596</v>
          </cell>
          <cell r="G140">
            <v>1010</v>
          </cell>
          <cell r="H140">
            <v>1344</v>
          </cell>
          <cell r="I140">
            <v>8</v>
          </cell>
          <cell r="J140">
            <v>161</v>
          </cell>
          <cell r="K140">
            <v>43</v>
          </cell>
          <cell r="L140">
            <v>10</v>
          </cell>
          <cell r="M140">
            <v>2</v>
          </cell>
          <cell r="N140">
            <v>3</v>
          </cell>
          <cell r="O140">
            <v>283</v>
          </cell>
          <cell r="P140">
            <v>4289</v>
          </cell>
          <cell r="R140"/>
          <cell r="S140"/>
        </row>
        <row r="141">
          <cell r="A141">
            <v>132</v>
          </cell>
          <cell r="B141" t="str">
            <v xml:space="preserve">HINSDALE                    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8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8</v>
          </cell>
          <cell r="R141"/>
          <cell r="S141"/>
        </row>
        <row r="142">
          <cell r="A142">
            <v>133</v>
          </cell>
          <cell r="B142" t="str">
            <v xml:space="preserve">HOLBROOK                     </v>
          </cell>
          <cell r="C142">
            <v>20</v>
          </cell>
          <cell r="D142">
            <v>0</v>
          </cell>
          <cell r="E142">
            <v>110</v>
          </cell>
          <cell r="F142">
            <v>549</v>
          </cell>
          <cell r="G142">
            <v>337</v>
          </cell>
          <cell r="H142">
            <v>340</v>
          </cell>
          <cell r="I142">
            <v>0</v>
          </cell>
          <cell r="J142">
            <v>51</v>
          </cell>
          <cell r="K142">
            <v>13</v>
          </cell>
          <cell r="L142">
            <v>59</v>
          </cell>
          <cell r="M142">
            <v>11</v>
          </cell>
          <cell r="N142">
            <v>12</v>
          </cell>
          <cell r="O142">
            <v>489</v>
          </cell>
          <cell r="P142">
            <v>1346</v>
          </cell>
          <cell r="R142"/>
          <cell r="S142"/>
        </row>
        <row r="143">
          <cell r="A143">
            <v>134</v>
          </cell>
          <cell r="B143" t="str">
            <v xml:space="preserve">HOLDEN                      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/>
          <cell r="S143"/>
        </row>
        <row r="144">
          <cell r="A144">
            <v>135</v>
          </cell>
          <cell r="B144" t="str">
            <v xml:space="preserve">HOLLAND                      </v>
          </cell>
          <cell r="C144">
            <v>3</v>
          </cell>
          <cell r="D144">
            <v>0</v>
          </cell>
          <cell r="E144">
            <v>16</v>
          </cell>
          <cell r="F144">
            <v>121</v>
          </cell>
          <cell r="G144">
            <v>17</v>
          </cell>
          <cell r="H144">
            <v>0</v>
          </cell>
          <cell r="I144">
            <v>0</v>
          </cell>
          <cell r="J144">
            <v>6</v>
          </cell>
          <cell r="K144">
            <v>2</v>
          </cell>
          <cell r="L144">
            <v>1</v>
          </cell>
          <cell r="M144">
            <v>0</v>
          </cell>
          <cell r="N144">
            <v>0</v>
          </cell>
          <cell r="O144">
            <v>88</v>
          </cell>
          <cell r="P144">
            <v>156</v>
          </cell>
          <cell r="R144"/>
          <cell r="S144"/>
        </row>
        <row r="145">
          <cell r="A145">
            <v>136</v>
          </cell>
          <cell r="B145" t="str">
            <v xml:space="preserve">HOLLISTON                    </v>
          </cell>
          <cell r="C145">
            <v>15</v>
          </cell>
          <cell r="D145">
            <v>176</v>
          </cell>
          <cell r="E145">
            <v>15</v>
          </cell>
          <cell r="F145">
            <v>1063</v>
          </cell>
          <cell r="G145">
            <v>689</v>
          </cell>
          <cell r="H145">
            <v>835</v>
          </cell>
          <cell r="I145">
            <v>8</v>
          </cell>
          <cell r="J145">
            <v>102</v>
          </cell>
          <cell r="K145">
            <v>27</v>
          </cell>
          <cell r="L145">
            <v>45</v>
          </cell>
          <cell r="M145">
            <v>9</v>
          </cell>
          <cell r="N145">
            <v>8</v>
          </cell>
          <cell r="O145">
            <v>268</v>
          </cell>
          <cell r="P145">
            <v>2706</v>
          </cell>
          <cell r="R145"/>
          <cell r="S145"/>
        </row>
        <row r="146">
          <cell r="A146">
            <v>137</v>
          </cell>
          <cell r="B146" t="str">
            <v xml:space="preserve">HOLYOKE                      </v>
          </cell>
          <cell r="C146">
            <v>361</v>
          </cell>
          <cell r="D146">
            <v>0</v>
          </cell>
          <cell r="E146">
            <v>497</v>
          </cell>
          <cell r="F146">
            <v>2399</v>
          </cell>
          <cell r="G146">
            <v>1398</v>
          </cell>
          <cell r="H146">
            <v>1594</v>
          </cell>
          <cell r="I146">
            <v>288</v>
          </cell>
          <cell r="J146">
            <v>237</v>
          </cell>
          <cell r="K146">
            <v>59</v>
          </cell>
          <cell r="L146">
            <v>579</v>
          </cell>
          <cell r="M146">
            <v>274</v>
          </cell>
          <cell r="N146">
            <v>355</v>
          </cell>
          <cell r="O146">
            <v>4916</v>
          </cell>
          <cell r="P146">
            <v>6357</v>
          </cell>
          <cell r="R146"/>
          <cell r="S146"/>
        </row>
        <row r="147">
          <cell r="A147">
            <v>138</v>
          </cell>
          <cell r="B147" t="str">
            <v xml:space="preserve">HOPEDALE                     </v>
          </cell>
          <cell r="C147">
            <v>20</v>
          </cell>
          <cell r="D147">
            <v>0</v>
          </cell>
          <cell r="E147">
            <v>60</v>
          </cell>
          <cell r="F147">
            <v>336</v>
          </cell>
          <cell r="G147">
            <v>233</v>
          </cell>
          <cell r="H147">
            <v>285</v>
          </cell>
          <cell r="I147">
            <v>0</v>
          </cell>
          <cell r="J147">
            <v>35</v>
          </cell>
          <cell r="K147">
            <v>9</v>
          </cell>
          <cell r="L147">
            <v>16</v>
          </cell>
          <cell r="M147">
            <v>5</v>
          </cell>
          <cell r="N147">
            <v>4</v>
          </cell>
          <cell r="O147">
            <v>159</v>
          </cell>
          <cell r="P147">
            <v>924</v>
          </cell>
          <cell r="R147"/>
          <cell r="S147"/>
        </row>
        <row r="148">
          <cell r="A148">
            <v>139</v>
          </cell>
          <cell r="B148" t="str">
            <v xml:space="preserve">HOPKINTON                    </v>
          </cell>
          <cell r="C148">
            <v>34</v>
          </cell>
          <cell r="D148">
            <v>0</v>
          </cell>
          <cell r="E148">
            <v>269</v>
          </cell>
          <cell r="F148">
            <v>1433</v>
          </cell>
          <cell r="G148">
            <v>879</v>
          </cell>
          <cell r="H148">
            <v>1264</v>
          </cell>
          <cell r="I148">
            <v>5</v>
          </cell>
          <cell r="J148">
            <v>146</v>
          </cell>
          <cell r="K148">
            <v>38</v>
          </cell>
          <cell r="L148">
            <v>211</v>
          </cell>
          <cell r="M148">
            <v>9</v>
          </cell>
          <cell r="N148">
            <v>9</v>
          </cell>
          <cell r="O148">
            <v>246</v>
          </cell>
          <cell r="P148">
            <v>3867</v>
          </cell>
          <cell r="R148"/>
          <cell r="S148"/>
        </row>
        <row r="149">
          <cell r="A149">
            <v>140</v>
          </cell>
          <cell r="B149" t="str">
            <v xml:space="preserve">HUBBARDSTON                  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/>
          <cell r="S149"/>
        </row>
        <row r="150">
          <cell r="A150">
            <v>141</v>
          </cell>
          <cell r="B150" t="str">
            <v xml:space="preserve">HUDSON                       </v>
          </cell>
          <cell r="C150">
            <v>28</v>
          </cell>
          <cell r="D150">
            <v>1</v>
          </cell>
          <cell r="E150">
            <v>195</v>
          </cell>
          <cell r="F150">
            <v>1011</v>
          </cell>
          <cell r="G150">
            <v>688</v>
          </cell>
          <cell r="H150">
            <v>748</v>
          </cell>
          <cell r="I150">
            <v>1</v>
          </cell>
          <cell r="J150">
            <v>100</v>
          </cell>
          <cell r="K150">
            <v>26</v>
          </cell>
          <cell r="L150">
            <v>201</v>
          </cell>
          <cell r="M150">
            <v>47</v>
          </cell>
          <cell r="N150">
            <v>44</v>
          </cell>
          <cell r="O150">
            <v>779</v>
          </cell>
          <cell r="P150">
            <v>2658</v>
          </cell>
          <cell r="R150"/>
          <cell r="S150"/>
        </row>
        <row r="151">
          <cell r="A151">
            <v>142</v>
          </cell>
          <cell r="B151" t="str">
            <v xml:space="preserve">HULL                         </v>
          </cell>
          <cell r="C151">
            <v>55</v>
          </cell>
          <cell r="D151">
            <v>0</v>
          </cell>
          <cell r="E151">
            <v>54</v>
          </cell>
          <cell r="F151">
            <v>312</v>
          </cell>
          <cell r="G151">
            <v>193</v>
          </cell>
          <cell r="H151">
            <v>295</v>
          </cell>
          <cell r="I151">
            <v>14</v>
          </cell>
          <cell r="J151">
            <v>33</v>
          </cell>
          <cell r="K151">
            <v>9</v>
          </cell>
          <cell r="L151">
            <v>8</v>
          </cell>
          <cell r="M151">
            <v>0</v>
          </cell>
          <cell r="N151">
            <v>1</v>
          </cell>
          <cell r="O151">
            <v>294</v>
          </cell>
          <cell r="P151">
            <v>896</v>
          </cell>
          <cell r="R151"/>
          <cell r="S151"/>
        </row>
        <row r="152">
          <cell r="A152">
            <v>143</v>
          </cell>
          <cell r="B152" t="str">
            <v xml:space="preserve">HUNTINGTON              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27</v>
          </cell>
          <cell r="J152">
            <v>1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27</v>
          </cell>
          <cell r="R152"/>
          <cell r="S152"/>
        </row>
        <row r="153">
          <cell r="A153">
            <v>144</v>
          </cell>
          <cell r="B153" t="str">
            <v xml:space="preserve">IPSWICH                      </v>
          </cell>
          <cell r="C153">
            <v>17</v>
          </cell>
          <cell r="D153">
            <v>0</v>
          </cell>
          <cell r="E153">
            <v>105</v>
          </cell>
          <cell r="F153">
            <v>593</v>
          </cell>
          <cell r="G153">
            <v>388</v>
          </cell>
          <cell r="H153">
            <v>550</v>
          </cell>
          <cell r="I153">
            <v>9</v>
          </cell>
          <cell r="J153">
            <v>62</v>
          </cell>
          <cell r="K153">
            <v>16</v>
          </cell>
          <cell r="L153">
            <v>20</v>
          </cell>
          <cell r="M153">
            <v>11</v>
          </cell>
          <cell r="N153">
            <v>6</v>
          </cell>
          <cell r="O153">
            <v>281</v>
          </cell>
          <cell r="P153">
            <v>1654</v>
          </cell>
          <cell r="R153"/>
          <cell r="S153"/>
        </row>
        <row r="154">
          <cell r="A154">
            <v>145</v>
          </cell>
          <cell r="B154" t="str">
            <v xml:space="preserve">KINGSTON                     </v>
          </cell>
          <cell r="C154">
            <v>0</v>
          </cell>
          <cell r="D154">
            <v>0</v>
          </cell>
          <cell r="E154">
            <v>154</v>
          </cell>
          <cell r="F154">
            <v>770</v>
          </cell>
          <cell r="G154">
            <v>160</v>
          </cell>
          <cell r="H154">
            <v>17</v>
          </cell>
          <cell r="I154">
            <v>4</v>
          </cell>
          <cell r="J154">
            <v>42</v>
          </cell>
          <cell r="K154">
            <v>11</v>
          </cell>
          <cell r="L154">
            <v>22</v>
          </cell>
          <cell r="M154">
            <v>4</v>
          </cell>
          <cell r="N154">
            <v>0</v>
          </cell>
          <cell r="O154">
            <v>219</v>
          </cell>
          <cell r="P154">
            <v>1105</v>
          </cell>
          <cell r="R154"/>
          <cell r="S154"/>
        </row>
        <row r="155">
          <cell r="A155">
            <v>146</v>
          </cell>
          <cell r="B155" t="str">
            <v xml:space="preserve">LAKEVILLE                   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12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12</v>
          </cell>
          <cell r="R155"/>
          <cell r="S155"/>
        </row>
        <row r="156">
          <cell r="A156">
            <v>147</v>
          </cell>
          <cell r="B156" t="str">
            <v xml:space="preserve">LANCASTER                   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R156"/>
          <cell r="S156"/>
        </row>
        <row r="157">
          <cell r="A157">
            <v>148</v>
          </cell>
          <cell r="B157" t="str">
            <v xml:space="preserve">LANESBOROUGH                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2</v>
          </cell>
          <cell r="R157"/>
          <cell r="S157"/>
        </row>
        <row r="158">
          <cell r="A158">
            <v>149</v>
          </cell>
          <cell r="B158" t="str">
            <v xml:space="preserve">LAWRENCE                     </v>
          </cell>
          <cell r="C158">
            <v>648</v>
          </cell>
          <cell r="D158">
            <v>0</v>
          </cell>
          <cell r="E158">
            <v>1084</v>
          </cell>
          <cell r="F158">
            <v>6359</v>
          </cell>
          <cell r="G158">
            <v>3837</v>
          </cell>
          <cell r="H158">
            <v>3702</v>
          </cell>
          <cell r="I158">
            <v>61</v>
          </cell>
          <cell r="J158">
            <v>571</v>
          </cell>
          <cell r="K158">
            <v>150</v>
          </cell>
          <cell r="L158">
            <v>3004</v>
          </cell>
          <cell r="M158">
            <v>975</v>
          </cell>
          <cell r="N158">
            <v>1268</v>
          </cell>
          <cell r="O158">
            <v>11848</v>
          </cell>
          <cell r="P158">
            <v>15367</v>
          </cell>
          <cell r="R158"/>
          <cell r="S158"/>
        </row>
        <row r="159">
          <cell r="A159">
            <v>150</v>
          </cell>
          <cell r="B159" t="str">
            <v xml:space="preserve">LEE                          </v>
          </cell>
          <cell r="C159">
            <v>19</v>
          </cell>
          <cell r="D159">
            <v>0</v>
          </cell>
          <cell r="E159">
            <v>48</v>
          </cell>
          <cell r="F159">
            <v>208</v>
          </cell>
          <cell r="G159">
            <v>130</v>
          </cell>
          <cell r="H159">
            <v>218</v>
          </cell>
          <cell r="I159">
            <v>2</v>
          </cell>
          <cell r="J159">
            <v>23</v>
          </cell>
          <cell r="K159">
            <v>6</v>
          </cell>
          <cell r="L159">
            <v>18</v>
          </cell>
          <cell r="M159">
            <v>4</v>
          </cell>
          <cell r="N159">
            <v>10</v>
          </cell>
          <cell r="O159">
            <v>282</v>
          </cell>
          <cell r="P159">
            <v>616</v>
          </cell>
          <cell r="R159"/>
          <cell r="S159"/>
        </row>
        <row r="160">
          <cell r="A160">
            <v>151</v>
          </cell>
          <cell r="B160" t="str">
            <v xml:space="preserve">LEICESTER                    </v>
          </cell>
          <cell r="C160">
            <v>20</v>
          </cell>
          <cell r="D160">
            <v>0</v>
          </cell>
          <cell r="E160">
            <v>102</v>
          </cell>
          <cell r="F160">
            <v>512</v>
          </cell>
          <cell r="G160">
            <v>368</v>
          </cell>
          <cell r="H160">
            <v>467</v>
          </cell>
          <cell r="I160">
            <v>80</v>
          </cell>
          <cell r="J160">
            <v>59</v>
          </cell>
          <cell r="K160">
            <v>14</v>
          </cell>
          <cell r="L160">
            <v>32</v>
          </cell>
          <cell r="M160">
            <v>6</v>
          </cell>
          <cell r="N160">
            <v>14</v>
          </cell>
          <cell r="O160">
            <v>479</v>
          </cell>
          <cell r="P160">
            <v>1539</v>
          </cell>
          <cell r="R160"/>
          <cell r="S160"/>
        </row>
        <row r="161">
          <cell r="A161">
            <v>152</v>
          </cell>
          <cell r="B161" t="str">
            <v xml:space="preserve">LENOX                        </v>
          </cell>
          <cell r="C161">
            <v>26</v>
          </cell>
          <cell r="D161">
            <v>0</v>
          </cell>
          <cell r="E161">
            <v>22</v>
          </cell>
          <cell r="F161">
            <v>170</v>
          </cell>
          <cell r="G161">
            <v>132</v>
          </cell>
          <cell r="H161">
            <v>163</v>
          </cell>
          <cell r="I161">
            <v>7</v>
          </cell>
          <cell r="J161">
            <v>18</v>
          </cell>
          <cell r="K161">
            <v>5</v>
          </cell>
          <cell r="L161">
            <v>9</v>
          </cell>
          <cell r="M161">
            <v>6</v>
          </cell>
          <cell r="N161">
            <v>3</v>
          </cell>
          <cell r="O161">
            <v>158</v>
          </cell>
          <cell r="P161">
            <v>507</v>
          </cell>
          <cell r="R161"/>
          <cell r="S161"/>
        </row>
        <row r="162">
          <cell r="A162">
            <v>153</v>
          </cell>
          <cell r="B162" t="str">
            <v xml:space="preserve">LEOMINSTER                   </v>
          </cell>
          <cell r="C162">
            <v>154</v>
          </cell>
          <cell r="D162">
            <v>0</v>
          </cell>
          <cell r="E162">
            <v>420</v>
          </cell>
          <cell r="F162">
            <v>2218</v>
          </cell>
          <cell r="G162">
            <v>1456</v>
          </cell>
          <cell r="H162">
            <v>1361</v>
          </cell>
          <cell r="I162">
            <v>645</v>
          </cell>
          <cell r="J162">
            <v>238</v>
          </cell>
          <cell r="K162">
            <v>55</v>
          </cell>
          <cell r="L162">
            <v>490</v>
          </cell>
          <cell r="M162">
            <v>124</v>
          </cell>
          <cell r="N162">
            <v>111</v>
          </cell>
          <cell r="O162">
            <v>2878</v>
          </cell>
          <cell r="P162">
            <v>6177</v>
          </cell>
          <cell r="R162"/>
          <cell r="S162"/>
        </row>
        <row r="163">
          <cell r="A163">
            <v>154</v>
          </cell>
          <cell r="B163" t="str">
            <v xml:space="preserve">LEVERETT                     </v>
          </cell>
          <cell r="C163">
            <v>5</v>
          </cell>
          <cell r="D163">
            <v>0</v>
          </cell>
          <cell r="E163">
            <v>10</v>
          </cell>
          <cell r="F163">
            <v>89</v>
          </cell>
          <cell r="G163">
            <v>14</v>
          </cell>
          <cell r="H163">
            <v>0</v>
          </cell>
          <cell r="I163">
            <v>0</v>
          </cell>
          <cell r="J163">
            <v>4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29</v>
          </cell>
          <cell r="P163">
            <v>116</v>
          </cell>
          <cell r="R163"/>
          <cell r="S163"/>
        </row>
        <row r="164">
          <cell r="A164">
            <v>155</v>
          </cell>
          <cell r="B164" t="str">
            <v xml:space="preserve">LEXINGTON                    </v>
          </cell>
          <cell r="C164">
            <v>63</v>
          </cell>
          <cell r="D164">
            <v>0</v>
          </cell>
          <cell r="E164">
            <v>383</v>
          </cell>
          <cell r="F164">
            <v>2654</v>
          </cell>
          <cell r="G164">
            <v>1854</v>
          </cell>
          <cell r="H164">
            <v>2359</v>
          </cell>
          <cell r="I164">
            <v>0</v>
          </cell>
          <cell r="J164">
            <v>275</v>
          </cell>
          <cell r="K164">
            <v>73</v>
          </cell>
          <cell r="L164">
            <v>451</v>
          </cell>
          <cell r="M164">
            <v>118</v>
          </cell>
          <cell r="N164">
            <v>56</v>
          </cell>
          <cell r="O164">
            <v>497</v>
          </cell>
          <cell r="P164">
            <v>7282</v>
          </cell>
          <cell r="R164"/>
          <cell r="S164"/>
        </row>
        <row r="165">
          <cell r="A165">
            <v>156</v>
          </cell>
          <cell r="B165" t="str">
            <v xml:space="preserve">LEYDEN                       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R165"/>
          <cell r="S165"/>
        </row>
        <row r="166">
          <cell r="A166">
            <v>157</v>
          </cell>
          <cell r="B166" t="str">
            <v xml:space="preserve">LINCOLN                      </v>
          </cell>
          <cell r="C166">
            <v>12</v>
          </cell>
          <cell r="D166">
            <v>0</v>
          </cell>
          <cell r="E166">
            <v>55</v>
          </cell>
          <cell r="F166">
            <v>335</v>
          </cell>
          <cell r="G166">
            <v>191</v>
          </cell>
          <cell r="H166">
            <v>0</v>
          </cell>
          <cell r="I166">
            <v>8</v>
          </cell>
          <cell r="J166">
            <v>22</v>
          </cell>
          <cell r="K166">
            <v>6</v>
          </cell>
          <cell r="L166">
            <v>27</v>
          </cell>
          <cell r="M166">
            <v>4</v>
          </cell>
          <cell r="N166">
            <v>0</v>
          </cell>
          <cell r="O166">
            <v>74</v>
          </cell>
          <cell r="P166">
            <v>595</v>
          </cell>
          <cell r="R166"/>
          <cell r="S166"/>
        </row>
        <row r="167">
          <cell r="A167">
            <v>158</v>
          </cell>
          <cell r="B167" t="str">
            <v xml:space="preserve">LITTLETON                    </v>
          </cell>
          <cell r="C167">
            <v>65</v>
          </cell>
          <cell r="D167">
            <v>110</v>
          </cell>
          <cell r="E167">
            <v>5</v>
          </cell>
          <cell r="F167">
            <v>626</v>
          </cell>
          <cell r="G167">
            <v>409</v>
          </cell>
          <cell r="H167">
            <v>482</v>
          </cell>
          <cell r="I167">
            <v>1</v>
          </cell>
          <cell r="J167">
            <v>60</v>
          </cell>
          <cell r="K167">
            <v>16</v>
          </cell>
          <cell r="L167">
            <v>30</v>
          </cell>
          <cell r="M167">
            <v>3</v>
          </cell>
          <cell r="N167">
            <v>3</v>
          </cell>
          <cell r="O167">
            <v>148</v>
          </cell>
          <cell r="P167">
            <v>1611</v>
          </cell>
          <cell r="R167"/>
          <cell r="S167"/>
        </row>
        <row r="168">
          <cell r="A168">
            <v>159</v>
          </cell>
          <cell r="B168" t="str">
            <v xml:space="preserve">LONGMEADOW                   </v>
          </cell>
          <cell r="C168">
            <v>28</v>
          </cell>
          <cell r="D168">
            <v>0</v>
          </cell>
          <cell r="E168">
            <v>177</v>
          </cell>
          <cell r="F168">
            <v>972</v>
          </cell>
          <cell r="G168">
            <v>683</v>
          </cell>
          <cell r="H168">
            <v>947</v>
          </cell>
          <cell r="I168">
            <v>15</v>
          </cell>
          <cell r="J168">
            <v>106</v>
          </cell>
          <cell r="K168">
            <v>28</v>
          </cell>
          <cell r="L168">
            <v>16</v>
          </cell>
          <cell r="M168">
            <v>4</v>
          </cell>
          <cell r="N168">
            <v>4</v>
          </cell>
          <cell r="O168">
            <v>256</v>
          </cell>
          <cell r="P168">
            <v>2808</v>
          </cell>
          <cell r="R168"/>
          <cell r="S168"/>
        </row>
        <row r="169">
          <cell r="A169">
            <v>160</v>
          </cell>
          <cell r="B169" t="str">
            <v xml:space="preserve">LOWELL                       </v>
          </cell>
          <cell r="C169">
            <v>650</v>
          </cell>
          <cell r="D169">
            <v>0</v>
          </cell>
          <cell r="E169">
            <v>1270</v>
          </cell>
          <cell r="F169">
            <v>6926</v>
          </cell>
          <cell r="G169">
            <v>4289</v>
          </cell>
          <cell r="H169">
            <v>3314</v>
          </cell>
          <cell r="I169">
            <v>228</v>
          </cell>
          <cell r="J169">
            <v>610</v>
          </cell>
          <cell r="K169">
            <v>158</v>
          </cell>
          <cell r="L169">
            <v>2620</v>
          </cell>
          <cell r="M169">
            <v>929</v>
          </cell>
          <cell r="N169">
            <v>539</v>
          </cell>
          <cell r="O169">
            <v>10257</v>
          </cell>
          <cell r="P169">
            <v>16352</v>
          </cell>
          <cell r="R169"/>
          <cell r="S169"/>
        </row>
        <row r="170">
          <cell r="A170">
            <v>161</v>
          </cell>
          <cell r="B170" t="str">
            <v xml:space="preserve">LUDLOW                       </v>
          </cell>
          <cell r="C170">
            <v>51</v>
          </cell>
          <cell r="D170">
            <v>0</v>
          </cell>
          <cell r="E170">
            <v>162</v>
          </cell>
          <cell r="F170">
            <v>801</v>
          </cell>
          <cell r="G170">
            <v>610</v>
          </cell>
          <cell r="H170">
            <v>838</v>
          </cell>
          <cell r="I170">
            <v>72</v>
          </cell>
          <cell r="J170">
            <v>94</v>
          </cell>
          <cell r="K170">
            <v>24</v>
          </cell>
          <cell r="L170">
            <v>69</v>
          </cell>
          <cell r="M170">
            <v>6</v>
          </cell>
          <cell r="N170">
            <v>13</v>
          </cell>
          <cell r="O170">
            <v>822</v>
          </cell>
          <cell r="P170">
            <v>2509</v>
          </cell>
          <cell r="R170"/>
          <cell r="S170"/>
        </row>
        <row r="171">
          <cell r="A171">
            <v>162</v>
          </cell>
          <cell r="B171" t="str">
            <v xml:space="preserve">LUNENBURG                    </v>
          </cell>
          <cell r="C171">
            <v>38</v>
          </cell>
          <cell r="D171">
            <v>0</v>
          </cell>
          <cell r="E171">
            <v>121</v>
          </cell>
          <cell r="F171">
            <v>640</v>
          </cell>
          <cell r="G171">
            <v>434</v>
          </cell>
          <cell r="H171">
            <v>491</v>
          </cell>
          <cell r="I171">
            <v>0</v>
          </cell>
          <cell r="J171">
            <v>64</v>
          </cell>
          <cell r="K171">
            <v>17</v>
          </cell>
          <cell r="L171">
            <v>14</v>
          </cell>
          <cell r="M171">
            <v>2</v>
          </cell>
          <cell r="N171">
            <v>2</v>
          </cell>
          <cell r="O171">
            <v>339</v>
          </cell>
          <cell r="P171">
            <v>1705</v>
          </cell>
          <cell r="R171"/>
          <cell r="S171"/>
        </row>
        <row r="172">
          <cell r="A172">
            <v>163</v>
          </cell>
          <cell r="B172" t="str">
            <v xml:space="preserve">LYNN                         </v>
          </cell>
          <cell r="C172">
            <v>311</v>
          </cell>
          <cell r="D172">
            <v>0</v>
          </cell>
          <cell r="E172">
            <v>1220</v>
          </cell>
          <cell r="F172">
            <v>6839</v>
          </cell>
          <cell r="G172">
            <v>4157</v>
          </cell>
          <cell r="H172">
            <v>4682</v>
          </cell>
          <cell r="I172">
            <v>1033</v>
          </cell>
          <cell r="J172">
            <v>689</v>
          </cell>
          <cell r="K172">
            <v>169</v>
          </cell>
          <cell r="L172">
            <v>3057</v>
          </cell>
          <cell r="M172">
            <v>584</v>
          </cell>
          <cell r="N172">
            <v>1343</v>
          </cell>
          <cell r="O172">
            <v>11979</v>
          </cell>
          <cell r="P172">
            <v>18087</v>
          </cell>
          <cell r="R172"/>
          <cell r="S172"/>
        </row>
        <row r="173">
          <cell r="A173">
            <v>164</v>
          </cell>
          <cell r="B173" t="str">
            <v xml:space="preserve">LYNNFIELD                    </v>
          </cell>
          <cell r="C173">
            <v>17</v>
          </cell>
          <cell r="D173">
            <v>0</v>
          </cell>
          <cell r="E173">
            <v>170</v>
          </cell>
          <cell r="F173">
            <v>890</v>
          </cell>
          <cell r="G173">
            <v>508</v>
          </cell>
          <cell r="H173">
            <v>628</v>
          </cell>
          <cell r="I173">
            <v>0</v>
          </cell>
          <cell r="J173">
            <v>83</v>
          </cell>
          <cell r="K173">
            <v>22</v>
          </cell>
          <cell r="L173">
            <v>46</v>
          </cell>
          <cell r="M173">
            <v>4</v>
          </cell>
          <cell r="N173">
            <v>4</v>
          </cell>
          <cell r="O173">
            <v>203</v>
          </cell>
          <cell r="P173">
            <v>2205</v>
          </cell>
          <cell r="R173"/>
          <cell r="S173"/>
        </row>
        <row r="174">
          <cell r="A174">
            <v>165</v>
          </cell>
          <cell r="B174" t="str">
            <v xml:space="preserve">MALDEN                       </v>
          </cell>
          <cell r="C174">
            <v>313</v>
          </cell>
          <cell r="D174">
            <v>0</v>
          </cell>
          <cell r="E174">
            <v>505</v>
          </cell>
          <cell r="F174">
            <v>2759</v>
          </cell>
          <cell r="G174">
            <v>1755</v>
          </cell>
          <cell r="H174">
            <v>2081</v>
          </cell>
          <cell r="I174">
            <v>11</v>
          </cell>
          <cell r="J174">
            <v>270</v>
          </cell>
          <cell r="K174">
            <v>71</v>
          </cell>
          <cell r="L174">
            <v>830</v>
          </cell>
          <cell r="M174">
            <v>177</v>
          </cell>
          <cell r="N174">
            <v>221</v>
          </cell>
          <cell r="O174">
            <v>3766</v>
          </cell>
          <cell r="P174">
            <v>7268</v>
          </cell>
          <cell r="R174"/>
          <cell r="S174"/>
        </row>
        <row r="175">
          <cell r="A175">
            <v>166</v>
          </cell>
          <cell r="B175" t="str">
            <v xml:space="preserve">MANCHESTER              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R175"/>
          <cell r="S175"/>
        </row>
        <row r="176">
          <cell r="A176">
            <v>167</v>
          </cell>
          <cell r="B176" t="str">
            <v xml:space="preserve">MANSFIELD                    </v>
          </cell>
          <cell r="C176">
            <v>113</v>
          </cell>
          <cell r="D176">
            <v>0</v>
          </cell>
          <cell r="E176">
            <v>214</v>
          </cell>
          <cell r="F176">
            <v>1280</v>
          </cell>
          <cell r="G176">
            <v>890</v>
          </cell>
          <cell r="H176">
            <v>1289</v>
          </cell>
          <cell r="I176">
            <v>0</v>
          </cell>
          <cell r="J176">
            <v>139</v>
          </cell>
          <cell r="K176">
            <v>37</v>
          </cell>
          <cell r="L176">
            <v>53</v>
          </cell>
          <cell r="M176">
            <v>12</v>
          </cell>
          <cell r="N176">
            <v>5</v>
          </cell>
          <cell r="O176">
            <v>630</v>
          </cell>
          <cell r="P176">
            <v>3730</v>
          </cell>
          <cell r="R176"/>
          <cell r="S176"/>
        </row>
        <row r="177">
          <cell r="A177">
            <v>168</v>
          </cell>
          <cell r="B177" t="str">
            <v xml:space="preserve">MARBLEHEAD                   </v>
          </cell>
          <cell r="C177">
            <v>43</v>
          </cell>
          <cell r="D177">
            <v>153</v>
          </cell>
          <cell r="E177">
            <v>9</v>
          </cell>
          <cell r="F177">
            <v>1132</v>
          </cell>
          <cell r="G177">
            <v>755</v>
          </cell>
          <cell r="H177">
            <v>1028</v>
          </cell>
          <cell r="I177">
            <v>0</v>
          </cell>
          <cell r="J177">
            <v>114</v>
          </cell>
          <cell r="K177">
            <v>30</v>
          </cell>
          <cell r="L177">
            <v>75</v>
          </cell>
          <cell r="M177">
            <v>20</v>
          </cell>
          <cell r="N177">
            <v>22</v>
          </cell>
          <cell r="O177">
            <v>364</v>
          </cell>
          <cell r="P177">
            <v>3023</v>
          </cell>
          <cell r="R177"/>
          <cell r="S177"/>
        </row>
        <row r="178">
          <cell r="A178">
            <v>169</v>
          </cell>
          <cell r="B178" t="str">
            <v xml:space="preserve">MARION                       </v>
          </cell>
          <cell r="C178">
            <v>21</v>
          </cell>
          <cell r="D178">
            <v>0</v>
          </cell>
          <cell r="E178">
            <v>55</v>
          </cell>
          <cell r="F178">
            <v>299</v>
          </cell>
          <cell r="G178">
            <v>63</v>
          </cell>
          <cell r="H178">
            <v>0</v>
          </cell>
          <cell r="I178">
            <v>4</v>
          </cell>
          <cell r="J178">
            <v>16</v>
          </cell>
          <cell r="K178">
            <v>4</v>
          </cell>
          <cell r="L178">
            <v>2</v>
          </cell>
          <cell r="M178">
            <v>0</v>
          </cell>
          <cell r="N178">
            <v>0</v>
          </cell>
          <cell r="O178">
            <v>98</v>
          </cell>
          <cell r="P178">
            <v>432</v>
          </cell>
          <cell r="R178"/>
          <cell r="S178"/>
        </row>
        <row r="179">
          <cell r="A179">
            <v>170</v>
          </cell>
          <cell r="B179" t="str">
            <v xml:space="preserve">MARLBOROUGH                  </v>
          </cell>
          <cell r="C179">
            <v>91</v>
          </cell>
          <cell r="D179">
            <v>0</v>
          </cell>
          <cell r="E179">
            <v>421</v>
          </cell>
          <cell r="F179">
            <v>2084</v>
          </cell>
          <cell r="G179">
            <v>1320</v>
          </cell>
          <cell r="H179">
            <v>1462</v>
          </cell>
          <cell r="I179">
            <v>3</v>
          </cell>
          <cell r="J179">
            <v>200</v>
          </cell>
          <cell r="K179">
            <v>53</v>
          </cell>
          <cell r="L179">
            <v>799</v>
          </cell>
          <cell r="M179">
            <v>193</v>
          </cell>
          <cell r="N179">
            <v>205</v>
          </cell>
          <cell r="O179">
            <v>2330</v>
          </cell>
          <cell r="P179">
            <v>5336</v>
          </cell>
          <cell r="R179"/>
          <cell r="S179"/>
        </row>
        <row r="180">
          <cell r="A180">
            <v>171</v>
          </cell>
          <cell r="B180" t="str">
            <v xml:space="preserve">MARSHFIELD                   </v>
          </cell>
          <cell r="C180">
            <v>39</v>
          </cell>
          <cell r="D180">
            <v>0</v>
          </cell>
          <cell r="E180">
            <v>269</v>
          </cell>
          <cell r="F180">
            <v>1357</v>
          </cell>
          <cell r="G180">
            <v>921</v>
          </cell>
          <cell r="H180">
            <v>1268</v>
          </cell>
          <cell r="I180">
            <v>106</v>
          </cell>
          <cell r="J180">
            <v>150</v>
          </cell>
          <cell r="K180">
            <v>38</v>
          </cell>
          <cell r="L180">
            <v>29</v>
          </cell>
          <cell r="M180">
            <v>8</v>
          </cell>
          <cell r="N180">
            <v>12</v>
          </cell>
          <cell r="O180">
            <v>585</v>
          </cell>
          <cell r="P180">
            <v>3941</v>
          </cell>
          <cell r="R180"/>
          <cell r="S180"/>
        </row>
        <row r="181">
          <cell r="A181">
            <v>172</v>
          </cell>
          <cell r="B181" t="str">
            <v xml:space="preserve">MASHPEE                      </v>
          </cell>
          <cell r="C181">
            <v>92</v>
          </cell>
          <cell r="D181">
            <v>0</v>
          </cell>
          <cell r="E181">
            <v>96</v>
          </cell>
          <cell r="F181">
            <v>567</v>
          </cell>
          <cell r="G181">
            <v>365</v>
          </cell>
          <cell r="H181">
            <v>511</v>
          </cell>
          <cell r="I181">
            <v>0</v>
          </cell>
          <cell r="J181">
            <v>58</v>
          </cell>
          <cell r="K181">
            <v>15</v>
          </cell>
          <cell r="L181">
            <v>46</v>
          </cell>
          <cell r="M181">
            <v>7</v>
          </cell>
          <cell r="N181">
            <v>2</v>
          </cell>
          <cell r="O181">
            <v>581</v>
          </cell>
          <cell r="P181">
            <v>1585</v>
          </cell>
          <cell r="R181"/>
          <cell r="S181"/>
        </row>
        <row r="182">
          <cell r="A182">
            <v>173</v>
          </cell>
          <cell r="B182" t="str">
            <v xml:space="preserve">MATTAPOISETT                 </v>
          </cell>
          <cell r="C182">
            <v>23</v>
          </cell>
          <cell r="D182">
            <v>0</v>
          </cell>
          <cell r="E182">
            <v>50</v>
          </cell>
          <cell r="F182">
            <v>290</v>
          </cell>
          <cell r="G182">
            <v>77</v>
          </cell>
          <cell r="H182">
            <v>4</v>
          </cell>
          <cell r="I182">
            <v>4</v>
          </cell>
          <cell r="J182">
            <v>16</v>
          </cell>
          <cell r="K182">
            <v>4</v>
          </cell>
          <cell r="L182">
            <v>1</v>
          </cell>
          <cell r="M182">
            <v>0</v>
          </cell>
          <cell r="N182">
            <v>0</v>
          </cell>
          <cell r="O182">
            <v>95</v>
          </cell>
          <cell r="P182">
            <v>437</v>
          </cell>
          <cell r="R182"/>
          <cell r="S182"/>
        </row>
        <row r="183">
          <cell r="A183">
            <v>174</v>
          </cell>
          <cell r="B183" t="str">
            <v xml:space="preserve">MAYNARD                      </v>
          </cell>
          <cell r="C183">
            <v>33</v>
          </cell>
          <cell r="D183">
            <v>0</v>
          </cell>
          <cell r="E183">
            <v>102</v>
          </cell>
          <cell r="F183">
            <v>497</v>
          </cell>
          <cell r="G183">
            <v>314</v>
          </cell>
          <cell r="H183">
            <v>363</v>
          </cell>
          <cell r="I183">
            <v>12</v>
          </cell>
          <cell r="J183">
            <v>49</v>
          </cell>
          <cell r="K183">
            <v>13</v>
          </cell>
          <cell r="L183">
            <v>40</v>
          </cell>
          <cell r="M183">
            <v>7</v>
          </cell>
          <cell r="N183">
            <v>13</v>
          </cell>
          <cell r="O183">
            <v>277</v>
          </cell>
          <cell r="P183">
            <v>1305</v>
          </cell>
          <cell r="R183"/>
          <cell r="S183"/>
        </row>
        <row r="184">
          <cell r="A184">
            <v>175</v>
          </cell>
          <cell r="B184" t="str">
            <v xml:space="preserve">MEDFIELD                     </v>
          </cell>
          <cell r="C184">
            <v>50</v>
          </cell>
          <cell r="D184">
            <v>186</v>
          </cell>
          <cell r="E184">
            <v>10</v>
          </cell>
          <cell r="F184">
            <v>980</v>
          </cell>
          <cell r="G184">
            <v>578</v>
          </cell>
          <cell r="H184">
            <v>827</v>
          </cell>
          <cell r="I184">
            <v>0</v>
          </cell>
          <cell r="J184">
            <v>94</v>
          </cell>
          <cell r="K184">
            <v>25</v>
          </cell>
          <cell r="L184">
            <v>13</v>
          </cell>
          <cell r="M184">
            <v>2</v>
          </cell>
          <cell r="N184">
            <v>3</v>
          </cell>
          <cell r="O184">
            <v>174</v>
          </cell>
          <cell r="P184">
            <v>2513</v>
          </cell>
          <cell r="R184"/>
          <cell r="S184"/>
        </row>
        <row r="185">
          <cell r="A185">
            <v>176</v>
          </cell>
          <cell r="B185" t="str">
            <v xml:space="preserve">MEDFORD                      </v>
          </cell>
          <cell r="C185">
            <v>141</v>
          </cell>
          <cell r="D185">
            <v>0</v>
          </cell>
          <cell r="E185">
            <v>379</v>
          </cell>
          <cell r="F185">
            <v>1767</v>
          </cell>
          <cell r="G185">
            <v>1025</v>
          </cell>
          <cell r="H185">
            <v>797</v>
          </cell>
          <cell r="I185">
            <v>583</v>
          </cell>
          <cell r="J185">
            <v>178</v>
          </cell>
          <cell r="K185">
            <v>40</v>
          </cell>
          <cell r="L185">
            <v>305</v>
          </cell>
          <cell r="M185">
            <v>89</v>
          </cell>
          <cell r="N185">
            <v>95</v>
          </cell>
          <cell r="O185">
            <v>1687</v>
          </cell>
          <cell r="P185">
            <v>4622</v>
          </cell>
          <cell r="R185"/>
          <cell r="S185"/>
        </row>
        <row r="186">
          <cell r="A186">
            <v>177</v>
          </cell>
          <cell r="B186" t="str">
            <v xml:space="preserve">MEDWAY                       </v>
          </cell>
          <cell r="C186">
            <v>40</v>
          </cell>
          <cell r="D186">
            <v>0</v>
          </cell>
          <cell r="E186">
            <v>148</v>
          </cell>
          <cell r="F186">
            <v>797</v>
          </cell>
          <cell r="G186">
            <v>524</v>
          </cell>
          <cell r="H186">
            <v>697</v>
          </cell>
          <cell r="I186">
            <v>0</v>
          </cell>
          <cell r="J186">
            <v>82</v>
          </cell>
          <cell r="K186">
            <v>22</v>
          </cell>
          <cell r="L186">
            <v>31</v>
          </cell>
          <cell r="M186">
            <v>0</v>
          </cell>
          <cell r="N186">
            <v>1</v>
          </cell>
          <cell r="O186">
            <v>279</v>
          </cell>
          <cell r="P186">
            <v>2186</v>
          </cell>
          <cell r="R186"/>
          <cell r="S186"/>
        </row>
        <row r="187">
          <cell r="A187">
            <v>178</v>
          </cell>
          <cell r="B187" t="str">
            <v xml:space="preserve">MELROSE                      </v>
          </cell>
          <cell r="C187">
            <v>29</v>
          </cell>
          <cell r="D187">
            <v>0</v>
          </cell>
          <cell r="E187">
            <v>356</v>
          </cell>
          <cell r="F187">
            <v>1690</v>
          </cell>
          <cell r="G187">
            <v>877</v>
          </cell>
          <cell r="H187">
            <v>1072</v>
          </cell>
          <cell r="I187">
            <v>3</v>
          </cell>
          <cell r="J187">
            <v>151</v>
          </cell>
          <cell r="K187">
            <v>40</v>
          </cell>
          <cell r="L187">
            <v>160</v>
          </cell>
          <cell r="M187">
            <v>24</v>
          </cell>
          <cell r="N187">
            <v>15</v>
          </cell>
          <cell r="O187">
            <v>551</v>
          </cell>
          <cell r="P187">
            <v>4013</v>
          </cell>
          <cell r="R187"/>
          <cell r="S187"/>
        </row>
        <row r="188">
          <cell r="A188">
            <v>179</v>
          </cell>
          <cell r="B188" t="str">
            <v xml:space="preserve">MENDON                      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7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</v>
          </cell>
          <cell r="R188"/>
          <cell r="S188"/>
        </row>
        <row r="189">
          <cell r="A189">
            <v>180</v>
          </cell>
          <cell r="B189" t="str">
            <v xml:space="preserve">MERRIMAC                    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10</v>
          </cell>
          <cell r="R189"/>
          <cell r="S189"/>
        </row>
        <row r="190">
          <cell r="A190">
            <v>181</v>
          </cell>
          <cell r="B190" t="str">
            <v xml:space="preserve">METHUEN                      </v>
          </cell>
          <cell r="C190">
            <v>128</v>
          </cell>
          <cell r="D190">
            <v>0</v>
          </cell>
          <cell r="E190">
            <v>490</v>
          </cell>
          <cell r="F190">
            <v>2692</v>
          </cell>
          <cell r="G190">
            <v>1801</v>
          </cell>
          <cell r="H190">
            <v>1535</v>
          </cell>
          <cell r="I190">
            <v>542</v>
          </cell>
          <cell r="J190">
            <v>273</v>
          </cell>
          <cell r="K190">
            <v>65</v>
          </cell>
          <cell r="L190">
            <v>461</v>
          </cell>
          <cell r="M190">
            <v>107</v>
          </cell>
          <cell r="N190">
            <v>139</v>
          </cell>
          <cell r="O190">
            <v>3011</v>
          </cell>
          <cell r="P190">
            <v>7124</v>
          </cell>
          <cell r="R190"/>
          <cell r="S190"/>
        </row>
        <row r="191">
          <cell r="A191">
            <v>182</v>
          </cell>
          <cell r="B191" t="str">
            <v xml:space="preserve">MIDDLEBOROUGH                </v>
          </cell>
          <cell r="C191">
            <v>65</v>
          </cell>
          <cell r="D191">
            <v>0</v>
          </cell>
          <cell r="E191">
            <v>218</v>
          </cell>
          <cell r="F191">
            <v>1122</v>
          </cell>
          <cell r="G191">
            <v>806</v>
          </cell>
          <cell r="H191">
            <v>870</v>
          </cell>
          <cell r="I191">
            <v>24</v>
          </cell>
          <cell r="J191">
            <v>115</v>
          </cell>
          <cell r="K191">
            <v>30</v>
          </cell>
          <cell r="L191">
            <v>17</v>
          </cell>
          <cell r="M191">
            <v>8</v>
          </cell>
          <cell r="N191">
            <v>4</v>
          </cell>
          <cell r="O191">
            <v>1007</v>
          </cell>
          <cell r="P191">
            <v>3073</v>
          </cell>
          <cell r="R191"/>
          <cell r="S191"/>
        </row>
        <row r="192">
          <cell r="A192">
            <v>183</v>
          </cell>
          <cell r="B192" t="str">
            <v xml:space="preserve">MIDDLEFIELD                 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</v>
          </cell>
          <cell r="R192"/>
          <cell r="S192"/>
        </row>
        <row r="193">
          <cell r="A193">
            <v>184</v>
          </cell>
          <cell r="B193" t="str">
            <v xml:space="preserve">MIDDLETON                    </v>
          </cell>
          <cell r="C193">
            <v>75</v>
          </cell>
          <cell r="D193">
            <v>0</v>
          </cell>
          <cell r="E193">
            <v>86</v>
          </cell>
          <cell r="F193">
            <v>450</v>
          </cell>
          <cell r="G193">
            <v>111</v>
          </cell>
          <cell r="H193">
            <v>0</v>
          </cell>
          <cell r="I193">
            <v>1</v>
          </cell>
          <cell r="J193">
            <v>25</v>
          </cell>
          <cell r="K193">
            <v>6</v>
          </cell>
          <cell r="L193">
            <v>11</v>
          </cell>
          <cell r="M193">
            <v>0</v>
          </cell>
          <cell r="N193">
            <v>0</v>
          </cell>
          <cell r="O193">
            <v>70</v>
          </cell>
          <cell r="P193">
            <v>686</v>
          </cell>
          <cell r="R193"/>
          <cell r="S193"/>
        </row>
        <row r="194">
          <cell r="A194">
            <v>185</v>
          </cell>
          <cell r="B194" t="str">
            <v xml:space="preserve">MILFORD                      </v>
          </cell>
          <cell r="C194">
            <v>155</v>
          </cell>
          <cell r="D194">
            <v>0</v>
          </cell>
          <cell r="E194">
            <v>322</v>
          </cell>
          <cell r="F194">
            <v>1693</v>
          </cell>
          <cell r="G194">
            <v>1073</v>
          </cell>
          <cell r="H194">
            <v>1280</v>
          </cell>
          <cell r="I194">
            <v>36</v>
          </cell>
          <cell r="J194">
            <v>168</v>
          </cell>
          <cell r="K194">
            <v>44</v>
          </cell>
          <cell r="L194">
            <v>607</v>
          </cell>
          <cell r="M194">
            <v>133</v>
          </cell>
          <cell r="N194">
            <v>174</v>
          </cell>
          <cell r="O194">
            <v>2034</v>
          </cell>
          <cell r="P194">
            <v>4482</v>
          </cell>
          <cell r="R194"/>
          <cell r="S194"/>
        </row>
        <row r="195">
          <cell r="A195">
            <v>186</v>
          </cell>
          <cell r="B195" t="str">
            <v xml:space="preserve">MILLBURY                     </v>
          </cell>
          <cell r="C195">
            <v>67</v>
          </cell>
          <cell r="D195">
            <v>0</v>
          </cell>
          <cell r="E195">
            <v>128</v>
          </cell>
          <cell r="F195">
            <v>642</v>
          </cell>
          <cell r="G195">
            <v>450</v>
          </cell>
          <cell r="H195">
            <v>488</v>
          </cell>
          <cell r="I195">
            <v>1</v>
          </cell>
          <cell r="J195">
            <v>65</v>
          </cell>
          <cell r="K195">
            <v>17</v>
          </cell>
          <cell r="L195">
            <v>58</v>
          </cell>
          <cell r="M195">
            <v>13</v>
          </cell>
          <cell r="N195">
            <v>5</v>
          </cell>
          <cell r="O195">
            <v>526</v>
          </cell>
          <cell r="P195">
            <v>1743</v>
          </cell>
          <cell r="R195"/>
          <cell r="S195"/>
        </row>
        <row r="196">
          <cell r="A196">
            <v>187</v>
          </cell>
          <cell r="B196" t="str">
            <v xml:space="preserve">MILLIS                       </v>
          </cell>
          <cell r="C196">
            <v>57</v>
          </cell>
          <cell r="D196">
            <v>68</v>
          </cell>
          <cell r="E196">
            <v>12</v>
          </cell>
          <cell r="F196">
            <v>427</v>
          </cell>
          <cell r="G196">
            <v>261</v>
          </cell>
          <cell r="H196">
            <v>325</v>
          </cell>
          <cell r="I196">
            <v>0</v>
          </cell>
          <cell r="J196">
            <v>40</v>
          </cell>
          <cell r="K196">
            <v>11</v>
          </cell>
          <cell r="L196">
            <v>10</v>
          </cell>
          <cell r="M196">
            <v>1</v>
          </cell>
          <cell r="N196">
            <v>4</v>
          </cell>
          <cell r="O196">
            <v>155</v>
          </cell>
          <cell r="P196">
            <v>1088</v>
          </cell>
          <cell r="R196"/>
          <cell r="S196"/>
        </row>
        <row r="197">
          <cell r="A197">
            <v>188</v>
          </cell>
          <cell r="B197" t="str">
            <v xml:space="preserve">MILLVILLE                   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5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5</v>
          </cell>
          <cell r="R197"/>
          <cell r="S197"/>
        </row>
        <row r="198">
          <cell r="A198">
            <v>189</v>
          </cell>
          <cell r="B198" t="str">
            <v xml:space="preserve">MILTON                       </v>
          </cell>
          <cell r="C198">
            <v>33</v>
          </cell>
          <cell r="D198">
            <v>0</v>
          </cell>
          <cell r="E198">
            <v>373</v>
          </cell>
          <cell r="F198">
            <v>1897</v>
          </cell>
          <cell r="G198">
            <v>994</v>
          </cell>
          <cell r="H198">
            <v>1093</v>
          </cell>
          <cell r="I198">
            <v>0</v>
          </cell>
          <cell r="J198">
            <v>165</v>
          </cell>
          <cell r="K198">
            <v>44</v>
          </cell>
          <cell r="L198">
            <v>83</v>
          </cell>
          <cell r="M198">
            <v>9</v>
          </cell>
          <cell r="N198">
            <v>9</v>
          </cell>
          <cell r="O198">
            <v>506</v>
          </cell>
          <cell r="P198">
            <v>4374</v>
          </cell>
          <cell r="R198"/>
          <cell r="S198"/>
        </row>
        <row r="199">
          <cell r="A199">
            <v>190</v>
          </cell>
          <cell r="B199" t="str">
            <v xml:space="preserve">MONROE                       </v>
          </cell>
          <cell r="C199">
            <v>1</v>
          </cell>
          <cell r="D199">
            <v>0</v>
          </cell>
          <cell r="E199">
            <v>1</v>
          </cell>
          <cell r="F199">
            <v>8</v>
          </cell>
          <cell r="G199">
            <v>3</v>
          </cell>
          <cell r="H199">
            <v>2</v>
          </cell>
          <cell r="I199">
            <v>0</v>
          </cell>
          <cell r="J199">
            <v>1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15</v>
          </cell>
          <cell r="R199"/>
          <cell r="S199"/>
        </row>
        <row r="200">
          <cell r="A200">
            <v>191</v>
          </cell>
          <cell r="B200" t="str">
            <v xml:space="preserve">MONSON                       </v>
          </cell>
          <cell r="C200">
            <v>66</v>
          </cell>
          <cell r="D200">
            <v>0</v>
          </cell>
          <cell r="E200">
            <v>74</v>
          </cell>
          <cell r="F200">
            <v>368</v>
          </cell>
          <cell r="G200">
            <v>205</v>
          </cell>
          <cell r="H200">
            <v>254</v>
          </cell>
          <cell r="I200">
            <v>0</v>
          </cell>
          <cell r="J200">
            <v>34</v>
          </cell>
          <cell r="K200">
            <v>9</v>
          </cell>
          <cell r="L200">
            <v>5</v>
          </cell>
          <cell r="M200">
            <v>1</v>
          </cell>
          <cell r="N200">
            <v>1</v>
          </cell>
          <cell r="O200">
            <v>313</v>
          </cell>
          <cell r="P200">
            <v>934</v>
          </cell>
          <cell r="R200"/>
          <cell r="S200"/>
        </row>
        <row r="201">
          <cell r="A201">
            <v>192</v>
          </cell>
          <cell r="B201" t="str">
            <v xml:space="preserve">MONTAGUE                    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R201"/>
          <cell r="S201"/>
        </row>
        <row r="202">
          <cell r="A202">
            <v>193</v>
          </cell>
          <cell r="B202" t="str">
            <v xml:space="preserve">MONTEREY                    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/>
          <cell r="S202"/>
        </row>
        <row r="203">
          <cell r="A203">
            <v>194</v>
          </cell>
          <cell r="B203" t="str">
            <v xml:space="preserve">MONTGOMERY                  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6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6</v>
          </cell>
          <cell r="R203"/>
          <cell r="S203"/>
        </row>
        <row r="204">
          <cell r="A204">
            <v>195</v>
          </cell>
          <cell r="B204" t="str">
            <v xml:space="preserve">MOUNT WASHINGTON 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2</v>
          </cell>
          <cell r="R204"/>
          <cell r="S204"/>
        </row>
        <row r="205">
          <cell r="A205">
            <v>196</v>
          </cell>
          <cell r="B205" t="str">
            <v xml:space="preserve">NAHANT                       </v>
          </cell>
          <cell r="C205">
            <v>36</v>
          </cell>
          <cell r="D205">
            <v>0</v>
          </cell>
          <cell r="E205">
            <v>17</v>
          </cell>
          <cell r="F205">
            <v>94</v>
          </cell>
          <cell r="G205">
            <v>60</v>
          </cell>
          <cell r="H205">
            <v>77</v>
          </cell>
          <cell r="I205">
            <v>0</v>
          </cell>
          <cell r="J205">
            <v>9</v>
          </cell>
          <cell r="K205">
            <v>2</v>
          </cell>
          <cell r="L205">
            <v>0</v>
          </cell>
          <cell r="M205">
            <v>0</v>
          </cell>
          <cell r="N205">
            <v>0</v>
          </cell>
          <cell r="O205">
            <v>36</v>
          </cell>
          <cell r="P205">
            <v>266</v>
          </cell>
          <cell r="R205"/>
          <cell r="S205"/>
        </row>
        <row r="206">
          <cell r="A206">
            <v>197</v>
          </cell>
          <cell r="B206" t="str">
            <v xml:space="preserve">NANTUCKET                    </v>
          </cell>
          <cell r="C206">
            <v>60</v>
          </cell>
          <cell r="D206">
            <v>0</v>
          </cell>
          <cell r="E206">
            <v>103</v>
          </cell>
          <cell r="F206">
            <v>592</v>
          </cell>
          <cell r="G206">
            <v>398</v>
          </cell>
          <cell r="H206">
            <v>541</v>
          </cell>
          <cell r="I206">
            <v>0</v>
          </cell>
          <cell r="J206">
            <v>62</v>
          </cell>
          <cell r="K206">
            <v>16</v>
          </cell>
          <cell r="L206">
            <v>169</v>
          </cell>
          <cell r="M206">
            <v>33</v>
          </cell>
          <cell r="N206">
            <v>55</v>
          </cell>
          <cell r="O206">
            <v>529</v>
          </cell>
          <cell r="P206">
            <v>1664</v>
          </cell>
          <cell r="R206"/>
          <cell r="S206"/>
        </row>
        <row r="207">
          <cell r="A207">
            <v>198</v>
          </cell>
          <cell r="B207" t="str">
            <v xml:space="preserve">NATICK                       </v>
          </cell>
          <cell r="C207">
            <v>52</v>
          </cell>
          <cell r="D207">
            <v>0</v>
          </cell>
          <cell r="E207">
            <v>404</v>
          </cell>
          <cell r="F207">
            <v>2147</v>
          </cell>
          <cell r="G207">
            <v>1250</v>
          </cell>
          <cell r="H207">
            <v>1655</v>
          </cell>
          <cell r="I207">
            <v>2</v>
          </cell>
          <cell r="J207">
            <v>207</v>
          </cell>
          <cell r="K207">
            <v>55</v>
          </cell>
          <cell r="L207">
            <v>127</v>
          </cell>
          <cell r="M207">
            <v>20</v>
          </cell>
          <cell r="N207">
            <v>34</v>
          </cell>
          <cell r="O207">
            <v>642</v>
          </cell>
          <cell r="P207">
            <v>5484</v>
          </cell>
          <cell r="R207"/>
          <cell r="S207"/>
        </row>
        <row r="208">
          <cell r="A208">
            <v>199</v>
          </cell>
          <cell r="B208" t="str">
            <v xml:space="preserve">NEEDHAM                      </v>
          </cell>
          <cell r="C208">
            <v>42</v>
          </cell>
          <cell r="D208">
            <v>0</v>
          </cell>
          <cell r="E208">
            <v>391</v>
          </cell>
          <cell r="F208">
            <v>2219</v>
          </cell>
          <cell r="G208">
            <v>1414</v>
          </cell>
          <cell r="H208">
            <v>1709</v>
          </cell>
          <cell r="I208">
            <v>0</v>
          </cell>
          <cell r="J208">
            <v>217</v>
          </cell>
          <cell r="K208">
            <v>57</v>
          </cell>
          <cell r="L208">
            <v>145</v>
          </cell>
          <cell r="M208">
            <v>17</v>
          </cell>
          <cell r="N208">
            <v>7</v>
          </cell>
          <cell r="O208">
            <v>387</v>
          </cell>
          <cell r="P208">
            <v>5754</v>
          </cell>
          <cell r="R208"/>
          <cell r="S208"/>
        </row>
        <row r="209">
          <cell r="A209">
            <v>200</v>
          </cell>
          <cell r="B209" t="str">
            <v xml:space="preserve">NEW ASHFORD                  </v>
          </cell>
          <cell r="C209">
            <v>0</v>
          </cell>
          <cell r="D209">
            <v>0</v>
          </cell>
          <cell r="E209">
            <v>0</v>
          </cell>
          <cell r="F209">
            <v>9</v>
          </cell>
          <cell r="G209">
            <v>7</v>
          </cell>
          <cell r="H209">
            <v>11</v>
          </cell>
          <cell r="I209">
            <v>1</v>
          </cell>
          <cell r="J209">
            <v>1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28</v>
          </cell>
          <cell r="R209"/>
          <cell r="S209"/>
        </row>
        <row r="210">
          <cell r="A210">
            <v>201</v>
          </cell>
          <cell r="B210" t="str">
            <v xml:space="preserve">NEW BEDFORD                  </v>
          </cell>
          <cell r="C210">
            <v>488</v>
          </cell>
          <cell r="D210">
            <v>0</v>
          </cell>
          <cell r="E210">
            <v>1145</v>
          </cell>
          <cell r="F210">
            <v>6160</v>
          </cell>
          <cell r="G210">
            <v>3690</v>
          </cell>
          <cell r="H210">
            <v>3018</v>
          </cell>
          <cell r="I210">
            <v>0</v>
          </cell>
          <cell r="J210">
            <v>531</v>
          </cell>
          <cell r="K210">
            <v>140</v>
          </cell>
          <cell r="L210">
            <v>2398</v>
          </cell>
          <cell r="M210">
            <v>652</v>
          </cell>
          <cell r="N210">
            <v>826</v>
          </cell>
          <cell r="O210">
            <v>10468</v>
          </cell>
          <cell r="P210">
            <v>14257</v>
          </cell>
          <cell r="R210"/>
          <cell r="S210"/>
        </row>
        <row r="211">
          <cell r="A211">
            <v>202</v>
          </cell>
          <cell r="B211" t="str">
            <v xml:space="preserve">NEW BRAINTREE                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3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</v>
          </cell>
          <cell r="R211"/>
          <cell r="S211"/>
        </row>
        <row r="212">
          <cell r="A212">
            <v>203</v>
          </cell>
          <cell r="B212" t="str">
            <v xml:space="preserve">NEWBURY                      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3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3</v>
          </cell>
          <cell r="R212"/>
          <cell r="S212"/>
        </row>
        <row r="213">
          <cell r="A213">
            <v>204</v>
          </cell>
          <cell r="B213" t="str">
            <v xml:space="preserve">NEWBURYPORT                  </v>
          </cell>
          <cell r="C213">
            <v>75</v>
          </cell>
          <cell r="D213">
            <v>144</v>
          </cell>
          <cell r="E213">
            <v>26</v>
          </cell>
          <cell r="F213">
            <v>781</v>
          </cell>
          <cell r="G213">
            <v>588</v>
          </cell>
          <cell r="H213">
            <v>798</v>
          </cell>
          <cell r="I213">
            <v>5</v>
          </cell>
          <cell r="J213">
            <v>86</v>
          </cell>
          <cell r="K213">
            <v>23</v>
          </cell>
          <cell r="L213">
            <v>29</v>
          </cell>
          <cell r="M213">
            <v>8</v>
          </cell>
          <cell r="N213">
            <v>13</v>
          </cell>
          <cell r="O213">
            <v>254</v>
          </cell>
          <cell r="P213">
            <v>2308</v>
          </cell>
          <cell r="R213"/>
          <cell r="S213"/>
        </row>
        <row r="214">
          <cell r="A214">
            <v>205</v>
          </cell>
          <cell r="B214" t="str">
            <v xml:space="preserve">NEW MARLBOROUGH            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R214"/>
          <cell r="S214"/>
        </row>
        <row r="215">
          <cell r="A215">
            <v>206</v>
          </cell>
          <cell r="B215" t="str">
            <v xml:space="preserve">NEW SALEM                   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R215"/>
          <cell r="S215"/>
        </row>
        <row r="216">
          <cell r="A216">
            <v>207</v>
          </cell>
          <cell r="B216" t="str">
            <v xml:space="preserve">NEWTON                       </v>
          </cell>
          <cell r="C216">
            <v>179</v>
          </cell>
          <cell r="D216">
            <v>0</v>
          </cell>
          <cell r="E216">
            <v>825</v>
          </cell>
          <cell r="F216">
            <v>4820</v>
          </cell>
          <cell r="G216">
            <v>2928</v>
          </cell>
          <cell r="H216">
            <v>3679</v>
          </cell>
          <cell r="I216">
            <v>489</v>
          </cell>
          <cell r="J216">
            <v>487</v>
          </cell>
          <cell r="K216">
            <v>123</v>
          </cell>
          <cell r="L216">
            <v>545</v>
          </cell>
          <cell r="M216">
            <v>124</v>
          </cell>
          <cell r="N216">
            <v>104</v>
          </cell>
          <cell r="O216">
            <v>1346</v>
          </cell>
          <cell r="P216">
            <v>12831</v>
          </cell>
          <cell r="R216"/>
          <cell r="S216"/>
        </row>
        <row r="217">
          <cell r="A217">
            <v>208</v>
          </cell>
          <cell r="B217" t="str">
            <v xml:space="preserve">NORFOLK                      </v>
          </cell>
          <cell r="C217">
            <v>24</v>
          </cell>
          <cell r="D217">
            <v>0</v>
          </cell>
          <cell r="E217">
            <v>134</v>
          </cell>
          <cell r="F217">
            <v>662</v>
          </cell>
          <cell r="G217">
            <v>136</v>
          </cell>
          <cell r="H217">
            <v>0</v>
          </cell>
          <cell r="I217">
            <v>0</v>
          </cell>
          <cell r="J217">
            <v>35</v>
          </cell>
          <cell r="K217">
            <v>9</v>
          </cell>
          <cell r="L217">
            <v>22</v>
          </cell>
          <cell r="M217">
            <v>1</v>
          </cell>
          <cell r="N217">
            <v>0</v>
          </cell>
          <cell r="O217">
            <v>54</v>
          </cell>
          <cell r="P217">
            <v>944</v>
          </cell>
          <cell r="R217"/>
          <cell r="S217"/>
        </row>
        <row r="218">
          <cell r="A218">
            <v>209</v>
          </cell>
          <cell r="B218" t="str">
            <v xml:space="preserve">NORTH ADAMS                  </v>
          </cell>
          <cell r="C218">
            <v>118</v>
          </cell>
          <cell r="D218">
            <v>0</v>
          </cell>
          <cell r="E218">
            <v>126</v>
          </cell>
          <cell r="F218">
            <v>540</v>
          </cell>
          <cell r="G218">
            <v>390</v>
          </cell>
          <cell r="H218">
            <v>309</v>
          </cell>
          <cell r="I218">
            <v>0</v>
          </cell>
          <cell r="J218">
            <v>52</v>
          </cell>
          <cell r="K218">
            <v>14</v>
          </cell>
          <cell r="L218">
            <v>9</v>
          </cell>
          <cell r="M218">
            <v>0</v>
          </cell>
          <cell r="N218">
            <v>1</v>
          </cell>
          <cell r="O218">
            <v>904</v>
          </cell>
          <cell r="P218">
            <v>1424</v>
          </cell>
          <cell r="R218"/>
          <cell r="S218"/>
        </row>
        <row r="219">
          <cell r="A219">
            <v>210</v>
          </cell>
          <cell r="B219" t="str">
            <v xml:space="preserve">NORTHAMPTON                  </v>
          </cell>
          <cell r="C219">
            <v>68</v>
          </cell>
          <cell r="D219">
            <v>0</v>
          </cell>
          <cell r="E219">
            <v>201</v>
          </cell>
          <cell r="F219">
            <v>985</v>
          </cell>
          <cell r="G219">
            <v>658</v>
          </cell>
          <cell r="H219">
            <v>867</v>
          </cell>
          <cell r="I219">
            <v>0</v>
          </cell>
          <cell r="J219">
            <v>103</v>
          </cell>
          <cell r="K219">
            <v>27</v>
          </cell>
          <cell r="L219">
            <v>49</v>
          </cell>
          <cell r="M219">
            <v>18</v>
          </cell>
          <cell r="N219">
            <v>19</v>
          </cell>
          <cell r="O219">
            <v>823</v>
          </cell>
          <cell r="P219">
            <v>2745</v>
          </cell>
          <cell r="R219"/>
          <cell r="S219"/>
        </row>
        <row r="220">
          <cell r="A220">
            <v>211</v>
          </cell>
          <cell r="B220" t="str">
            <v xml:space="preserve">NORTH ANDOVER                </v>
          </cell>
          <cell r="C220">
            <v>126</v>
          </cell>
          <cell r="D220">
            <v>0</v>
          </cell>
          <cell r="E220">
            <v>321</v>
          </cell>
          <cell r="F220">
            <v>1744</v>
          </cell>
          <cell r="G220">
            <v>1119</v>
          </cell>
          <cell r="H220">
            <v>1445</v>
          </cell>
          <cell r="I220">
            <v>12</v>
          </cell>
          <cell r="J220">
            <v>176</v>
          </cell>
          <cell r="K220">
            <v>46</v>
          </cell>
          <cell r="L220">
            <v>74</v>
          </cell>
          <cell r="M220">
            <v>12</v>
          </cell>
          <cell r="N220">
            <v>16</v>
          </cell>
          <cell r="O220">
            <v>878</v>
          </cell>
          <cell r="P220">
            <v>4704</v>
          </cell>
          <cell r="R220"/>
          <cell r="S220"/>
        </row>
        <row r="221">
          <cell r="A221">
            <v>212</v>
          </cell>
          <cell r="B221" t="str">
            <v xml:space="preserve">NORTH ATTLEBOROUGH           </v>
          </cell>
          <cell r="C221">
            <v>161</v>
          </cell>
          <cell r="D221">
            <v>205</v>
          </cell>
          <cell r="E221">
            <v>95</v>
          </cell>
          <cell r="F221">
            <v>1602</v>
          </cell>
          <cell r="G221">
            <v>1139</v>
          </cell>
          <cell r="H221">
            <v>1150</v>
          </cell>
          <cell r="I221">
            <v>0</v>
          </cell>
          <cell r="J221">
            <v>155</v>
          </cell>
          <cell r="K221">
            <v>41</v>
          </cell>
          <cell r="L221">
            <v>106</v>
          </cell>
          <cell r="M221">
            <v>22</v>
          </cell>
          <cell r="N221">
            <v>20</v>
          </cell>
          <cell r="O221">
            <v>890</v>
          </cell>
          <cell r="P221">
            <v>4170</v>
          </cell>
          <cell r="R221"/>
          <cell r="S221"/>
        </row>
        <row r="222">
          <cell r="A222">
            <v>213</v>
          </cell>
          <cell r="B222" t="str">
            <v xml:space="preserve">NORTHBOROUGH                 </v>
          </cell>
          <cell r="C222">
            <v>2</v>
          </cell>
          <cell r="D222">
            <v>159</v>
          </cell>
          <cell r="E222">
            <v>14</v>
          </cell>
          <cell r="F222">
            <v>878</v>
          </cell>
          <cell r="G222">
            <v>555</v>
          </cell>
          <cell r="H222">
            <v>12</v>
          </cell>
          <cell r="I222">
            <v>0</v>
          </cell>
          <cell r="J222">
            <v>58</v>
          </cell>
          <cell r="K222">
            <v>15</v>
          </cell>
          <cell r="L222">
            <v>64</v>
          </cell>
          <cell r="M222">
            <v>15</v>
          </cell>
          <cell r="N222">
            <v>0</v>
          </cell>
          <cell r="O222">
            <v>225</v>
          </cell>
          <cell r="P222">
            <v>1540</v>
          </cell>
          <cell r="R222"/>
          <cell r="S222"/>
        </row>
        <row r="223">
          <cell r="A223">
            <v>214</v>
          </cell>
          <cell r="B223" t="str">
            <v xml:space="preserve">NORTHBRIDGE                  </v>
          </cell>
          <cell r="C223">
            <v>34</v>
          </cell>
          <cell r="D223">
            <v>0</v>
          </cell>
          <cell r="E223">
            <v>164</v>
          </cell>
          <cell r="F223">
            <v>765</v>
          </cell>
          <cell r="G223">
            <v>529</v>
          </cell>
          <cell r="H223">
            <v>588</v>
          </cell>
          <cell r="I223">
            <v>11</v>
          </cell>
          <cell r="J223">
            <v>79</v>
          </cell>
          <cell r="K223">
            <v>20</v>
          </cell>
          <cell r="L223">
            <v>33</v>
          </cell>
          <cell r="M223">
            <v>4</v>
          </cell>
          <cell r="N223">
            <v>6</v>
          </cell>
          <cell r="O223">
            <v>664</v>
          </cell>
          <cell r="P223">
            <v>2074</v>
          </cell>
          <cell r="R223"/>
          <cell r="S223"/>
        </row>
        <row r="224">
          <cell r="A224">
            <v>215</v>
          </cell>
          <cell r="B224" t="str">
            <v xml:space="preserve">NORTH BROOKFIELD             </v>
          </cell>
          <cell r="C224">
            <v>28</v>
          </cell>
          <cell r="D224">
            <v>0</v>
          </cell>
          <cell r="E224">
            <v>47</v>
          </cell>
          <cell r="F224">
            <v>232</v>
          </cell>
          <cell r="G224">
            <v>166</v>
          </cell>
          <cell r="H224">
            <v>150</v>
          </cell>
          <cell r="I224">
            <v>0</v>
          </cell>
          <cell r="J224">
            <v>23</v>
          </cell>
          <cell r="K224">
            <v>6</v>
          </cell>
          <cell r="L224">
            <v>0</v>
          </cell>
          <cell r="M224">
            <v>0</v>
          </cell>
          <cell r="N224">
            <v>0</v>
          </cell>
          <cell r="O224">
            <v>205</v>
          </cell>
          <cell r="P224">
            <v>609</v>
          </cell>
          <cell r="R224"/>
          <cell r="S224"/>
        </row>
        <row r="225">
          <cell r="A225">
            <v>216</v>
          </cell>
          <cell r="B225" t="str">
            <v xml:space="preserve">NORTHFIELD                   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1</v>
          </cell>
          <cell r="R225"/>
          <cell r="S225"/>
        </row>
        <row r="226">
          <cell r="A226">
            <v>217</v>
          </cell>
          <cell r="B226" t="str">
            <v xml:space="preserve">NORTH READING                </v>
          </cell>
          <cell r="C226">
            <v>61</v>
          </cell>
          <cell r="D226">
            <v>188</v>
          </cell>
          <cell r="E226">
            <v>8</v>
          </cell>
          <cell r="F226">
            <v>868</v>
          </cell>
          <cell r="G226">
            <v>543</v>
          </cell>
          <cell r="H226">
            <v>768</v>
          </cell>
          <cell r="I226">
            <v>8</v>
          </cell>
          <cell r="J226">
            <v>86</v>
          </cell>
          <cell r="K226">
            <v>23</v>
          </cell>
          <cell r="L226">
            <v>5</v>
          </cell>
          <cell r="M226">
            <v>3</v>
          </cell>
          <cell r="N226">
            <v>3</v>
          </cell>
          <cell r="O226">
            <v>224</v>
          </cell>
          <cell r="P226">
            <v>2320</v>
          </cell>
          <cell r="R226"/>
          <cell r="S226"/>
        </row>
        <row r="227">
          <cell r="A227">
            <v>218</v>
          </cell>
          <cell r="B227" t="str">
            <v xml:space="preserve">NORTON                       </v>
          </cell>
          <cell r="C227">
            <v>113</v>
          </cell>
          <cell r="D227">
            <v>0</v>
          </cell>
          <cell r="E227">
            <v>165</v>
          </cell>
          <cell r="F227">
            <v>833</v>
          </cell>
          <cell r="G227">
            <v>602</v>
          </cell>
          <cell r="H227">
            <v>702</v>
          </cell>
          <cell r="I227">
            <v>41</v>
          </cell>
          <cell r="J227">
            <v>89</v>
          </cell>
          <cell r="K227">
            <v>23</v>
          </cell>
          <cell r="L227">
            <v>26</v>
          </cell>
          <cell r="M227">
            <v>7</v>
          </cell>
          <cell r="N227">
            <v>9</v>
          </cell>
          <cell r="O227">
            <v>579</v>
          </cell>
          <cell r="P227">
            <v>2400</v>
          </cell>
          <cell r="R227"/>
          <cell r="S227"/>
        </row>
        <row r="228">
          <cell r="A228">
            <v>219</v>
          </cell>
          <cell r="B228" t="str">
            <v xml:space="preserve">NORWELL                      </v>
          </cell>
          <cell r="C228">
            <v>48</v>
          </cell>
          <cell r="D228">
            <v>160</v>
          </cell>
          <cell r="E228">
            <v>8</v>
          </cell>
          <cell r="F228">
            <v>824</v>
          </cell>
          <cell r="G228">
            <v>521</v>
          </cell>
          <cell r="H228">
            <v>696</v>
          </cell>
          <cell r="I228">
            <v>0</v>
          </cell>
          <cell r="J228">
            <v>81</v>
          </cell>
          <cell r="K228">
            <v>21</v>
          </cell>
          <cell r="L228">
            <v>3</v>
          </cell>
          <cell r="M228">
            <v>1</v>
          </cell>
          <cell r="N228">
            <v>2</v>
          </cell>
          <cell r="O228">
            <v>117</v>
          </cell>
          <cell r="P228">
            <v>2153</v>
          </cell>
          <cell r="R228"/>
          <cell r="S228"/>
        </row>
        <row r="229">
          <cell r="A229">
            <v>220</v>
          </cell>
          <cell r="B229" t="str">
            <v xml:space="preserve">NORWOOD                      </v>
          </cell>
          <cell r="C229">
            <v>56</v>
          </cell>
          <cell r="D229">
            <v>0</v>
          </cell>
          <cell r="E229">
            <v>280</v>
          </cell>
          <cell r="F229">
            <v>1427</v>
          </cell>
          <cell r="G229">
            <v>757</v>
          </cell>
          <cell r="H229">
            <v>1039</v>
          </cell>
          <cell r="I229">
            <v>0</v>
          </cell>
          <cell r="J229">
            <v>133</v>
          </cell>
          <cell r="K229">
            <v>35</v>
          </cell>
          <cell r="L229">
            <v>354</v>
          </cell>
          <cell r="M229">
            <v>44</v>
          </cell>
          <cell r="N229">
            <v>45</v>
          </cell>
          <cell r="O229">
            <v>1094</v>
          </cell>
          <cell r="P229">
            <v>3531</v>
          </cell>
          <cell r="R229"/>
          <cell r="S229"/>
        </row>
        <row r="230">
          <cell r="A230">
            <v>221</v>
          </cell>
          <cell r="B230" t="str">
            <v xml:space="preserve">OAK BLUFFS                   </v>
          </cell>
          <cell r="C230">
            <v>10</v>
          </cell>
          <cell r="D230">
            <v>0</v>
          </cell>
          <cell r="E230">
            <v>42</v>
          </cell>
          <cell r="F230">
            <v>239</v>
          </cell>
          <cell r="G230">
            <v>161</v>
          </cell>
          <cell r="H230">
            <v>0</v>
          </cell>
          <cell r="I230">
            <v>0</v>
          </cell>
          <cell r="J230">
            <v>17</v>
          </cell>
          <cell r="K230">
            <v>4</v>
          </cell>
          <cell r="L230">
            <v>67</v>
          </cell>
          <cell r="M230">
            <v>12</v>
          </cell>
          <cell r="N230">
            <v>0</v>
          </cell>
          <cell r="O230">
            <v>151</v>
          </cell>
          <cell r="P230">
            <v>447</v>
          </cell>
          <cell r="R230"/>
          <cell r="S230"/>
        </row>
        <row r="231">
          <cell r="A231">
            <v>222</v>
          </cell>
          <cell r="B231" t="str">
            <v xml:space="preserve">OAKHAM                       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1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1</v>
          </cell>
          <cell r="R231"/>
          <cell r="S231"/>
        </row>
        <row r="232">
          <cell r="A232">
            <v>223</v>
          </cell>
          <cell r="B232" t="str">
            <v xml:space="preserve">ORANGE                       </v>
          </cell>
          <cell r="C232">
            <v>39</v>
          </cell>
          <cell r="D232">
            <v>0</v>
          </cell>
          <cell r="E232">
            <v>79</v>
          </cell>
          <cell r="F232">
            <v>392</v>
          </cell>
          <cell r="G232">
            <v>103</v>
          </cell>
          <cell r="H232">
            <v>0</v>
          </cell>
          <cell r="I232">
            <v>1</v>
          </cell>
          <cell r="J232">
            <v>22</v>
          </cell>
          <cell r="K232">
            <v>6</v>
          </cell>
          <cell r="L232">
            <v>4</v>
          </cell>
          <cell r="M232">
            <v>3</v>
          </cell>
          <cell r="N232">
            <v>0</v>
          </cell>
          <cell r="O232">
            <v>333</v>
          </cell>
          <cell r="P232">
            <v>595</v>
          </cell>
          <cell r="R232"/>
          <cell r="S232"/>
        </row>
        <row r="233">
          <cell r="A233">
            <v>224</v>
          </cell>
          <cell r="B233" t="str">
            <v xml:space="preserve">ORLEANS                      </v>
          </cell>
          <cell r="C233">
            <v>1</v>
          </cell>
          <cell r="D233">
            <v>0</v>
          </cell>
          <cell r="E233">
            <v>23</v>
          </cell>
          <cell r="F233">
            <v>180</v>
          </cell>
          <cell r="G233">
            <v>0</v>
          </cell>
          <cell r="H233">
            <v>0</v>
          </cell>
          <cell r="I233">
            <v>0</v>
          </cell>
          <cell r="J233">
            <v>8</v>
          </cell>
          <cell r="K233">
            <v>2</v>
          </cell>
          <cell r="L233">
            <v>18</v>
          </cell>
          <cell r="M233">
            <v>0</v>
          </cell>
          <cell r="N233">
            <v>0</v>
          </cell>
          <cell r="O233">
            <v>74</v>
          </cell>
          <cell r="P233">
            <v>204</v>
          </cell>
          <cell r="R233"/>
          <cell r="S233"/>
        </row>
        <row r="234">
          <cell r="A234">
            <v>225</v>
          </cell>
          <cell r="B234" t="str">
            <v xml:space="preserve">OTIS                        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R234"/>
          <cell r="S234"/>
        </row>
        <row r="235">
          <cell r="A235">
            <v>226</v>
          </cell>
          <cell r="B235" t="str">
            <v xml:space="preserve">OXFORD                       </v>
          </cell>
          <cell r="C235">
            <v>0</v>
          </cell>
          <cell r="D235">
            <v>0</v>
          </cell>
          <cell r="E235">
            <v>107</v>
          </cell>
          <cell r="F235">
            <v>645</v>
          </cell>
          <cell r="G235">
            <v>439</v>
          </cell>
          <cell r="H235">
            <v>463</v>
          </cell>
          <cell r="I235">
            <v>1</v>
          </cell>
          <cell r="J235">
            <v>63</v>
          </cell>
          <cell r="K235">
            <v>17</v>
          </cell>
          <cell r="L235">
            <v>12</v>
          </cell>
          <cell r="M235">
            <v>1</v>
          </cell>
          <cell r="N235">
            <v>1</v>
          </cell>
          <cell r="O235">
            <v>602</v>
          </cell>
          <cell r="P235">
            <v>1655</v>
          </cell>
          <cell r="R235"/>
          <cell r="S235"/>
        </row>
        <row r="236">
          <cell r="A236">
            <v>227</v>
          </cell>
          <cell r="B236" t="str">
            <v xml:space="preserve">PALMER                       </v>
          </cell>
          <cell r="C236">
            <v>22</v>
          </cell>
          <cell r="D236">
            <v>0</v>
          </cell>
          <cell r="E236">
            <v>106</v>
          </cell>
          <cell r="F236">
            <v>551</v>
          </cell>
          <cell r="G236">
            <v>384</v>
          </cell>
          <cell r="H236">
            <v>361</v>
          </cell>
          <cell r="I236">
            <v>0</v>
          </cell>
          <cell r="J236">
            <v>53</v>
          </cell>
          <cell r="K236">
            <v>14</v>
          </cell>
          <cell r="L236">
            <v>34</v>
          </cell>
          <cell r="M236">
            <v>11</v>
          </cell>
          <cell r="N236">
            <v>3</v>
          </cell>
          <cell r="O236">
            <v>659</v>
          </cell>
          <cell r="P236">
            <v>1413</v>
          </cell>
          <cell r="R236"/>
          <cell r="S236"/>
        </row>
        <row r="237">
          <cell r="A237">
            <v>228</v>
          </cell>
          <cell r="B237" t="str">
            <v xml:space="preserve">PAXTON                      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1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1</v>
          </cell>
          <cell r="R237"/>
          <cell r="S237"/>
        </row>
        <row r="238">
          <cell r="A238">
            <v>229</v>
          </cell>
          <cell r="B238" t="str">
            <v xml:space="preserve">PEABODY                      </v>
          </cell>
          <cell r="C238">
            <v>251</v>
          </cell>
          <cell r="D238">
            <v>2</v>
          </cell>
          <cell r="E238">
            <v>484</v>
          </cell>
          <cell r="F238">
            <v>2321</v>
          </cell>
          <cell r="G238">
            <v>1487</v>
          </cell>
          <cell r="H238">
            <v>1176</v>
          </cell>
          <cell r="I238">
            <v>388</v>
          </cell>
          <cell r="J238">
            <v>226</v>
          </cell>
          <cell r="K238">
            <v>55</v>
          </cell>
          <cell r="L238">
            <v>356</v>
          </cell>
          <cell r="M238">
            <v>87</v>
          </cell>
          <cell r="N238">
            <v>88</v>
          </cell>
          <cell r="O238">
            <v>2262</v>
          </cell>
          <cell r="P238">
            <v>5983</v>
          </cell>
          <cell r="R238"/>
          <cell r="S238"/>
        </row>
        <row r="239">
          <cell r="A239">
            <v>230</v>
          </cell>
          <cell r="B239" t="str">
            <v xml:space="preserve">PELHAM                       </v>
          </cell>
          <cell r="C239">
            <v>0</v>
          </cell>
          <cell r="D239">
            <v>0</v>
          </cell>
          <cell r="E239">
            <v>7</v>
          </cell>
          <cell r="F239">
            <v>63</v>
          </cell>
          <cell r="G239">
            <v>14</v>
          </cell>
          <cell r="H239">
            <v>0</v>
          </cell>
          <cell r="I239">
            <v>0</v>
          </cell>
          <cell r="J239">
            <v>3</v>
          </cell>
          <cell r="K239">
            <v>1</v>
          </cell>
          <cell r="L239">
            <v>5</v>
          </cell>
          <cell r="M239">
            <v>0</v>
          </cell>
          <cell r="N239">
            <v>0</v>
          </cell>
          <cell r="O239">
            <v>29</v>
          </cell>
          <cell r="P239">
            <v>84</v>
          </cell>
          <cell r="R239"/>
          <cell r="S239"/>
        </row>
        <row r="240">
          <cell r="A240">
            <v>231</v>
          </cell>
          <cell r="B240" t="str">
            <v xml:space="preserve">PEMBROKE                     </v>
          </cell>
          <cell r="C240">
            <v>46</v>
          </cell>
          <cell r="D240">
            <v>0</v>
          </cell>
          <cell r="E240">
            <v>179</v>
          </cell>
          <cell r="F240">
            <v>1018</v>
          </cell>
          <cell r="G240">
            <v>663</v>
          </cell>
          <cell r="H240">
            <v>884</v>
          </cell>
          <cell r="I240">
            <v>87</v>
          </cell>
          <cell r="J240">
            <v>108</v>
          </cell>
          <cell r="K240">
            <v>27</v>
          </cell>
          <cell r="L240">
            <v>36</v>
          </cell>
          <cell r="M240">
            <v>3</v>
          </cell>
          <cell r="N240">
            <v>4</v>
          </cell>
          <cell r="O240">
            <v>462</v>
          </cell>
          <cell r="P240">
            <v>2854</v>
          </cell>
          <cell r="R240"/>
          <cell r="S240"/>
        </row>
        <row r="241">
          <cell r="A241">
            <v>232</v>
          </cell>
          <cell r="B241" t="str">
            <v xml:space="preserve">PEPPERELL                   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R241"/>
          <cell r="S241"/>
        </row>
        <row r="242">
          <cell r="A242">
            <v>233</v>
          </cell>
          <cell r="B242" t="str">
            <v xml:space="preserve">PERU                        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8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8</v>
          </cell>
          <cell r="R242"/>
          <cell r="S242"/>
        </row>
        <row r="243">
          <cell r="A243">
            <v>234</v>
          </cell>
          <cell r="B243" t="str">
            <v xml:space="preserve">PETERSHAM                    </v>
          </cell>
          <cell r="C243">
            <v>0</v>
          </cell>
          <cell r="D243">
            <v>0</v>
          </cell>
          <cell r="E243">
            <v>16</v>
          </cell>
          <cell r="F243">
            <v>48</v>
          </cell>
          <cell r="G243">
            <v>15</v>
          </cell>
          <cell r="H243">
            <v>0</v>
          </cell>
          <cell r="I243">
            <v>0</v>
          </cell>
          <cell r="J243">
            <v>3</v>
          </cell>
          <cell r="K243">
            <v>1</v>
          </cell>
          <cell r="L243">
            <v>3</v>
          </cell>
          <cell r="M243">
            <v>0</v>
          </cell>
          <cell r="N243">
            <v>0</v>
          </cell>
          <cell r="O243">
            <v>39</v>
          </cell>
          <cell r="P243">
            <v>79</v>
          </cell>
          <cell r="R243"/>
          <cell r="S243"/>
        </row>
        <row r="244">
          <cell r="A244">
            <v>235</v>
          </cell>
          <cell r="B244" t="str">
            <v xml:space="preserve">PHILLIPSTON                  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R244"/>
          <cell r="S244"/>
        </row>
        <row r="245">
          <cell r="A245">
            <v>236</v>
          </cell>
          <cell r="B245" t="str">
            <v xml:space="preserve">PITTSFIELD                   </v>
          </cell>
          <cell r="C245">
            <v>121</v>
          </cell>
          <cell r="D245">
            <v>0</v>
          </cell>
          <cell r="E245">
            <v>424</v>
          </cell>
          <cell r="F245">
            <v>2181</v>
          </cell>
          <cell r="G245">
            <v>1390</v>
          </cell>
          <cell r="H245">
            <v>1506</v>
          </cell>
          <cell r="I245">
            <v>358</v>
          </cell>
          <cell r="J245">
            <v>225</v>
          </cell>
          <cell r="K245">
            <v>55</v>
          </cell>
          <cell r="L245">
            <v>189</v>
          </cell>
          <cell r="M245">
            <v>24</v>
          </cell>
          <cell r="N245">
            <v>52</v>
          </cell>
          <cell r="O245">
            <v>3232</v>
          </cell>
          <cell r="P245">
            <v>5920</v>
          </cell>
          <cell r="R245"/>
          <cell r="S245"/>
        </row>
        <row r="246">
          <cell r="A246">
            <v>237</v>
          </cell>
          <cell r="B246" t="str">
            <v xml:space="preserve">PLAINFIELD                   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3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3</v>
          </cell>
          <cell r="R246"/>
          <cell r="S246"/>
        </row>
        <row r="247">
          <cell r="A247">
            <v>238</v>
          </cell>
          <cell r="B247" t="str">
            <v xml:space="preserve">PLAINVILLE                   </v>
          </cell>
          <cell r="C247">
            <v>31</v>
          </cell>
          <cell r="D247">
            <v>0</v>
          </cell>
          <cell r="E247">
            <v>87</v>
          </cell>
          <cell r="F247">
            <v>490</v>
          </cell>
          <cell r="G247">
            <v>123</v>
          </cell>
          <cell r="H247">
            <v>0</v>
          </cell>
          <cell r="I247">
            <v>0</v>
          </cell>
          <cell r="J247">
            <v>27</v>
          </cell>
          <cell r="K247">
            <v>7</v>
          </cell>
          <cell r="L247">
            <v>26</v>
          </cell>
          <cell r="M247">
            <v>3</v>
          </cell>
          <cell r="N247">
            <v>0</v>
          </cell>
          <cell r="O247">
            <v>160</v>
          </cell>
          <cell r="P247">
            <v>716</v>
          </cell>
          <cell r="R247"/>
          <cell r="S247"/>
        </row>
        <row r="248">
          <cell r="A248">
            <v>239</v>
          </cell>
          <cell r="B248" t="str">
            <v xml:space="preserve">PLYMOUTH                     </v>
          </cell>
          <cell r="C248">
            <v>194</v>
          </cell>
          <cell r="D248">
            <v>0</v>
          </cell>
          <cell r="E248">
            <v>490</v>
          </cell>
          <cell r="F248">
            <v>2708</v>
          </cell>
          <cell r="G248">
            <v>1954</v>
          </cell>
          <cell r="H248">
            <v>2083</v>
          </cell>
          <cell r="I248">
            <v>619</v>
          </cell>
          <cell r="J248">
            <v>304</v>
          </cell>
          <cell r="K248">
            <v>72</v>
          </cell>
          <cell r="L248">
            <v>102</v>
          </cell>
          <cell r="M248">
            <v>36</v>
          </cell>
          <cell r="N248">
            <v>36</v>
          </cell>
          <cell r="O248">
            <v>2132</v>
          </cell>
          <cell r="P248">
            <v>7951</v>
          </cell>
          <cell r="R248"/>
          <cell r="S248"/>
        </row>
        <row r="249">
          <cell r="A249">
            <v>240</v>
          </cell>
          <cell r="B249" t="str">
            <v xml:space="preserve">PLYMPTON                     </v>
          </cell>
          <cell r="C249">
            <v>0</v>
          </cell>
          <cell r="D249">
            <v>0</v>
          </cell>
          <cell r="E249">
            <v>40</v>
          </cell>
          <cell r="F249">
            <v>150</v>
          </cell>
          <cell r="G249">
            <v>34</v>
          </cell>
          <cell r="H249">
            <v>1</v>
          </cell>
          <cell r="I249">
            <v>2</v>
          </cell>
          <cell r="J249">
            <v>9</v>
          </cell>
          <cell r="K249">
            <v>2</v>
          </cell>
          <cell r="L249">
            <v>1</v>
          </cell>
          <cell r="M249">
            <v>0</v>
          </cell>
          <cell r="N249">
            <v>0</v>
          </cell>
          <cell r="O249">
            <v>36</v>
          </cell>
          <cell r="P249">
            <v>227</v>
          </cell>
          <cell r="R249"/>
          <cell r="S249"/>
        </row>
        <row r="250">
          <cell r="A250">
            <v>241</v>
          </cell>
          <cell r="B250" t="str">
            <v xml:space="preserve">PRINCETON                    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R250"/>
          <cell r="S250"/>
        </row>
        <row r="251">
          <cell r="A251">
            <v>242</v>
          </cell>
          <cell r="B251" t="str">
            <v xml:space="preserve">PROVINCETOWN                 </v>
          </cell>
          <cell r="C251">
            <v>14</v>
          </cell>
          <cell r="D251">
            <v>0</v>
          </cell>
          <cell r="E251">
            <v>4</v>
          </cell>
          <cell r="F251">
            <v>35</v>
          </cell>
          <cell r="G251">
            <v>22</v>
          </cell>
          <cell r="H251">
            <v>29</v>
          </cell>
          <cell r="I251">
            <v>0</v>
          </cell>
          <cell r="J251">
            <v>3</v>
          </cell>
          <cell r="K251">
            <v>1</v>
          </cell>
          <cell r="L251">
            <v>21</v>
          </cell>
          <cell r="M251">
            <v>7</v>
          </cell>
          <cell r="N251">
            <v>0</v>
          </cell>
          <cell r="O251">
            <v>62</v>
          </cell>
          <cell r="P251">
            <v>97</v>
          </cell>
          <cell r="R251"/>
          <cell r="S251"/>
        </row>
        <row r="252">
          <cell r="A252">
            <v>243</v>
          </cell>
          <cell r="B252" t="str">
            <v xml:space="preserve">QUINCY                       </v>
          </cell>
          <cell r="C252">
            <v>310</v>
          </cell>
          <cell r="D252">
            <v>0</v>
          </cell>
          <cell r="E252">
            <v>775</v>
          </cell>
          <cell r="F252">
            <v>3680</v>
          </cell>
          <cell r="G252">
            <v>2144</v>
          </cell>
          <cell r="H252">
            <v>1552</v>
          </cell>
          <cell r="I252">
            <v>1351</v>
          </cell>
          <cell r="J252">
            <v>374</v>
          </cell>
          <cell r="K252">
            <v>82</v>
          </cell>
          <cell r="L252">
            <v>1120</v>
          </cell>
          <cell r="M252">
            <v>188</v>
          </cell>
          <cell r="N252">
            <v>223</v>
          </cell>
          <cell r="O252">
            <v>4004</v>
          </cell>
          <cell r="P252">
            <v>9657</v>
          </cell>
          <cell r="R252"/>
          <cell r="S252"/>
        </row>
        <row r="253">
          <cell r="A253">
            <v>244</v>
          </cell>
          <cell r="B253" t="str">
            <v xml:space="preserve">RANDOLPH                     </v>
          </cell>
          <cell r="C253">
            <v>62</v>
          </cell>
          <cell r="D253">
            <v>0</v>
          </cell>
          <cell r="E253">
            <v>249</v>
          </cell>
          <cell r="F253">
            <v>1295</v>
          </cell>
          <cell r="G253">
            <v>820</v>
          </cell>
          <cell r="H253">
            <v>891</v>
          </cell>
          <cell r="I253">
            <v>0</v>
          </cell>
          <cell r="J253">
            <v>123</v>
          </cell>
          <cell r="K253">
            <v>33</v>
          </cell>
          <cell r="L253">
            <v>329</v>
          </cell>
          <cell r="M253">
            <v>74</v>
          </cell>
          <cell r="N253">
            <v>101</v>
          </cell>
          <cell r="O253">
            <v>1644</v>
          </cell>
          <cell r="P253">
            <v>3286</v>
          </cell>
          <cell r="R253"/>
          <cell r="S253"/>
        </row>
        <row r="254">
          <cell r="A254">
            <v>245</v>
          </cell>
          <cell r="B254" t="str">
            <v xml:space="preserve">RAYNHAM                      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R254"/>
          <cell r="S254"/>
        </row>
        <row r="255">
          <cell r="A255">
            <v>246</v>
          </cell>
          <cell r="B255" t="str">
            <v xml:space="preserve">READING                      </v>
          </cell>
          <cell r="C255">
            <v>32</v>
          </cell>
          <cell r="D255">
            <v>301</v>
          </cell>
          <cell r="E255">
            <v>17</v>
          </cell>
          <cell r="F255">
            <v>1582</v>
          </cell>
          <cell r="G255">
            <v>939</v>
          </cell>
          <cell r="H255">
            <v>1264</v>
          </cell>
          <cell r="I255">
            <v>6</v>
          </cell>
          <cell r="J255">
            <v>150</v>
          </cell>
          <cell r="K255">
            <v>40</v>
          </cell>
          <cell r="L255">
            <v>32</v>
          </cell>
          <cell r="M255">
            <v>5</v>
          </cell>
          <cell r="N255">
            <v>4</v>
          </cell>
          <cell r="O255">
            <v>384</v>
          </cell>
          <cell r="P255">
            <v>3975</v>
          </cell>
          <cell r="R255"/>
          <cell r="S255"/>
        </row>
        <row r="256">
          <cell r="A256">
            <v>247</v>
          </cell>
          <cell r="B256" t="str">
            <v xml:space="preserve">REHOBOTH                     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R256"/>
          <cell r="S256"/>
        </row>
        <row r="257">
          <cell r="A257">
            <v>248</v>
          </cell>
          <cell r="B257" t="str">
            <v xml:space="preserve">REVERE                       </v>
          </cell>
          <cell r="C257">
            <v>98</v>
          </cell>
          <cell r="D257">
            <v>0</v>
          </cell>
          <cell r="E257">
            <v>583</v>
          </cell>
          <cell r="F257">
            <v>3048</v>
          </cell>
          <cell r="G257">
            <v>1992</v>
          </cell>
          <cell r="H257">
            <v>2303</v>
          </cell>
          <cell r="I257">
            <v>4</v>
          </cell>
          <cell r="J257">
            <v>300</v>
          </cell>
          <cell r="K257">
            <v>79</v>
          </cell>
          <cell r="L257">
            <v>1237</v>
          </cell>
          <cell r="M257">
            <v>250</v>
          </cell>
          <cell r="N257">
            <v>365</v>
          </cell>
          <cell r="O257">
            <v>4578</v>
          </cell>
          <cell r="P257">
            <v>7979</v>
          </cell>
          <cell r="R257"/>
          <cell r="S257"/>
        </row>
        <row r="258">
          <cell r="A258">
            <v>249</v>
          </cell>
          <cell r="B258" t="str">
            <v xml:space="preserve">RICHMOND                     </v>
          </cell>
          <cell r="C258">
            <v>0</v>
          </cell>
          <cell r="D258">
            <v>0</v>
          </cell>
          <cell r="E258">
            <v>11</v>
          </cell>
          <cell r="F258">
            <v>51</v>
          </cell>
          <cell r="G258">
            <v>36</v>
          </cell>
          <cell r="H258">
            <v>26</v>
          </cell>
          <cell r="I258">
            <v>1</v>
          </cell>
          <cell r="J258">
            <v>5</v>
          </cell>
          <cell r="K258">
            <v>1</v>
          </cell>
          <cell r="L258">
            <v>0</v>
          </cell>
          <cell r="M258">
            <v>0</v>
          </cell>
          <cell r="N258">
            <v>0</v>
          </cell>
          <cell r="O258">
            <v>51</v>
          </cell>
          <cell r="P258">
            <v>125</v>
          </cell>
          <cell r="R258"/>
          <cell r="S258"/>
        </row>
        <row r="259">
          <cell r="A259">
            <v>250</v>
          </cell>
          <cell r="B259" t="str">
            <v xml:space="preserve">ROCHESTER                    </v>
          </cell>
          <cell r="C259">
            <v>24</v>
          </cell>
          <cell r="D259">
            <v>0</v>
          </cell>
          <cell r="E259">
            <v>55</v>
          </cell>
          <cell r="F259">
            <v>361</v>
          </cell>
          <cell r="G259">
            <v>70</v>
          </cell>
          <cell r="H259">
            <v>2</v>
          </cell>
          <cell r="I259">
            <v>14</v>
          </cell>
          <cell r="J259">
            <v>19</v>
          </cell>
          <cell r="K259">
            <v>5</v>
          </cell>
          <cell r="L259">
            <v>1</v>
          </cell>
          <cell r="M259">
            <v>0</v>
          </cell>
          <cell r="N259">
            <v>0</v>
          </cell>
          <cell r="O259">
            <v>101</v>
          </cell>
          <cell r="P259">
            <v>514</v>
          </cell>
          <cell r="R259"/>
          <cell r="S259"/>
        </row>
        <row r="260">
          <cell r="A260">
            <v>251</v>
          </cell>
          <cell r="B260" t="str">
            <v xml:space="preserve">ROCKLAND                     </v>
          </cell>
          <cell r="C260">
            <v>66</v>
          </cell>
          <cell r="D260">
            <v>0</v>
          </cell>
          <cell r="E260">
            <v>179</v>
          </cell>
          <cell r="F260">
            <v>926</v>
          </cell>
          <cell r="G260">
            <v>574</v>
          </cell>
          <cell r="H260">
            <v>606</v>
          </cell>
          <cell r="I260">
            <v>8</v>
          </cell>
          <cell r="J260">
            <v>87</v>
          </cell>
          <cell r="K260">
            <v>23</v>
          </cell>
          <cell r="L260">
            <v>128</v>
          </cell>
          <cell r="M260">
            <v>26</v>
          </cell>
          <cell r="N260">
            <v>35</v>
          </cell>
          <cell r="O260">
            <v>942</v>
          </cell>
          <cell r="P260">
            <v>2326</v>
          </cell>
          <cell r="R260"/>
          <cell r="S260"/>
        </row>
        <row r="261">
          <cell r="A261">
            <v>252</v>
          </cell>
          <cell r="B261" t="str">
            <v xml:space="preserve">ROCKPORT                     </v>
          </cell>
          <cell r="C261">
            <v>23</v>
          </cell>
          <cell r="D261">
            <v>1</v>
          </cell>
          <cell r="E261">
            <v>41</v>
          </cell>
          <cell r="F261">
            <v>246</v>
          </cell>
          <cell r="G261">
            <v>159</v>
          </cell>
          <cell r="H261">
            <v>206</v>
          </cell>
          <cell r="I261">
            <v>0</v>
          </cell>
          <cell r="J261">
            <v>25</v>
          </cell>
          <cell r="K261">
            <v>7</v>
          </cell>
          <cell r="L261">
            <v>6</v>
          </cell>
          <cell r="M261">
            <v>3</v>
          </cell>
          <cell r="N261">
            <v>2</v>
          </cell>
          <cell r="O261">
            <v>204</v>
          </cell>
          <cell r="P261">
            <v>665</v>
          </cell>
          <cell r="R261"/>
          <cell r="S261"/>
        </row>
        <row r="262">
          <cell r="A262">
            <v>253</v>
          </cell>
          <cell r="B262" t="str">
            <v xml:space="preserve">ROWE                         </v>
          </cell>
          <cell r="C262">
            <v>6</v>
          </cell>
          <cell r="D262">
            <v>0</v>
          </cell>
          <cell r="E262">
            <v>3</v>
          </cell>
          <cell r="F262">
            <v>16</v>
          </cell>
          <cell r="G262">
            <v>12</v>
          </cell>
          <cell r="H262">
            <v>13</v>
          </cell>
          <cell r="I262">
            <v>3</v>
          </cell>
          <cell r="J262">
            <v>2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31</v>
          </cell>
          <cell r="P262">
            <v>50</v>
          </cell>
          <cell r="R262"/>
          <cell r="S262"/>
        </row>
        <row r="263">
          <cell r="A263">
            <v>254</v>
          </cell>
          <cell r="B263" t="str">
            <v xml:space="preserve">ROWLEY                      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7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7</v>
          </cell>
          <cell r="R263"/>
          <cell r="S263"/>
        </row>
        <row r="264">
          <cell r="A264">
            <v>255</v>
          </cell>
          <cell r="B264" t="str">
            <v xml:space="preserve">ROYALSTON                   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R264"/>
          <cell r="S264"/>
        </row>
        <row r="265">
          <cell r="A265">
            <v>256</v>
          </cell>
          <cell r="B265" t="str">
            <v xml:space="preserve">RUSSELL                     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21</v>
          </cell>
          <cell r="J265">
            <v>1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21</v>
          </cell>
          <cell r="R265"/>
          <cell r="S265"/>
        </row>
        <row r="266">
          <cell r="A266">
            <v>257</v>
          </cell>
          <cell r="B266" t="str">
            <v xml:space="preserve">RUTLAND                     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R266"/>
          <cell r="S266"/>
        </row>
        <row r="267">
          <cell r="A267">
            <v>258</v>
          </cell>
          <cell r="B267" t="str">
            <v xml:space="preserve">SALEM                        </v>
          </cell>
          <cell r="C267">
            <v>74</v>
          </cell>
          <cell r="D267">
            <v>0</v>
          </cell>
          <cell r="E267">
            <v>354</v>
          </cell>
          <cell r="F267">
            <v>1811</v>
          </cell>
          <cell r="G267">
            <v>1066</v>
          </cell>
          <cell r="H267">
            <v>911</v>
          </cell>
          <cell r="I267">
            <v>357</v>
          </cell>
          <cell r="J267">
            <v>174</v>
          </cell>
          <cell r="K267">
            <v>41</v>
          </cell>
          <cell r="L267">
            <v>345</v>
          </cell>
          <cell r="M267">
            <v>98</v>
          </cell>
          <cell r="N267">
            <v>130</v>
          </cell>
          <cell r="O267">
            <v>2442</v>
          </cell>
          <cell r="P267">
            <v>4536</v>
          </cell>
          <cell r="R267"/>
          <cell r="S267"/>
        </row>
        <row r="268">
          <cell r="A268">
            <v>259</v>
          </cell>
          <cell r="B268" t="str">
            <v xml:space="preserve">SALISBURY                   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2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  <cell r="R268"/>
          <cell r="S268"/>
        </row>
        <row r="269">
          <cell r="A269">
            <v>260</v>
          </cell>
          <cell r="B269" t="str">
            <v xml:space="preserve">SANDISFIELD                 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R269"/>
          <cell r="S269"/>
        </row>
        <row r="270">
          <cell r="A270">
            <v>261</v>
          </cell>
          <cell r="B270" t="str">
            <v xml:space="preserve">SANDWICH                     </v>
          </cell>
          <cell r="C270">
            <v>61</v>
          </cell>
          <cell r="D270">
            <v>0</v>
          </cell>
          <cell r="E270">
            <v>148</v>
          </cell>
          <cell r="F270">
            <v>905</v>
          </cell>
          <cell r="G270">
            <v>667</v>
          </cell>
          <cell r="H270">
            <v>893</v>
          </cell>
          <cell r="I270">
            <v>0</v>
          </cell>
          <cell r="J270">
            <v>99</v>
          </cell>
          <cell r="K270">
            <v>26</v>
          </cell>
          <cell r="L270">
            <v>24</v>
          </cell>
          <cell r="M270">
            <v>2</v>
          </cell>
          <cell r="N270">
            <v>5</v>
          </cell>
          <cell r="O270">
            <v>523</v>
          </cell>
          <cell r="P270">
            <v>2644</v>
          </cell>
          <cell r="R270"/>
          <cell r="S270"/>
        </row>
        <row r="271">
          <cell r="A271">
            <v>262</v>
          </cell>
          <cell r="B271" t="str">
            <v xml:space="preserve">SAUGUS                       </v>
          </cell>
          <cell r="C271">
            <v>83</v>
          </cell>
          <cell r="D271">
            <v>148</v>
          </cell>
          <cell r="E271">
            <v>34</v>
          </cell>
          <cell r="F271">
            <v>1077</v>
          </cell>
          <cell r="G271">
            <v>736</v>
          </cell>
          <cell r="H271">
            <v>811</v>
          </cell>
          <cell r="I271">
            <v>24</v>
          </cell>
          <cell r="J271">
            <v>105</v>
          </cell>
          <cell r="K271">
            <v>27</v>
          </cell>
          <cell r="L271">
            <v>128</v>
          </cell>
          <cell r="M271">
            <v>47</v>
          </cell>
          <cell r="N271">
            <v>35</v>
          </cell>
          <cell r="O271">
            <v>1046</v>
          </cell>
          <cell r="P271">
            <v>2798</v>
          </cell>
          <cell r="R271"/>
          <cell r="S271"/>
        </row>
        <row r="272">
          <cell r="A272">
            <v>263</v>
          </cell>
          <cell r="B272" t="str">
            <v xml:space="preserve">SAVOY                        </v>
          </cell>
          <cell r="C272">
            <v>4</v>
          </cell>
          <cell r="D272">
            <v>0</v>
          </cell>
          <cell r="E272">
            <v>2</v>
          </cell>
          <cell r="F272">
            <v>25</v>
          </cell>
          <cell r="G272">
            <v>10</v>
          </cell>
          <cell r="H272">
            <v>10</v>
          </cell>
          <cell r="I272">
            <v>1</v>
          </cell>
          <cell r="J272">
            <v>2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32</v>
          </cell>
          <cell r="P272">
            <v>50</v>
          </cell>
          <cell r="R272"/>
          <cell r="S272"/>
        </row>
        <row r="273">
          <cell r="A273">
            <v>264</v>
          </cell>
          <cell r="B273" t="str">
            <v xml:space="preserve">SCITUATE                     </v>
          </cell>
          <cell r="C273">
            <v>64</v>
          </cell>
          <cell r="D273">
            <v>11</v>
          </cell>
          <cell r="E273">
            <v>210</v>
          </cell>
          <cell r="F273">
            <v>1102</v>
          </cell>
          <cell r="G273">
            <v>675</v>
          </cell>
          <cell r="H273">
            <v>965</v>
          </cell>
          <cell r="I273">
            <v>1</v>
          </cell>
          <cell r="J273">
            <v>112</v>
          </cell>
          <cell r="K273">
            <v>30</v>
          </cell>
          <cell r="L273">
            <v>6</v>
          </cell>
          <cell r="M273">
            <v>2</v>
          </cell>
          <cell r="N273">
            <v>1</v>
          </cell>
          <cell r="O273">
            <v>359</v>
          </cell>
          <cell r="P273">
            <v>2991</v>
          </cell>
          <cell r="R273"/>
          <cell r="S273"/>
        </row>
        <row r="274">
          <cell r="A274">
            <v>265</v>
          </cell>
          <cell r="B274" t="str">
            <v xml:space="preserve">SEEKONK                      </v>
          </cell>
          <cell r="C274">
            <v>15</v>
          </cell>
          <cell r="D274">
            <v>1</v>
          </cell>
          <cell r="E274">
            <v>157</v>
          </cell>
          <cell r="F274">
            <v>793</v>
          </cell>
          <cell r="G274">
            <v>494</v>
          </cell>
          <cell r="H274">
            <v>624</v>
          </cell>
          <cell r="I274">
            <v>0</v>
          </cell>
          <cell r="J274">
            <v>78</v>
          </cell>
          <cell r="K274">
            <v>21</v>
          </cell>
          <cell r="L274">
            <v>57</v>
          </cell>
          <cell r="M274">
            <v>8</v>
          </cell>
          <cell r="N274">
            <v>5</v>
          </cell>
          <cell r="O274">
            <v>345</v>
          </cell>
          <cell r="P274">
            <v>2077</v>
          </cell>
          <cell r="R274"/>
          <cell r="S274"/>
        </row>
        <row r="275">
          <cell r="A275">
            <v>266</v>
          </cell>
          <cell r="B275" t="str">
            <v xml:space="preserve">SHARON                       </v>
          </cell>
          <cell r="C275">
            <v>20</v>
          </cell>
          <cell r="D275">
            <v>221</v>
          </cell>
          <cell r="E275">
            <v>22</v>
          </cell>
          <cell r="F275">
            <v>1339</v>
          </cell>
          <cell r="G275">
            <v>893</v>
          </cell>
          <cell r="H275">
            <v>1160</v>
          </cell>
          <cell r="I275">
            <v>0</v>
          </cell>
          <cell r="J275">
            <v>134</v>
          </cell>
          <cell r="K275">
            <v>35</v>
          </cell>
          <cell r="L275">
            <v>99</v>
          </cell>
          <cell r="M275">
            <v>22</v>
          </cell>
          <cell r="N275">
            <v>10</v>
          </cell>
          <cell r="O275">
            <v>361</v>
          </cell>
          <cell r="P275">
            <v>3535</v>
          </cell>
          <cell r="R275"/>
          <cell r="S275"/>
        </row>
        <row r="276">
          <cell r="A276">
            <v>267</v>
          </cell>
          <cell r="B276" t="str">
            <v xml:space="preserve">SHEFFIELD                    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R276"/>
          <cell r="S276"/>
        </row>
        <row r="277">
          <cell r="A277">
            <v>268</v>
          </cell>
          <cell r="B277" t="str">
            <v xml:space="preserve">SHELBURNE                    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1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1</v>
          </cell>
          <cell r="R277"/>
          <cell r="S277"/>
        </row>
        <row r="278">
          <cell r="A278">
            <v>269</v>
          </cell>
          <cell r="B278" t="str">
            <v xml:space="preserve">SHERBORN                     </v>
          </cell>
          <cell r="C278">
            <v>23</v>
          </cell>
          <cell r="D278">
            <v>0</v>
          </cell>
          <cell r="E278">
            <v>65</v>
          </cell>
          <cell r="F278">
            <v>320</v>
          </cell>
          <cell r="G278">
            <v>0</v>
          </cell>
          <cell r="H278">
            <v>0</v>
          </cell>
          <cell r="I278">
            <v>3</v>
          </cell>
          <cell r="J278">
            <v>15</v>
          </cell>
          <cell r="K278">
            <v>4</v>
          </cell>
          <cell r="L278">
            <v>13</v>
          </cell>
          <cell r="M278">
            <v>0</v>
          </cell>
          <cell r="N278">
            <v>0</v>
          </cell>
          <cell r="O278">
            <v>22</v>
          </cell>
          <cell r="P278">
            <v>400</v>
          </cell>
          <cell r="R278"/>
          <cell r="S278"/>
        </row>
        <row r="279">
          <cell r="A279">
            <v>270</v>
          </cell>
          <cell r="B279" t="str">
            <v xml:space="preserve">SHIRLEY                     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R279"/>
          <cell r="S279"/>
        </row>
        <row r="280">
          <cell r="A280">
            <v>271</v>
          </cell>
          <cell r="B280" t="str">
            <v xml:space="preserve">SHREWSBURY                   </v>
          </cell>
          <cell r="C280">
            <v>87</v>
          </cell>
          <cell r="D280">
            <v>168</v>
          </cell>
          <cell r="E280">
            <v>200</v>
          </cell>
          <cell r="F280">
            <v>2303</v>
          </cell>
          <cell r="G280">
            <v>1514</v>
          </cell>
          <cell r="H280">
            <v>1959</v>
          </cell>
          <cell r="I280">
            <v>103</v>
          </cell>
          <cell r="J280">
            <v>235</v>
          </cell>
          <cell r="K280">
            <v>61</v>
          </cell>
          <cell r="L280">
            <v>98</v>
          </cell>
          <cell r="M280">
            <v>38</v>
          </cell>
          <cell r="N280">
            <v>40</v>
          </cell>
          <cell r="O280">
            <v>873</v>
          </cell>
          <cell r="P280">
            <v>6207</v>
          </cell>
          <cell r="R280"/>
          <cell r="S280"/>
        </row>
        <row r="281">
          <cell r="A281">
            <v>272</v>
          </cell>
          <cell r="B281" t="str">
            <v xml:space="preserve">SHUTESBURY                   </v>
          </cell>
          <cell r="C281">
            <v>0</v>
          </cell>
          <cell r="D281">
            <v>0</v>
          </cell>
          <cell r="E281">
            <v>17</v>
          </cell>
          <cell r="F281">
            <v>75</v>
          </cell>
          <cell r="G281">
            <v>13</v>
          </cell>
          <cell r="H281">
            <v>0</v>
          </cell>
          <cell r="I281">
            <v>0</v>
          </cell>
          <cell r="J281">
            <v>4</v>
          </cell>
          <cell r="K281">
            <v>1</v>
          </cell>
          <cell r="L281">
            <v>0</v>
          </cell>
          <cell r="M281">
            <v>0</v>
          </cell>
          <cell r="N281">
            <v>0</v>
          </cell>
          <cell r="O281">
            <v>49</v>
          </cell>
          <cell r="P281">
            <v>105</v>
          </cell>
          <cell r="R281"/>
          <cell r="S281"/>
        </row>
        <row r="282">
          <cell r="A282">
            <v>273</v>
          </cell>
          <cell r="B282" t="str">
            <v xml:space="preserve">SOMERSET                     </v>
          </cell>
          <cell r="C282">
            <v>61</v>
          </cell>
          <cell r="D282">
            <v>0</v>
          </cell>
          <cell r="E282">
            <v>152</v>
          </cell>
          <cell r="F282">
            <v>907</v>
          </cell>
          <cell r="G282">
            <v>668</v>
          </cell>
          <cell r="H282">
            <v>0</v>
          </cell>
          <cell r="I282">
            <v>0</v>
          </cell>
          <cell r="J282">
            <v>65</v>
          </cell>
          <cell r="K282">
            <v>17</v>
          </cell>
          <cell r="L282">
            <v>17</v>
          </cell>
          <cell r="M282">
            <v>1</v>
          </cell>
          <cell r="N282">
            <v>0</v>
          </cell>
          <cell r="O282">
            <v>470</v>
          </cell>
          <cell r="P282">
            <v>1758</v>
          </cell>
          <cell r="R282"/>
          <cell r="S282"/>
        </row>
        <row r="283">
          <cell r="A283">
            <v>274</v>
          </cell>
          <cell r="B283" t="str">
            <v xml:space="preserve">SOMERVILLE                   </v>
          </cell>
          <cell r="C283">
            <v>306</v>
          </cell>
          <cell r="D283">
            <v>0</v>
          </cell>
          <cell r="E283">
            <v>465</v>
          </cell>
          <cell r="F283">
            <v>2087</v>
          </cell>
          <cell r="G283">
            <v>1138</v>
          </cell>
          <cell r="H283">
            <v>805</v>
          </cell>
          <cell r="I283">
            <v>634</v>
          </cell>
          <cell r="J283">
            <v>200</v>
          </cell>
          <cell r="K283">
            <v>45</v>
          </cell>
          <cell r="L283">
            <v>737</v>
          </cell>
          <cell r="M283">
            <v>143</v>
          </cell>
          <cell r="N283">
            <v>170</v>
          </cell>
          <cell r="O283">
            <v>2565</v>
          </cell>
          <cell r="P283">
            <v>5282</v>
          </cell>
          <cell r="R283"/>
          <cell r="S283"/>
        </row>
        <row r="284">
          <cell r="A284">
            <v>275</v>
          </cell>
          <cell r="B284" t="str">
            <v xml:space="preserve">SOUTHAMPTON                  </v>
          </cell>
          <cell r="C284">
            <v>24</v>
          </cell>
          <cell r="D284">
            <v>0</v>
          </cell>
          <cell r="E284">
            <v>51</v>
          </cell>
          <cell r="F284">
            <v>289</v>
          </cell>
          <cell r="G284">
            <v>67</v>
          </cell>
          <cell r="H284">
            <v>0</v>
          </cell>
          <cell r="I284">
            <v>43</v>
          </cell>
          <cell r="J284">
            <v>17</v>
          </cell>
          <cell r="K284">
            <v>4</v>
          </cell>
          <cell r="L284">
            <v>8</v>
          </cell>
          <cell r="M284">
            <v>1</v>
          </cell>
          <cell r="N284">
            <v>0</v>
          </cell>
          <cell r="O284">
            <v>76</v>
          </cell>
          <cell r="P284">
            <v>462</v>
          </cell>
          <cell r="R284"/>
          <cell r="S284"/>
        </row>
        <row r="285">
          <cell r="A285">
            <v>276</v>
          </cell>
          <cell r="B285" t="str">
            <v xml:space="preserve">SOUTHBOROUGH                 </v>
          </cell>
          <cell r="C285">
            <v>26</v>
          </cell>
          <cell r="D285">
            <v>0</v>
          </cell>
          <cell r="E285">
            <v>140</v>
          </cell>
          <cell r="F285">
            <v>647</v>
          </cell>
          <cell r="G285">
            <v>417</v>
          </cell>
          <cell r="H285">
            <v>8</v>
          </cell>
          <cell r="I285">
            <v>0</v>
          </cell>
          <cell r="J285">
            <v>46</v>
          </cell>
          <cell r="K285">
            <v>12</v>
          </cell>
          <cell r="L285">
            <v>66</v>
          </cell>
          <cell r="M285">
            <v>14</v>
          </cell>
          <cell r="N285">
            <v>0</v>
          </cell>
          <cell r="O285">
            <v>90</v>
          </cell>
          <cell r="P285">
            <v>1225</v>
          </cell>
          <cell r="R285"/>
          <cell r="S285"/>
        </row>
        <row r="286">
          <cell r="A286">
            <v>277</v>
          </cell>
          <cell r="B286" t="str">
            <v xml:space="preserve">SOUTHBRIDGE                  </v>
          </cell>
          <cell r="C286">
            <v>70</v>
          </cell>
          <cell r="D286">
            <v>0</v>
          </cell>
          <cell r="E286">
            <v>188</v>
          </cell>
          <cell r="F286">
            <v>847</v>
          </cell>
          <cell r="G286">
            <v>549</v>
          </cell>
          <cell r="H286">
            <v>612</v>
          </cell>
          <cell r="I286">
            <v>0</v>
          </cell>
          <cell r="J286">
            <v>83</v>
          </cell>
          <cell r="K286">
            <v>22</v>
          </cell>
          <cell r="L286">
            <v>150</v>
          </cell>
          <cell r="M286">
            <v>105</v>
          </cell>
          <cell r="N286">
            <v>98</v>
          </cell>
          <cell r="O286">
            <v>1521</v>
          </cell>
          <cell r="P286">
            <v>2231</v>
          </cell>
          <cell r="R286"/>
          <cell r="S286"/>
        </row>
        <row r="287">
          <cell r="A287">
            <v>278</v>
          </cell>
          <cell r="B287" t="str">
            <v xml:space="preserve">SOUTH HADLEY                 </v>
          </cell>
          <cell r="C287">
            <v>73</v>
          </cell>
          <cell r="D287">
            <v>0</v>
          </cell>
          <cell r="E287">
            <v>133</v>
          </cell>
          <cell r="F287">
            <v>749</v>
          </cell>
          <cell r="G287">
            <v>445</v>
          </cell>
          <cell r="H287">
            <v>487</v>
          </cell>
          <cell r="I287">
            <v>90</v>
          </cell>
          <cell r="J287">
            <v>73</v>
          </cell>
          <cell r="K287">
            <v>18</v>
          </cell>
          <cell r="L287">
            <v>61</v>
          </cell>
          <cell r="M287">
            <v>14</v>
          </cell>
          <cell r="N287">
            <v>20</v>
          </cell>
          <cell r="O287">
            <v>617</v>
          </cell>
          <cell r="P287">
            <v>1941</v>
          </cell>
          <cell r="R287"/>
          <cell r="S287"/>
        </row>
        <row r="288">
          <cell r="A288">
            <v>279</v>
          </cell>
          <cell r="B288" t="str">
            <v xml:space="preserve">SOUTHWICK                    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R288"/>
          <cell r="S288"/>
        </row>
        <row r="289">
          <cell r="A289">
            <v>280</v>
          </cell>
          <cell r="B289" t="str">
            <v xml:space="preserve">SPENCER                      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2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2</v>
          </cell>
          <cell r="R289"/>
          <cell r="S289"/>
        </row>
        <row r="290">
          <cell r="A290">
            <v>281</v>
          </cell>
          <cell r="B290" t="str">
            <v xml:space="preserve">SPRINGFIELD                  </v>
          </cell>
          <cell r="C290">
            <v>1538</v>
          </cell>
          <cell r="D290">
            <v>0</v>
          </cell>
          <cell r="E290">
            <v>2086</v>
          </cell>
          <cell r="F290">
            <v>10992</v>
          </cell>
          <cell r="G290">
            <v>6932</v>
          </cell>
          <cell r="H290">
            <v>7392</v>
          </cell>
          <cell r="I290">
            <v>1380</v>
          </cell>
          <cell r="J290">
            <v>1105</v>
          </cell>
          <cell r="K290">
            <v>274</v>
          </cell>
          <cell r="L290">
            <v>2570</v>
          </cell>
          <cell r="M290">
            <v>927</v>
          </cell>
          <cell r="N290">
            <v>1216</v>
          </cell>
          <cell r="O290">
            <v>23208</v>
          </cell>
          <cell r="P290">
            <v>29551</v>
          </cell>
          <cell r="R290"/>
          <cell r="S290"/>
        </row>
        <row r="291">
          <cell r="A291">
            <v>282</v>
          </cell>
          <cell r="B291" t="str">
            <v xml:space="preserve">STERLING                     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R291"/>
          <cell r="S291"/>
        </row>
        <row r="292">
          <cell r="A292">
            <v>283</v>
          </cell>
          <cell r="B292" t="str">
            <v xml:space="preserve">STOCKBRIDGE                 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R292"/>
          <cell r="S292"/>
        </row>
        <row r="293">
          <cell r="A293">
            <v>284</v>
          </cell>
          <cell r="B293" t="str">
            <v xml:space="preserve">STONEHAM                     </v>
          </cell>
          <cell r="C293">
            <v>48</v>
          </cell>
          <cell r="D293">
            <v>0</v>
          </cell>
          <cell r="E293">
            <v>194</v>
          </cell>
          <cell r="F293">
            <v>951</v>
          </cell>
          <cell r="G293">
            <v>575</v>
          </cell>
          <cell r="H293">
            <v>699</v>
          </cell>
          <cell r="I293">
            <v>7</v>
          </cell>
          <cell r="J293">
            <v>92</v>
          </cell>
          <cell r="K293">
            <v>24</v>
          </cell>
          <cell r="L293">
            <v>65</v>
          </cell>
          <cell r="M293">
            <v>10</v>
          </cell>
          <cell r="N293">
            <v>18</v>
          </cell>
          <cell r="O293">
            <v>477</v>
          </cell>
          <cell r="P293">
            <v>2450</v>
          </cell>
          <cell r="R293"/>
          <cell r="S293"/>
        </row>
        <row r="294">
          <cell r="A294">
            <v>285</v>
          </cell>
          <cell r="B294" t="str">
            <v xml:space="preserve">STOUGHTON                    </v>
          </cell>
          <cell r="C294">
            <v>112</v>
          </cell>
          <cell r="D294">
            <v>0</v>
          </cell>
          <cell r="E294">
            <v>266</v>
          </cell>
          <cell r="F294">
            <v>1314</v>
          </cell>
          <cell r="G294">
            <v>921</v>
          </cell>
          <cell r="H294">
            <v>1087</v>
          </cell>
          <cell r="I294">
            <v>0</v>
          </cell>
          <cell r="J294">
            <v>136</v>
          </cell>
          <cell r="K294">
            <v>36</v>
          </cell>
          <cell r="L294">
            <v>154</v>
          </cell>
          <cell r="M294">
            <v>54</v>
          </cell>
          <cell r="N294">
            <v>53</v>
          </cell>
          <cell r="O294">
            <v>1341</v>
          </cell>
          <cell r="P294">
            <v>3644</v>
          </cell>
          <cell r="R294"/>
          <cell r="S294"/>
        </row>
        <row r="295">
          <cell r="A295">
            <v>286</v>
          </cell>
          <cell r="B295" t="str">
            <v xml:space="preserve">STOW                       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1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1</v>
          </cell>
          <cell r="R295"/>
          <cell r="S295"/>
        </row>
        <row r="296">
          <cell r="A296">
            <v>287</v>
          </cell>
          <cell r="B296" t="str">
            <v xml:space="preserve">STURBRIDGE                   </v>
          </cell>
          <cell r="C296">
            <v>78</v>
          </cell>
          <cell r="D296">
            <v>0</v>
          </cell>
          <cell r="E296">
            <v>111</v>
          </cell>
          <cell r="F296">
            <v>580</v>
          </cell>
          <cell r="G296">
            <v>138</v>
          </cell>
          <cell r="H296">
            <v>0</v>
          </cell>
          <cell r="I296">
            <v>2</v>
          </cell>
          <cell r="J296">
            <v>31</v>
          </cell>
          <cell r="K296">
            <v>8</v>
          </cell>
          <cell r="L296">
            <v>8</v>
          </cell>
          <cell r="M296">
            <v>1</v>
          </cell>
          <cell r="N296">
            <v>0</v>
          </cell>
          <cell r="O296">
            <v>155</v>
          </cell>
          <cell r="P296">
            <v>870</v>
          </cell>
          <cell r="R296"/>
          <cell r="S296"/>
        </row>
        <row r="297">
          <cell r="A297">
            <v>288</v>
          </cell>
          <cell r="B297" t="str">
            <v xml:space="preserve">SUDBURY                      </v>
          </cell>
          <cell r="C297">
            <v>15</v>
          </cell>
          <cell r="D297">
            <v>0</v>
          </cell>
          <cell r="E297">
            <v>280</v>
          </cell>
          <cell r="F297">
            <v>1412</v>
          </cell>
          <cell r="G297">
            <v>967</v>
          </cell>
          <cell r="H297">
            <v>0</v>
          </cell>
          <cell r="I297">
            <v>23</v>
          </cell>
          <cell r="J297">
            <v>102</v>
          </cell>
          <cell r="K297">
            <v>27</v>
          </cell>
          <cell r="L297">
            <v>61</v>
          </cell>
          <cell r="M297">
            <v>4</v>
          </cell>
          <cell r="N297">
            <v>0</v>
          </cell>
          <cell r="O297">
            <v>178</v>
          </cell>
          <cell r="P297">
            <v>2690</v>
          </cell>
          <cell r="R297"/>
          <cell r="S297"/>
        </row>
        <row r="298">
          <cell r="A298">
            <v>289</v>
          </cell>
          <cell r="B298" t="str">
            <v xml:space="preserve">SUNDERLAND                   </v>
          </cell>
          <cell r="C298">
            <v>11</v>
          </cell>
          <cell r="D298">
            <v>0</v>
          </cell>
          <cell r="E298">
            <v>26</v>
          </cell>
          <cell r="F298">
            <v>106</v>
          </cell>
          <cell r="G298">
            <v>32</v>
          </cell>
          <cell r="H298">
            <v>0</v>
          </cell>
          <cell r="I298">
            <v>1</v>
          </cell>
          <cell r="J298">
            <v>6</v>
          </cell>
          <cell r="K298">
            <v>2</v>
          </cell>
          <cell r="L298">
            <v>18</v>
          </cell>
          <cell r="M298">
            <v>1</v>
          </cell>
          <cell r="N298">
            <v>0</v>
          </cell>
          <cell r="O298">
            <v>81</v>
          </cell>
          <cell r="P298">
            <v>171</v>
          </cell>
          <cell r="R298"/>
          <cell r="S298"/>
        </row>
        <row r="299">
          <cell r="A299">
            <v>290</v>
          </cell>
          <cell r="B299" t="str">
            <v xml:space="preserve">SUTTON                       </v>
          </cell>
          <cell r="C299">
            <v>38</v>
          </cell>
          <cell r="D299">
            <v>0</v>
          </cell>
          <cell r="E299">
            <v>94</v>
          </cell>
          <cell r="F299">
            <v>511</v>
          </cell>
          <cell r="G299">
            <v>341</v>
          </cell>
          <cell r="H299">
            <v>350</v>
          </cell>
          <cell r="I299">
            <v>6</v>
          </cell>
          <cell r="J299">
            <v>49</v>
          </cell>
          <cell r="K299">
            <v>13</v>
          </cell>
          <cell r="L299">
            <v>21</v>
          </cell>
          <cell r="M299">
            <v>3</v>
          </cell>
          <cell r="N299">
            <v>3</v>
          </cell>
          <cell r="O299">
            <v>198</v>
          </cell>
          <cell r="P299">
            <v>1321</v>
          </cell>
          <cell r="R299"/>
          <cell r="S299"/>
        </row>
        <row r="300">
          <cell r="A300">
            <v>291</v>
          </cell>
          <cell r="B300" t="str">
            <v xml:space="preserve">SWAMPSCOTT                   </v>
          </cell>
          <cell r="C300">
            <v>60</v>
          </cell>
          <cell r="D300">
            <v>0</v>
          </cell>
          <cell r="E300">
            <v>163</v>
          </cell>
          <cell r="F300">
            <v>796</v>
          </cell>
          <cell r="G300">
            <v>511</v>
          </cell>
          <cell r="H300">
            <v>655</v>
          </cell>
          <cell r="I300">
            <v>0</v>
          </cell>
          <cell r="J300">
            <v>81</v>
          </cell>
          <cell r="K300">
            <v>21</v>
          </cell>
          <cell r="L300">
            <v>100</v>
          </cell>
          <cell r="M300">
            <v>12</v>
          </cell>
          <cell r="N300">
            <v>10</v>
          </cell>
          <cell r="O300">
            <v>428</v>
          </cell>
          <cell r="P300">
            <v>2155</v>
          </cell>
          <cell r="R300"/>
          <cell r="S300"/>
        </row>
        <row r="301">
          <cell r="A301">
            <v>292</v>
          </cell>
          <cell r="B301" t="str">
            <v xml:space="preserve">SWANSEA                      </v>
          </cell>
          <cell r="C301">
            <v>57</v>
          </cell>
          <cell r="D301">
            <v>0</v>
          </cell>
          <cell r="E301">
            <v>153</v>
          </cell>
          <cell r="F301">
            <v>815</v>
          </cell>
          <cell r="G301">
            <v>570</v>
          </cell>
          <cell r="H301">
            <v>548</v>
          </cell>
          <cell r="I301">
            <v>0</v>
          </cell>
          <cell r="J301">
            <v>79</v>
          </cell>
          <cell r="K301">
            <v>21</v>
          </cell>
          <cell r="L301">
            <v>6</v>
          </cell>
          <cell r="M301">
            <v>2</v>
          </cell>
          <cell r="N301">
            <v>3</v>
          </cell>
          <cell r="O301">
            <v>496</v>
          </cell>
          <cell r="P301">
            <v>2115</v>
          </cell>
          <cell r="R301"/>
          <cell r="S301"/>
        </row>
        <row r="302">
          <cell r="A302">
            <v>293</v>
          </cell>
          <cell r="B302" t="str">
            <v xml:space="preserve">TAUNTON                      </v>
          </cell>
          <cell r="C302">
            <v>317</v>
          </cell>
          <cell r="D302">
            <v>0</v>
          </cell>
          <cell r="E302">
            <v>588</v>
          </cell>
          <cell r="F302">
            <v>3122</v>
          </cell>
          <cell r="G302">
            <v>2085</v>
          </cell>
          <cell r="H302">
            <v>1475</v>
          </cell>
          <cell r="I302">
            <v>684</v>
          </cell>
          <cell r="J302">
            <v>309</v>
          </cell>
          <cell r="K302">
            <v>73</v>
          </cell>
          <cell r="L302">
            <v>271</v>
          </cell>
          <cell r="M302">
            <v>83</v>
          </cell>
          <cell r="N302">
            <v>90</v>
          </cell>
          <cell r="O302">
            <v>4154</v>
          </cell>
          <cell r="P302">
            <v>8113</v>
          </cell>
          <cell r="R302"/>
          <cell r="S302"/>
        </row>
        <row r="303">
          <cell r="A303">
            <v>294</v>
          </cell>
          <cell r="B303" t="str">
            <v xml:space="preserve">TEMPLETON                   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R303"/>
          <cell r="S303"/>
        </row>
        <row r="304">
          <cell r="A304">
            <v>295</v>
          </cell>
          <cell r="B304" t="str">
            <v xml:space="preserve">TEWKSBURY                    </v>
          </cell>
          <cell r="C304">
            <v>56</v>
          </cell>
          <cell r="D304">
            <v>0</v>
          </cell>
          <cell r="E304">
            <v>247</v>
          </cell>
          <cell r="F304">
            <v>1299</v>
          </cell>
          <cell r="G304">
            <v>842</v>
          </cell>
          <cell r="H304">
            <v>942</v>
          </cell>
          <cell r="I304">
            <v>6</v>
          </cell>
          <cell r="J304">
            <v>126</v>
          </cell>
          <cell r="K304">
            <v>33</v>
          </cell>
          <cell r="L304">
            <v>33</v>
          </cell>
          <cell r="M304">
            <v>7</v>
          </cell>
          <cell r="N304">
            <v>4</v>
          </cell>
          <cell r="O304">
            <v>610</v>
          </cell>
          <cell r="P304">
            <v>3364</v>
          </cell>
          <cell r="R304"/>
          <cell r="S304"/>
        </row>
        <row r="305">
          <cell r="A305">
            <v>296</v>
          </cell>
          <cell r="B305" t="str">
            <v xml:space="preserve">TISBURY                      </v>
          </cell>
          <cell r="C305">
            <v>9</v>
          </cell>
          <cell r="D305">
            <v>0</v>
          </cell>
          <cell r="E305">
            <v>43</v>
          </cell>
          <cell r="F305">
            <v>179</v>
          </cell>
          <cell r="G305">
            <v>144</v>
          </cell>
          <cell r="H305">
            <v>0</v>
          </cell>
          <cell r="I305">
            <v>0</v>
          </cell>
          <cell r="J305">
            <v>14</v>
          </cell>
          <cell r="K305">
            <v>4</v>
          </cell>
          <cell r="L305">
            <v>63</v>
          </cell>
          <cell r="M305">
            <v>14</v>
          </cell>
          <cell r="N305">
            <v>0</v>
          </cell>
          <cell r="O305">
            <v>145</v>
          </cell>
          <cell r="P305">
            <v>371</v>
          </cell>
          <cell r="R305"/>
          <cell r="S305"/>
        </row>
        <row r="306">
          <cell r="A306">
            <v>297</v>
          </cell>
          <cell r="B306" t="str">
            <v xml:space="preserve">TOLLAND                     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R306"/>
          <cell r="S306"/>
        </row>
        <row r="307">
          <cell r="A307">
            <v>298</v>
          </cell>
          <cell r="B307" t="str">
            <v xml:space="preserve">TOPSFIELD                    </v>
          </cell>
          <cell r="C307">
            <v>44</v>
          </cell>
          <cell r="D307">
            <v>8</v>
          </cell>
          <cell r="E307">
            <v>71</v>
          </cell>
          <cell r="F307">
            <v>431</v>
          </cell>
          <cell r="G307">
            <v>99</v>
          </cell>
          <cell r="H307">
            <v>0</v>
          </cell>
          <cell r="I307">
            <v>0</v>
          </cell>
          <cell r="J307">
            <v>23</v>
          </cell>
          <cell r="K307">
            <v>6</v>
          </cell>
          <cell r="L307">
            <v>1</v>
          </cell>
          <cell r="M307">
            <v>0</v>
          </cell>
          <cell r="N307">
            <v>0</v>
          </cell>
          <cell r="O307">
            <v>30</v>
          </cell>
          <cell r="P307">
            <v>627</v>
          </cell>
          <cell r="R307"/>
          <cell r="S307"/>
        </row>
        <row r="308">
          <cell r="A308">
            <v>299</v>
          </cell>
          <cell r="B308" t="str">
            <v xml:space="preserve">TOWNSEND                    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R308"/>
          <cell r="S308"/>
        </row>
        <row r="309">
          <cell r="A309">
            <v>300</v>
          </cell>
          <cell r="B309" t="str">
            <v xml:space="preserve">TRURO                        </v>
          </cell>
          <cell r="C309">
            <v>20</v>
          </cell>
          <cell r="D309">
            <v>0</v>
          </cell>
          <cell r="E309">
            <v>12</v>
          </cell>
          <cell r="F309">
            <v>67</v>
          </cell>
          <cell r="G309">
            <v>58</v>
          </cell>
          <cell r="H309">
            <v>66</v>
          </cell>
          <cell r="I309">
            <v>0</v>
          </cell>
          <cell r="J309">
            <v>8</v>
          </cell>
          <cell r="K309">
            <v>2</v>
          </cell>
          <cell r="L309">
            <v>1</v>
          </cell>
          <cell r="M309">
            <v>0</v>
          </cell>
          <cell r="N309">
            <v>0</v>
          </cell>
          <cell r="O309">
            <v>40</v>
          </cell>
          <cell r="P309">
            <v>213</v>
          </cell>
          <cell r="R309"/>
          <cell r="S309"/>
        </row>
        <row r="310">
          <cell r="A310">
            <v>301</v>
          </cell>
          <cell r="B310" t="str">
            <v xml:space="preserve">TYNGSBOROUGH                 </v>
          </cell>
          <cell r="C310">
            <v>5</v>
          </cell>
          <cell r="D310">
            <v>0</v>
          </cell>
          <cell r="E310">
            <v>117</v>
          </cell>
          <cell r="F310">
            <v>626</v>
          </cell>
          <cell r="G310">
            <v>403</v>
          </cell>
          <cell r="H310">
            <v>496</v>
          </cell>
          <cell r="I310">
            <v>0</v>
          </cell>
          <cell r="J310">
            <v>62</v>
          </cell>
          <cell r="K310">
            <v>16</v>
          </cell>
          <cell r="L310">
            <v>44</v>
          </cell>
          <cell r="M310">
            <v>10</v>
          </cell>
          <cell r="N310">
            <v>4</v>
          </cell>
          <cell r="O310">
            <v>298</v>
          </cell>
          <cell r="P310">
            <v>1645</v>
          </cell>
          <cell r="R310"/>
          <cell r="S310"/>
        </row>
        <row r="311">
          <cell r="A311">
            <v>302</v>
          </cell>
          <cell r="B311" t="str">
            <v xml:space="preserve">TYRINGHAM                    </v>
          </cell>
          <cell r="C311">
            <v>0</v>
          </cell>
          <cell r="D311">
            <v>0</v>
          </cell>
          <cell r="E311">
            <v>2</v>
          </cell>
          <cell r="F311">
            <v>17</v>
          </cell>
          <cell r="G311">
            <v>5</v>
          </cell>
          <cell r="H311">
            <v>10</v>
          </cell>
          <cell r="I311">
            <v>0</v>
          </cell>
          <cell r="J311">
            <v>1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34</v>
          </cell>
          <cell r="R311"/>
          <cell r="S311"/>
        </row>
        <row r="312">
          <cell r="A312">
            <v>303</v>
          </cell>
          <cell r="B312" t="str">
            <v xml:space="preserve">UPTON                        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6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6</v>
          </cell>
          <cell r="R312"/>
          <cell r="S312"/>
        </row>
        <row r="313">
          <cell r="A313">
            <v>304</v>
          </cell>
          <cell r="B313" t="str">
            <v xml:space="preserve">UXBRIDGE                     </v>
          </cell>
          <cell r="C313">
            <v>58</v>
          </cell>
          <cell r="D313">
            <v>0</v>
          </cell>
          <cell r="E313">
            <v>130</v>
          </cell>
          <cell r="F313">
            <v>661</v>
          </cell>
          <cell r="G313">
            <v>433</v>
          </cell>
          <cell r="H313">
            <v>501</v>
          </cell>
          <cell r="I313">
            <v>22</v>
          </cell>
          <cell r="J313">
            <v>66</v>
          </cell>
          <cell r="K313">
            <v>17</v>
          </cell>
          <cell r="L313">
            <v>27</v>
          </cell>
          <cell r="M313">
            <v>2</v>
          </cell>
          <cell r="N313">
            <v>7</v>
          </cell>
          <cell r="O313">
            <v>417</v>
          </cell>
          <cell r="P313">
            <v>1776</v>
          </cell>
          <cell r="R313"/>
          <cell r="S313"/>
        </row>
        <row r="314">
          <cell r="A314">
            <v>305</v>
          </cell>
          <cell r="B314" t="str">
            <v xml:space="preserve">WAKEFIELD                    </v>
          </cell>
          <cell r="C314">
            <v>30</v>
          </cell>
          <cell r="D314">
            <v>0</v>
          </cell>
          <cell r="E314">
            <v>271</v>
          </cell>
          <cell r="F314">
            <v>1344</v>
          </cell>
          <cell r="G314">
            <v>813</v>
          </cell>
          <cell r="H314">
            <v>1028</v>
          </cell>
          <cell r="I314">
            <v>9</v>
          </cell>
          <cell r="J314">
            <v>131</v>
          </cell>
          <cell r="K314">
            <v>35</v>
          </cell>
          <cell r="L314">
            <v>61</v>
          </cell>
          <cell r="M314">
            <v>11</v>
          </cell>
          <cell r="N314">
            <v>15</v>
          </cell>
          <cell r="O314">
            <v>523</v>
          </cell>
          <cell r="P314">
            <v>3480</v>
          </cell>
          <cell r="R314"/>
          <cell r="S314"/>
        </row>
        <row r="315">
          <cell r="A315">
            <v>306</v>
          </cell>
          <cell r="B315" t="str">
            <v xml:space="preserve">WALES                        </v>
          </cell>
          <cell r="C315">
            <v>3</v>
          </cell>
          <cell r="D315">
            <v>0</v>
          </cell>
          <cell r="E315">
            <v>18</v>
          </cell>
          <cell r="F315">
            <v>94</v>
          </cell>
          <cell r="G315">
            <v>30</v>
          </cell>
          <cell r="H315">
            <v>0</v>
          </cell>
          <cell r="I315">
            <v>1</v>
          </cell>
          <cell r="J315">
            <v>5</v>
          </cell>
          <cell r="K315">
            <v>1</v>
          </cell>
          <cell r="L315">
            <v>1</v>
          </cell>
          <cell r="M315">
            <v>0</v>
          </cell>
          <cell r="N315">
            <v>0</v>
          </cell>
          <cell r="O315">
            <v>57</v>
          </cell>
          <cell r="P315">
            <v>145</v>
          </cell>
          <cell r="R315"/>
          <cell r="S315"/>
        </row>
        <row r="316">
          <cell r="A316">
            <v>307</v>
          </cell>
          <cell r="B316" t="str">
            <v xml:space="preserve">WALPOLE                      </v>
          </cell>
          <cell r="C316">
            <v>20</v>
          </cell>
          <cell r="D316">
            <v>255</v>
          </cell>
          <cell r="E316">
            <v>20</v>
          </cell>
          <cell r="F316">
            <v>1415</v>
          </cell>
          <cell r="G316">
            <v>884</v>
          </cell>
          <cell r="H316">
            <v>1130</v>
          </cell>
          <cell r="I316">
            <v>0</v>
          </cell>
          <cell r="J316">
            <v>136</v>
          </cell>
          <cell r="K316">
            <v>36</v>
          </cell>
          <cell r="L316">
            <v>85</v>
          </cell>
          <cell r="M316">
            <v>19</v>
          </cell>
          <cell r="N316">
            <v>24</v>
          </cell>
          <cell r="O316">
            <v>503</v>
          </cell>
          <cell r="P316">
            <v>3587</v>
          </cell>
          <cell r="R316"/>
          <cell r="S316"/>
        </row>
        <row r="317">
          <cell r="A317">
            <v>308</v>
          </cell>
          <cell r="B317" t="str">
            <v xml:space="preserve">WALTHAM                      </v>
          </cell>
          <cell r="C317">
            <v>74</v>
          </cell>
          <cell r="D317">
            <v>0</v>
          </cell>
          <cell r="E317">
            <v>441</v>
          </cell>
          <cell r="F317">
            <v>2273</v>
          </cell>
          <cell r="G317">
            <v>1277</v>
          </cell>
          <cell r="H317">
            <v>1324</v>
          </cell>
          <cell r="I317">
            <v>394</v>
          </cell>
          <cell r="J317">
            <v>220</v>
          </cell>
          <cell r="K317">
            <v>53</v>
          </cell>
          <cell r="L317">
            <v>885</v>
          </cell>
          <cell r="M317">
            <v>184</v>
          </cell>
          <cell r="N317">
            <v>364</v>
          </cell>
          <cell r="O317">
            <v>2437</v>
          </cell>
          <cell r="P317">
            <v>5746</v>
          </cell>
          <cell r="R317"/>
          <cell r="S317"/>
        </row>
        <row r="318">
          <cell r="A318">
            <v>309</v>
          </cell>
          <cell r="B318" t="str">
            <v xml:space="preserve">WARE                         </v>
          </cell>
          <cell r="C318">
            <v>58</v>
          </cell>
          <cell r="D318">
            <v>0</v>
          </cell>
          <cell r="E318">
            <v>91</v>
          </cell>
          <cell r="F318">
            <v>475</v>
          </cell>
          <cell r="G318">
            <v>367</v>
          </cell>
          <cell r="H318">
            <v>323</v>
          </cell>
          <cell r="I318">
            <v>4</v>
          </cell>
          <cell r="J318">
            <v>48</v>
          </cell>
          <cell r="K318">
            <v>13</v>
          </cell>
          <cell r="L318">
            <v>8</v>
          </cell>
          <cell r="M318">
            <v>2</v>
          </cell>
          <cell r="N318">
            <v>1</v>
          </cell>
          <cell r="O318">
            <v>635</v>
          </cell>
          <cell r="P318">
            <v>1289</v>
          </cell>
          <cell r="R318"/>
          <cell r="S318"/>
        </row>
        <row r="319">
          <cell r="A319">
            <v>310</v>
          </cell>
          <cell r="B319" t="str">
            <v xml:space="preserve">WAREHAM                      </v>
          </cell>
          <cell r="C319">
            <v>80</v>
          </cell>
          <cell r="D319">
            <v>0</v>
          </cell>
          <cell r="E319">
            <v>198</v>
          </cell>
          <cell r="F319">
            <v>916</v>
          </cell>
          <cell r="G319">
            <v>640</v>
          </cell>
          <cell r="H319">
            <v>550</v>
          </cell>
          <cell r="I319">
            <v>59</v>
          </cell>
          <cell r="J319">
            <v>90</v>
          </cell>
          <cell r="K319">
            <v>23</v>
          </cell>
          <cell r="L319">
            <v>20</v>
          </cell>
          <cell r="M319">
            <v>4</v>
          </cell>
          <cell r="N319">
            <v>1</v>
          </cell>
          <cell r="O319">
            <v>1275</v>
          </cell>
          <cell r="P319">
            <v>2403</v>
          </cell>
          <cell r="R319"/>
          <cell r="S319"/>
        </row>
        <row r="320">
          <cell r="A320">
            <v>311</v>
          </cell>
          <cell r="B320" t="str">
            <v xml:space="preserve">WARREN                      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R320"/>
          <cell r="S320"/>
        </row>
        <row r="321">
          <cell r="A321">
            <v>312</v>
          </cell>
          <cell r="B321" t="str">
            <v xml:space="preserve">WARWICK                      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R321"/>
          <cell r="S321"/>
        </row>
        <row r="322">
          <cell r="A322">
            <v>313</v>
          </cell>
          <cell r="B322" t="str">
            <v xml:space="preserve">WASHINGTON                   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1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1</v>
          </cell>
          <cell r="R322"/>
          <cell r="S322"/>
        </row>
        <row r="323">
          <cell r="A323">
            <v>314</v>
          </cell>
          <cell r="B323" t="str">
            <v xml:space="preserve">WATERTOWN                    </v>
          </cell>
          <cell r="C323">
            <v>51</v>
          </cell>
          <cell r="D323">
            <v>0</v>
          </cell>
          <cell r="E323">
            <v>223</v>
          </cell>
          <cell r="F323">
            <v>1051</v>
          </cell>
          <cell r="G323">
            <v>595</v>
          </cell>
          <cell r="H323">
            <v>722</v>
          </cell>
          <cell r="I323">
            <v>61</v>
          </cell>
          <cell r="J323">
            <v>101</v>
          </cell>
          <cell r="K323">
            <v>26</v>
          </cell>
          <cell r="L323">
            <v>235</v>
          </cell>
          <cell r="M323">
            <v>70</v>
          </cell>
          <cell r="N323">
            <v>60</v>
          </cell>
          <cell r="O323">
            <v>841</v>
          </cell>
          <cell r="P323">
            <v>2678</v>
          </cell>
          <cell r="R323"/>
          <cell r="S323"/>
        </row>
        <row r="324">
          <cell r="A324">
            <v>315</v>
          </cell>
          <cell r="B324" t="str">
            <v xml:space="preserve">WAYLAND                      </v>
          </cell>
          <cell r="C324">
            <v>20</v>
          </cell>
          <cell r="D324">
            <v>204</v>
          </cell>
          <cell r="E324">
            <v>0</v>
          </cell>
          <cell r="F324">
            <v>1014</v>
          </cell>
          <cell r="G324">
            <v>666</v>
          </cell>
          <cell r="H324">
            <v>851</v>
          </cell>
          <cell r="I324">
            <v>10</v>
          </cell>
          <cell r="J324">
            <v>100</v>
          </cell>
          <cell r="K324">
            <v>26</v>
          </cell>
          <cell r="L324">
            <v>60</v>
          </cell>
          <cell r="M324">
            <v>12</v>
          </cell>
          <cell r="N324">
            <v>8</v>
          </cell>
          <cell r="O324">
            <v>176</v>
          </cell>
          <cell r="P324">
            <v>2653</v>
          </cell>
          <cell r="R324"/>
          <cell r="S324"/>
        </row>
        <row r="325">
          <cell r="A325">
            <v>316</v>
          </cell>
          <cell r="B325" t="str">
            <v xml:space="preserve">WEBSTER                      </v>
          </cell>
          <cell r="C325">
            <v>40</v>
          </cell>
          <cell r="D325">
            <v>0</v>
          </cell>
          <cell r="E325">
            <v>167</v>
          </cell>
          <cell r="F325">
            <v>819</v>
          </cell>
          <cell r="G325">
            <v>473</v>
          </cell>
          <cell r="H325">
            <v>516</v>
          </cell>
          <cell r="I325">
            <v>28</v>
          </cell>
          <cell r="J325">
            <v>76</v>
          </cell>
          <cell r="K325">
            <v>20</v>
          </cell>
          <cell r="L325">
            <v>143</v>
          </cell>
          <cell r="M325">
            <v>28</v>
          </cell>
          <cell r="N325">
            <v>33</v>
          </cell>
          <cell r="O325">
            <v>1165</v>
          </cell>
          <cell r="P325">
            <v>2023</v>
          </cell>
          <cell r="R325"/>
          <cell r="S325"/>
        </row>
        <row r="326">
          <cell r="A326">
            <v>317</v>
          </cell>
          <cell r="B326" t="str">
            <v xml:space="preserve">WELLESLEY                    </v>
          </cell>
          <cell r="C326">
            <v>100</v>
          </cell>
          <cell r="D326">
            <v>0</v>
          </cell>
          <cell r="E326">
            <v>330</v>
          </cell>
          <cell r="F326">
            <v>1775</v>
          </cell>
          <cell r="G326">
            <v>1183</v>
          </cell>
          <cell r="H326">
            <v>1536</v>
          </cell>
          <cell r="I326">
            <v>2</v>
          </cell>
          <cell r="J326">
            <v>183</v>
          </cell>
          <cell r="K326">
            <v>48</v>
          </cell>
          <cell r="L326">
            <v>75</v>
          </cell>
          <cell r="M326">
            <v>17</v>
          </cell>
          <cell r="N326">
            <v>6</v>
          </cell>
          <cell r="O326">
            <v>317</v>
          </cell>
          <cell r="P326">
            <v>4876</v>
          </cell>
          <cell r="R326"/>
          <cell r="S326"/>
        </row>
        <row r="327">
          <cell r="A327">
            <v>318</v>
          </cell>
          <cell r="B327" t="str">
            <v xml:space="preserve">WELLFLEET                    </v>
          </cell>
          <cell r="C327">
            <v>0</v>
          </cell>
          <cell r="D327">
            <v>0</v>
          </cell>
          <cell r="E327">
            <v>20</v>
          </cell>
          <cell r="F327">
            <v>95</v>
          </cell>
          <cell r="G327">
            <v>0</v>
          </cell>
          <cell r="H327">
            <v>0</v>
          </cell>
          <cell r="I327">
            <v>0</v>
          </cell>
          <cell r="J327">
            <v>4</v>
          </cell>
          <cell r="K327">
            <v>1</v>
          </cell>
          <cell r="L327">
            <v>1</v>
          </cell>
          <cell r="M327">
            <v>0</v>
          </cell>
          <cell r="N327">
            <v>0</v>
          </cell>
          <cell r="O327">
            <v>38</v>
          </cell>
          <cell r="P327">
            <v>115</v>
          </cell>
          <cell r="R327"/>
          <cell r="S327"/>
        </row>
        <row r="328">
          <cell r="A328">
            <v>319</v>
          </cell>
          <cell r="B328" t="str">
            <v xml:space="preserve">WENDELL                     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R328"/>
          <cell r="S328"/>
        </row>
        <row r="329">
          <cell r="A329">
            <v>320</v>
          </cell>
          <cell r="B329" t="str">
            <v xml:space="preserve">WENHAM                       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R329"/>
          <cell r="S329"/>
        </row>
        <row r="330">
          <cell r="A330">
            <v>321</v>
          </cell>
          <cell r="B330" t="str">
            <v xml:space="preserve">WESTBOROUGH                  </v>
          </cell>
          <cell r="C330">
            <v>35</v>
          </cell>
          <cell r="D330">
            <v>220</v>
          </cell>
          <cell r="E330">
            <v>37</v>
          </cell>
          <cell r="F330">
            <v>1471</v>
          </cell>
          <cell r="G330">
            <v>962</v>
          </cell>
          <cell r="H330">
            <v>1185</v>
          </cell>
          <cell r="I330">
            <v>0</v>
          </cell>
          <cell r="J330">
            <v>143</v>
          </cell>
          <cell r="K330">
            <v>38</v>
          </cell>
          <cell r="L330">
            <v>312</v>
          </cell>
          <cell r="M330">
            <v>56</v>
          </cell>
          <cell r="N330">
            <v>37</v>
          </cell>
          <cell r="O330">
            <v>484</v>
          </cell>
          <cell r="P330">
            <v>3783</v>
          </cell>
          <cell r="R330"/>
          <cell r="S330"/>
        </row>
        <row r="331">
          <cell r="A331">
            <v>322</v>
          </cell>
          <cell r="B331" t="str">
            <v xml:space="preserve">WEST BOYLSTON                </v>
          </cell>
          <cell r="C331">
            <v>32</v>
          </cell>
          <cell r="D331">
            <v>0</v>
          </cell>
          <cell r="E331">
            <v>62</v>
          </cell>
          <cell r="F331">
            <v>313</v>
          </cell>
          <cell r="G331">
            <v>193</v>
          </cell>
          <cell r="H331">
            <v>240</v>
          </cell>
          <cell r="I331">
            <v>30</v>
          </cell>
          <cell r="J331">
            <v>32</v>
          </cell>
          <cell r="K331">
            <v>8</v>
          </cell>
          <cell r="L331">
            <v>19</v>
          </cell>
          <cell r="M331">
            <v>8</v>
          </cell>
          <cell r="N331">
            <v>5</v>
          </cell>
          <cell r="O331">
            <v>243</v>
          </cell>
          <cell r="P331">
            <v>854</v>
          </cell>
          <cell r="R331"/>
          <cell r="S331"/>
        </row>
        <row r="332">
          <cell r="A332">
            <v>323</v>
          </cell>
          <cell r="B332" t="str">
            <v xml:space="preserve">WEST BRIDGEWATER             </v>
          </cell>
          <cell r="C332">
            <v>45</v>
          </cell>
          <cell r="D332">
            <v>0</v>
          </cell>
          <cell r="E332">
            <v>86</v>
          </cell>
          <cell r="F332">
            <v>402</v>
          </cell>
          <cell r="G332">
            <v>269</v>
          </cell>
          <cell r="H332">
            <v>325</v>
          </cell>
          <cell r="I332">
            <v>2</v>
          </cell>
          <cell r="J332">
            <v>41</v>
          </cell>
          <cell r="K332">
            <v>11</v>
          </cell>
          <cell r="L332">
            <v>12</v>
          </cell>
          <cell r="M332">
            <v>1</v>
          </cell>
          <cell r="N332">
            <v>5</v>
          </cell>
          <cell r="O332">
            <v>287</v>
          </cell>
          <cell r="P332">
            <v>1107</v>
          </cell>
          <cell r="R332"/>
          <cell r="S332"/>
        </row>
        <row r="333">
          <cell r="A333">
            <v>324</v>
          </cell>
          <cell r="B333" t="str">
            <v xml:space="preserve">WEST BROOKFIELD             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41</v>
          </cell>
          <cell r="J333">
            <v>2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41</v>
          </cell>
          <cell r="R333"/>
          <cell r="S333"/>
        </row>
        <row r="334">
          <cell r="A334">
            <v>325</v>
          </cell>
          <cell r="B334" t="str">
            <v xml:space="preserve">WESTFIELD                    </v>
          </cell>
          <cell r="C334">
            <v>107</v>
          </cell>
          <cell r="D334">
            <v>1</v>
          </cell>
          <cell r="E334">
            <v>373</v>
          </cell>
          <cell r="F334">
            <v>1806</v>
          </cell>
          <cell r="G334">
            <v>1263</v>
          </cell>
          <cell r="H334">
            <v>1272</v>
          </cell>
          <cell r="I334">
            <v>452</v>
          </cell>
          <cell r="J334">
            <v>201</v>
          </cell>
          <cell r="K334">
            <v>47</v>
          </cell>
          <cell r="L334">
            <v>174</v>
          </cell>
          <cell r="M334">
            <v>51</v>
          </cell>
          <cell r="N334">
            <v>55</v>
          </cell>
          <cell r="O334">
            <v>2248</v>
          </cell>
          <cell r="P334">
            <v>5221</v>
          </cell>
          <cell r="R334"/>
          <cell r="S334"/>
        </row>
        <row r="335">
          <cell r="A335">
            <v>326</v>
          </cell>
          <cell r="B335" t="str">
            <v xml:space="preserve">WESTFORD                     </v>
          </cell>
          <cell r="C335">
            <v>54</v>
          </cell>
          <cell r="D335">
            <v>261</v>
          </cell>
          <cell r="E335">
            <v>13</v>
          </cell>
          <cell r="F335">
            <v>1697</v>
          </cell>
          <cell r="G335">
            <v>1128</v>
          </cell>
          <cell r="H335">
            <v>1718</v>
          </cell>
          <cell r="I335">
            <v>1</v>
          </cell>
          <cell r="J335">
            <v>178</v>
          </cell>
          <cell r="K335">
            <v>47</v>
          </cell>
          <cell r="L335">
            <v>62</v>
          </cell>
          <cell r="M335">
            <v>8</v>
          </cell>
          <cell r="N335">
            <v>14</v>
          </cell>
          <cell r="O335">
            <v>323</v>
          </cell>
          <cell r="P335">
            <v>4715</v>
          </cell>
          <cell r="R335"/>
          <cell r="S335"/>
        </row>
        <row r="336">
          <cell r="A336">
            <v>327</v>
          </cell>
          <cell r="B336" t="str">
            <v xml:space="preserve">WESTHAMPTON                  </v>
          </cell>
          <cell r="C336">
            <v>3</v>
          </cell>
          <cell r="D336">
            <v>0</v>
          </cell>
          <cell r="E336">
            <v>10</v>
          </cell>
          <cell r="F336">
            <v>75</v>
          </cell>
          <cell r="G336">
            <v>13</v>
          </cell>
          <cell r="H336">
            <v>0</v>
          </cell>
          <cell r="I336">
            <v>16</v>
          </cell>
          <cell r="J336">
            <v>5</v>
          </cell>
          <cell r="K336">
            <v>1</v>
          </cell>
          <cell r="L336">
            <v>1</v>
          </cell>
          <cell r="M336">
            <v>0</v>
          </cell>
          <cell r="N336">
            <v>0</v>
          </cell>
          <cell r="O336">
            <v>22</v>
          </cell>
          <cell r="P336">
            <v>116</v>
          </cell>
          <cell r="R336"/>
          <cell r="S336"/>
        </row>
        <row r="337">
          <cell r="A337">
            <v>328</v>
          </cell>
          <cell r="B337" t="str">
            <v xml:space="preserve">WESTMINSTER                 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R337"/>
          <cell r="S337"/>
        </row>
        <row r="338">
          <cell r="A338">
            <v>329</v>
          </cell>
          <cell r="B338" t="str">
            <v xml:space="preserve">WEST NEWBURY                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2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2</v>
          </cell>
          <cell r="R338"/>
          <cell r="S338"/>
        </row>
        <row r="339">
          <cell r="A339">
            <v>330</v>
          </cell>
          <cell r="B339" t="str">
            <v xml:space="preserve">WESTON                       </v>
          </cell>
          <cell r="C339">
            <v>43</v>
          </cell>
          <cell r="D339">
            <v>0</v>
          </cell>
          <cell r="E339">
            <v>128</v>
          </cell>
          <cell r="F339">
            <v>725</v>
          </cell>
          <cell r="G339">
            <v>492</v>
          </cell>
          <cell r="H339">
            <v>687</v>
          </cell>
          <cell r="I339">
            <v>3</v>
          </cell>
          <cell r="J339">
            <v>77</v>
          </cell>
          <cell r="K339">
            <v>20</v>
          </cell>
          <cell r="L339">
            <v>42</v>
          </cell>
          <cell r="M339">
            <v>10</v>
          </cell>
          <cell r="N339">
            <v>13</v>
          </cell>
          <cell r="O339">
            <v>142</v>
          </cell>
          <cell r="P339">
            <v>2057</v>
          </cell>
          <cell r="R339"/>
          <cell r="S339"/>
        </row>
        <row r="340">
          <cell r="A340">
            <v>331</v>
          </cell>
          <cell r="B340" t="str">
            <v xml:space="preserve">WESTPORT                     </v>
          </cell>
          <cell r="C340">
            <v>49</v>
          </cell>
          <cell r="D340">
            <v>0</v>
          </cell>
          <cell r="E340">
            <v>106</v>
          </cell>
          <cell r="F340">
            <v>605</v>
          </cell>
          <cell r="G340">
            <v>408</v>
          </cell>
          <cell r="H340">
            <v>361</v>
          </cell>
          <cell r="I340">
            <v>0</v>
          </cell>
          <cell r="J340">
            <v>56</v>
          </cell>
          <cell r="K340">
            <v>15</v>
          </cell>
          <cell r="L340">
            <v>9</v>
          </cell>
          <cell r="M340">
            <v>1</v>
          </cell>
          <cell r="N340">
            <v>2</v>
          </cell>
          <cell r="O340">
            <v>428</v>
          </cell>
          <cell r="P340">
            <v>1505</v>
          </cell>
          <cell r="R340"/>
          <cell r="S340"/>
        </row>
        <row r="341">
          <cell r="A341">
            <v>332</v>
          </cell>
          <cell r="B341" t="str">
            <v xml:space="preserve">WEST SPRINGFIELD             </v>
          </cell>
          <cell r="C341">
            <v>124</v>
          </cell>
          <cell r="D341">
            <v>0</v>
          </cell>
          <cell r="E341">
            <v>284</v>
          </cell>
          <cell r="F341">
            <v>1569</v>
          </cell>
          <cell r="G341">
            <v>947</v>
          </cell>
          <cell r="H341">
            <v>1182</v>
          </cell>
          <cell r="I341">
            <v>94</v>
          </cell>
          <cell r="J341">
            <v>156</v>
          </cell>
          <cell r="K341">
            <v>40</v>
          </cell>
          <cell r="L341">
            <v>304</v>
          </cell>
          <cell r="M341">
            <v>40</v>
          </cell>
          <cell r="N341">
            <v>96</v>
          </cell>
          <cell r="O341">
            <v>2171</v>
          </cell>
          <cell r="P341">
            <v>4138</v>
          </cell>
          <cell r="R341"/>
          <cell r="S341"/>
        </row>
        <row r="342">
          <cell r="A342">
            <v>333</v>
          </cell>
          <cell r="B342" t="str">
            <v xml:space="preserve">WEST STOCKBRIDGE            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R342"/>
          <cell r="S342"/>
        </row>
        <row r="343">
          <cell r="A343">
            <v>334</v>
          </cell>
          <cell r="B343" t="str">
            <v xml:space="preserve">WEST TISBURY                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R343"/>
          <cell r="S343"/>
        </row>
        <row r="344">
          <cell r="A344">
            <v>335</v>
          </cell>
          <cell r="B344" t="str">
            <v xml:space="preserve">WESTWOOD                     </v>
          </cell>
          <cell r="C344">
            <v>26</v>
          </cell>
          <cell r="D344">
            <v>0</v>
          </cell>
          <cell r="E344">
            <v>170</v>
          </cell>
          <cell r="F344">
            <v>1097</v>
          </cell>
          <cell r="G344">
            <v>700</v>
          </cell>
          <cell r="H344">
            <v>1021</v>
          </cell>
          <cell r="I344">
            <v>0</v>
          </cell>
          <cell r="J344">
            <v>113</v>
          </cell>
          <cell r="K344">
            <v>30</v>
          </cell>
          <cell r="L344">
            <v>19</v>
          </cell>
          <cell r="M344">
            <v>3</v>
          </cell>
          <cell r="N344">
            <v>4</v>
          </cell>
          <cell r="O344">
            <v>175</v>
          </cell>
          <cell r="P344">
            <v>3001</v>
          </cell>
          <cell r="R344"/>
          <cell r="S344"/>
        </row>
        <row r="345">
          <cell r="A345">
            <v>336</v>
          </cell>
          <cell r="B345" t="str">
            <v xml:space="preserve">WEYMOUTH                     </v>
          </cell>
          <cell r="C345">
            <v>180</v>
          </cell>
          <cell r="D345">
            <v>330</v>
          </cell>
          <cell r="E345">
            <v>58</v>
          </cell>
          <cell r="F345">
            <v>2177</v>
          </cell>
          <cell r="G345">
            <v>1454</v>
          </cell>
          <cell r="H345">
            <v>1533</v>
          </cell>
          <cell r="I345">
            <v>444</v>
          </cell>
          <cell r="J345">
            <v>225</v>
          </cell>
          <cell r="K345">
            <v>54</v>
          </cell>
          <cell r="L345">
            <v>181</v>
          </cell>
          <cell r="M345">
            <v>42</v>
          </cell>
          <cell r="N345">
            <v>45</v>
          </cell>
          <cell r="O345">
            <v>2070</v>
          </cell>
          <cell r="P345">
            <v>5921</v>
          </cell>
          <cell r="R345"/>
          <cell r="S345"/>
        </row>
        <row r="346">
          <cell r="A346">
            <v>337</v>
          </cell>
          <cell r="B346" t="str">
            <v xml:space="preserve">WHATELY                      </v>
          </cell>
          <cell r="C346">
            <v>2</v>
          </cell>
          <cell r="D346">
            <v>0</v>
          </cell>
          <cell r="E346">
            <v>10</v>
          </cell>
          <cell r="F346">
            <v>56</v>
          </cell>
          <cell r="G346">
            <v>12</v>
          </cell>
          <cell r="H346">
            <v>0</v>
          </cell>
          <cell r="I346">
            <v>0</v>
          </cell>
          <cell r="J346">
            <v>3</v>
          </cell>
          <cell r="K346">
            <v>1</v>
          </cell>
          <cell r="L346">
            <v>5</v>
          </cell>
          <cell r="M346">
            <v>0</v>
          </cell>
          <cell r="N346">
            <v>0</v>
          </cell>
          <cell r="O346">
            <v>33</v>
          </cell>
          <cell r="P346">
            <v>79</v>
          </cell>
          <cell r="R346"/>
          <cell r="S346"/>
        </row>
        <row r="347">
          <cell r="A347">
            <v>338</v>
          </cell>
          <cell r="B347" t="str">
            <v xml:space="preserve">WHITMAN                      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12</v>
          </cell>
          <cell r="J347">
            <v>1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12</v>
          </cell>
          <cell r="R347"/>
          <cell r="S347"/>
        </row>
        <row r="348">
          <cell r="A348">
            <v>339</v>
          </cell>
          <cell r="B348" t="str">
            <v xml:space="preserve">WILBRAHAM                   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R348"/>
          <cell r="S348"/>
        </row>
        <row r="349">
          <cell r="A349">
            <v>340</v>
          </cell>
          <cell r="B349" t="str">
            <v xml:space="preserve">WILLIAMSBURG                 </v>
          </cell>
          <cell r="C349">
            <v>1</v>
          </cell>
          <cell r="D349">
            <v>0</v>
          </cell>
          <cell r="E349">
            <v>19</v>
          </cell>
          <cell r="F349">
            <v>106</v>
          </cell>
          <cell r="G349">
            <v>21</v>
          </cell>
          <cell r="H349">
            <v>0</v>
          </cell>
          <cell r="I349">
            <v>29</v>
          </cell>
          <cell r="J349">
            <v>7</v>
          </cell>
          <cell r="K349">
            <v>1</v>
          </cell>
          <cell r="L349">
            <v>1</v>
          </cell>
          <cell r="M349">
            <v>1</v>
          </cell>
          <cell r="N349">
            <v>0</v>
          </cell>
          <cell r="O349">
            <v>38</v>
          </cell>
          <cell r="P349">
            <v>176</v>
          </cell>
          <cell r="R349"/>
          <cell r="S349"/>
        </row>
        <row r="350">
          <cell r="A350">
            <v>341</v>
          </cell>
          <cell r="B350" t="str">
            <v xml:space="preserve">WILLIAMSTOWN                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R350"/>
          <cell r="S350"/>
        </row>
        <row r="351">
          <cell r="A351">
            <v>342</v>
          </cell>
          <cell r="B351" t="str">
            <v xml:space="preserve">WILMINGTON                   </v>
          </cell>
          <cell r="C351">
            <v>78</v>
          </cell>
          <cell r="D351">
            <v>0</v>
          </cell>
          <cell r="E351">
            <v>244</v>
          </cell>
          <cell r="F351">
            <v>1233</v>
          </cell>
          <cell r="G351">
            <v>840</v>
          </cell>
          <cell r="H351">
            <v>853</v>
          </cell>
          <cell r="I351">
            <v>11</v>
          </cell>
          <cell r="J351">
            <v>121</v>
          </cell>
          <cell r="K351">
            <v>32</v>
          </cell>
          <cell r="L351">
            <v>21</v>
          </cell>
          <cell r="M351">
            <v>3</v>
          </cell>
          <cell r="N351">
            <v>4</v>
          </cell>
          <cell r="O351">
            <v>385</v>
          </cell>
          <cell r="P351">
            <v>3220</v>
          </cell>
          <cell r="R351"/>
          <cell r="S351"/>
        </row>
        <row r="352">
          <cell r="A352">
            <v>343</v>
          </cell>
          <cell r="B352" t="str">
            <v xml:space="preserve">WINCHENDON                   </v>
          </cell>
          <cell r="C352">
            <v>86</v>
          </cell>
          <cell r="D352">
            <v>0</v>
          </cell>
          <cell r="E352">
            <v>95</v>
          </cell>
          <cell r="F352">
            <v>511</v>
          </cell>
          <cell r="G352">
            <v>322</v>
          </cell>
          <cell r="H352">
            <v>350</v>
          </cell>
          <cell r="I352">
            <v>1</v>
          </cell>
          <cell r="J352">
            <v>48</v>
          </cell>
          <cell r="K352">
            <v>13</v>
          </cell>
          <cell r="L352">
            <v>6</v>
          </cell>
          <cell r="M352">
            <v>2</v>
          </cell>
          <cell r="N352">
            <v>3</v>
          </cell>
          <cell r="O352">
            <v>587</v>
          </cell>
          <cell r="P352">
            <v>1322</v>
          </cell>
          <cell r="R352"/>
          <cell r="S352"/>
        </row>
        <row r="353">
          <cell r="A353">
            <v>344</v>
          </cell>
          <cell r="B353" t="str">
            <v xml:space="preserve">WINCHESTER                   </v>
          </cell>
          <cell r="C353">
            <v>35</v>
          </cell>
          <cell r="D353">
            <v>0</v>
          </cell>
          <cell r="E353">
            <v>333</v>
          </cell>
          <cell r="F353">
            <v>1745</v>
          </cell>
          <cell r="G353">
            <v>1132</v>
          </cell>
          <cell r="H353">
            <v>1452</v>
          </cell>
          <cell r="I353">
            <v>5</v>
          </cell>
          <cell r="J353">
            <v>177</v>
          </cell>
          <cell r="K353">
            <v>47</v>
          </cell>
          <cell r="L353">
            <v>96</v>
          </cell>
          <cell r="M353">
            <v>17</v>
          </cell>
          <cell r="N353">
            <v>7</v>
          </cell>
          <cell r="O353">
            <v>292</v>
          </cell>
          <cell r="P353">
            <v>4685</v>
          </cell>
          <cell r="R353"/>
          <cell r="S353"/>
        </row>
        <row r="354">
          <cell r="A354">
            <v>345</v>
          </cell>
          <cell r="B354" t="str">
            <v xml:space="preserve">WINDSOR                      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4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4</v>
          </cell>
          <cell r="R354"/>
          <cell r="S354"/>
        </row>
        <row r="355">
          <cell r="A355">
            <v>346</v>
          </cell>
          <cell r="B355" t="str">
            <v xml:space="preserve">WINTHROP                     </v>
          </cell>
          <cell r="C355">
            <v>51</v>
          </cell>
          <cell r="D355">
            <v>0</v>
          </cell>
          <cell r="E355">
            <v>162</v>
          </cell>
          <cell r="F355">
            <v>713</v>
          </cell>
          <cell r="G355">
            <v>490</v>
          </cell>
          <cell r="H355">
            <v>589</v>
          </cell>
          <cell r="I355">
            <v>6</v>
          </cell>
          <cell r="J355">
            <v>74</v>
          </cell>
          <cell r="K355">
            <v>20</v>
          </cell>
          <cell r="L355">
            <v>105</v>
          </cell>
          <cell r="M355">
            <v>41</v>
          </cell>
          <cell r="N355">
            <v>30</v>
          </cell>
          <cell r="O355">
            <v>644</v>
          </cell>
          <cell r="P355">
            <v>1986</v>
          </cell>
          <cell r="R355"/>
          <cell r="S355"/>
        </row>
        <row r="356">
          <cell r="A356">
            <v>347</v>
          </cell>
          <cell r="B356" t="str">
            <v>WOBURN</v>
          </cell>
          <cell r="C356">
            <v>156</v>
          </cell>
          <cell r="D356">
            <v>0</v>
          </cell>
          <cell r="E356">
            <v>335</v>
          </cell>
          <cell r="F356">
            <v>1701</v>
          </cell>
          <cell r="G356">
            <v>1068</v>
          </cell>
          <cell r="H356">
            <v>1314</v>
          </cell>
          <cell r="I356">
            <v>21</v>
          </cell>
          <cell r="J356">
            <v>168</v>
          </cell>
          <cell r="K356">
            <v>44</v>
          </cell>
          <cell r="L356">
            <v>228</v>
          </cell>
          <cell r="M356">
            <v>61</v>
          </cell>
          <cell r="N356">
            <v>107</v>
          </cell>
          <cell r="O356">
            <v>1469</v>
          </cell>
          <cell r="P356">
            <v>4517</v>
          </cell>
          <cell r="R356"/>
          <cell r="S356"/>
        </row>
        <row r="357">
          <cell r="A357">
            <v>348</v>
          </cell>
          <cell r="B357" t="str">
            <v xml:space="preserve">WORCESTER                    </v>
          </cell>
          <cell r="C357">
            <v>1051</v>
          </cell>
          <cell r="D357">
            <v>0</v>
          </cell>
          <cell r="E357">
            <v>2196</v>
          </cell>
          <cell r="F357">
            <v>10343</v>
          </cell>
          <cell r="G357">
            <v>6213</v>
          </cell>
          <cell r="H357">
            <v>6110</v>
          </cell>
          <cell r="I357">
            <v>2054</v>
          </cell>
          <cell r="J357">
            <v>1040</v>
          </cell>
          <cell r="K357">
            <v>249</v>
          </cell>
          <cell r="L357">
            <v>5094</v>
          </cell>
          <cell r="M357">
            <v>1203</v>
          </cell>
          <cell r="N357">
            <v>1629</v>
          </cell>
          <cell r="O357">
            <v>17551</v>
          </cell>
          <cell r="P357">
            <v>27442</v>
          </cell>
          <cell r="R357"/>
          <cell r="S357"/>
        </row>
        <row r="358">
          <cell r="A358">
            <v>349</v>
          </cell>
          <cell r="B358" t="str">
            <v xml:space="preserve">WORTHINGTON                  </v>
          </cell>
          <cell r="C358">
            <v>5</v>
          </cell>
          <cell r="D358">
            <v>0</v>
          </cell>
          <cell r="E358">
            <v>11</v>
          </cell>
          <cell r="F358">
            <v>48</v>
          </cell>
          <cell r="G358">
            <v>23</v>
          </cell>
          <cell r="H358">
            <v>29</v>
          </cell>
          <cell r="I358">
            <v>9</v>
          </cell>
          <cell r="J358">
            <v>4</v>
          </cell>
          <cell r="K358">
            <v>1</v>
          </cell>
          <cell r="L358">
            <v>0</v>
          </cell>
          <cell r="M358">
            <v>0</v>
          </cell>
          <cell r="N358">
            <v>0</v>
          </cell>
          <cell r="O358">
            <v>30</v>
          </cell>
          <cell r="P358">
            <v>123</v>
          </cell>
          <cell r="R358"/>
          <cell r="S358"/>
        </row>
        <row r="359">
          <cell r="A359">
            <v>350</v>
          </cell>
          <cell r="B359" t="str">
            <v xml:space="preserve">WRENTHAM                     </v>
          </cell>
          <cell r="C359">
            <v>13</v>
          </cell>
          <cell r="D359">
            <v>87</v>
          </cell>
          <cell r="E359">
            <v>30</v>
          </cell>
          <cell r="F359">
            <v>638</v>
          </cell>
          <cell r="G359">
            <v>155</v>
          </cell>
          <cell r="H359">
            <v>0</v>
          </cell>
          <cell r="I359">
            <v>0</v>
          </cell>
          <cell r="J359">
            <v>33</v>
          </cell>
          <cell r="K359">
            <v>9</v>
          </cell>
          <cell r="L359">
            <v>23</v>
          </cell>
          <cell r="M359">
            <v>0</v>
          </cell>
          <cell r="N359">
            <v>0</v>
          </cell>
          <cell r="O359">
            <v>125</v>
          </cell>
          <cell r="P359">
            <v>874</v>
          </cell>
          <cell r="R359"/>
          <cell r="S359"/>
        </row>
        <row r="360">
          <cell r="A360">
            <v>351</v>
          </cell>
          <cell r="B360" t="str">
            <v xml:space="preserve">YARMOUTH                    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R360"/>
          <cell r="S360"/>
        </row>
        <row r="361">
          <cell r="A361">
            <v>406</v>
          </cell>
          <cell r="B361" t="str">
            <v xml:space="preserve">NORTHAMPTON SMITH           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113</v>
          </cell>
          <cell r="J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5</v>
          </cell>
          <cell r="O361">
            <v>198</v>
          </cell>
          <cell r="P361">
            <v>113</v>
          </cell>
          <cell r="R361"/>
          <cell r="S361"/>
        </row>
        <row r="362">
          <cell r="A362">
            <v>600</v>
          </cell>
          <cell r="B362" t="str">
            <v xml:space="preserve">ACTON BOXBOROUGH             </v>
          </cell>
          <cell r="C362">
            <v>37</v>
          </cell>
          <cell r="D362">
            <v>283</v>
          </cell>
          <cell r="E362">
            <v>20</v>
          </cell>
          <cell r="F362">
            <v>1917</v>
          </cell>
          <cell r="G362">
            <v>1310</v>
          </cell>
          <cell r="H362">
            <v>1886</v>
          </cell>
          <cell r="I362">
            <v>0</v>
          </cell>
          <cell r="J362">
            <v>200</v>
          </cell>
          <cell r="K362">
            <v>53</v>
          </cell>
          <cell r="L362">
            <v>194</v>
          </cell>
          <cell r="M362">
            <v>28</v>
          </cell>
          <cell r="N362">
            <v>22</v>
          </cell>
          <cell r="O362">
            <v>465</v>
          </cell>
          <cell r="P362">
            <v>5294</v>
          </cell>
          <cell r="R362"/>
          <cell r="S362"/>
        </row>
        <row r="363">
          <cell r="A363">
            <v>603</v>
          </cell>
          <cell r="B363" t="str">
            <v xml:space="preserve">ADAMS CHESHIRE               </v>
          </cell>
          <cell r="C363">
            <v>62</v>
          </cell>
          <cell r="D363">
            <v>0</v>
          </cell>
          <cell r="E363">
            <v>104</v>
          </cell>
          <cell r="F363">
            <v>475</v>
          </cell>
          <cell r="G363">
            <v>357</v>
          </cell>
          <cell r="H363">
            <v>287</v>
          </cell>
          <cell r="I363">
            <v>0</v>
          </cell>
          <cell r="J363">
            <v>46</v>
          </cell>
          <cell r="K363">
            <v>12</v>
          </cell>
          <cell r="L363">
            <v>4</v>
          </cell>
          <cell r="M363">
            <v>1</v>
          </cell>
          <cell r="N363">
            <v>5</v>
          </cell>
          <cell r="O363">
            <v>650</v>
          </cell>
          <cell r="P363">
            <v>1254</v>
          </cell>
          <cell r="R363"/>
          <cell r="S363"/>
        </row>
        <row r="364">
          <cell r="A364">
            <v>605</v>
          </cell>
          <cell r="B364" t="str">
            <v xml:space="preserve">AMHERST PELHAM              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422</v>
          </cell>
          <cell r="H364">
            <v>947</v>
          </cell>
          <cell r="I364">
            <v>30</v>
          </cell>
          <cell r="J364">
            <v>53</v>
          </cell>
          <cell r="K364">
            <v>14</v>
          </cell>
          <cell r="L364">
            <v>0</v>
          </cell>
          <cell r="M364">
            <v>39</v>
          </cell>
          <cell r="N364">
            <v>64</v>
          </cell>
          <cell r="O364">
            <v>430</v>
          </cell>
          <cell r="P364">
            <v>1399</v>
          </cell>
          <cell r="R364"/>
          <cell r="S364"/>
        </row>
        <row r="365">
          <cell r="A365">
            <v>610</v>
          </cell>
          <cell r="B365" t="str">
            <v xml:space="preserve">ASHBURNHAM WESTMINSTER       </v>
          </cell>
          <cell r="C365">
            <v>60</v>
          </cell>
          <cell r="D365">
            <v>0</v>
          </cell>
          <cell r="E365">
            <v>155</v>
          </cell>
          <cell r="F365">
            <v>876</v>
          </cell>
          <cell r="G365">
            <v>593</v>
          </cell>
          <cell r="H365">
            <v>632</v>
          </cell>
          <cell r="I365">
            <v>0</v>
          </cell>
          <cell r="J365">
            <v>86</v>
          </cell>
          <cell r="K365">
            <v>23</v>
          </cell>
          <cell r="L365">
            <v>32</v>
          </cell>
          <cell r="M365">
            <v>3</v>
          </cell>
          <cell r="N365">
            <v>4</v>
          </cell>
          <cell r="O365">
            <v>481</v>
          </cell>
          <cell r="P365">
            <v>2286</v>
          </cell>
          <cell r="R365"/>
          <cell r="S365"/>
        </row>
        <row r="366">
          <cell r="A366">
            <v>615</v>
          </cell>
          <cell r="B366" t="str">
            <v xml:space="preserve">ATHOL ROYALSTON              </v>
          </cell>
          <cell r="C366">
            <v>70</v>
          </cell>
          <cell r="D366">
            <v>0</v>
          </cell>
          <cell r="E366">
            <v>137</v>
          </cell>
          <cell r="F366">
            <v>708</v>
          </cell>
          <cell r="G366">
            <v>438</v>
          </cell>
          <cell r="H366">
            <v>452</v>
          </cell>
          <cell r="I366">
            <v>0</v>
          </cell>
          <cell r="J366">
            <v>66</v>
          </cell>
          <cell r="K366">
            <v>17</v>
          </cell>
          <cell r="L366">
            <v>21</v>
          </cell>
          <cell r="M366">
            <v>11</v>
          </cell>
          <cell r="N366">
            <v>2</v>
          </cell>
          <cell r="O366">
            <v>897</v>
          </cell>
          <cell r="P366">
            <v>1770</v>
          </cell>
          <cell r="R366"/>
          <cell r="S366"/>
        </row>
        <row r="367">
          <cell r="A367">
            <v>616</v>
          </cell>
          <cell r="B367" t="str">
            <v>AYER SHIRLEY</v>
          </cell>
          <cell r="C367">
            <v>1</v>
          </cell>
          <cell r="D367">
            <v>1</v>
          </cell>
          <cell r="E367">
            <v>147</v>
          </cell>
          <cell r="F367">
            <v>652</v>
          </cell>
          <cell r="G367">
            <v>427</v>
          </cell>
          <cell r="H367">
            <v>461</v>
          </cell>
          <cell r="I367">
            <v>0</v>
          </cell>
          <cell r="J367">
            <v>64</v>
          </cell>
          <cell r="K367">
            <v>17</v>
          </cell>
          <cell r="L367">
            <v>42</v>
          </cell>
          <cell r="M367">
            <v>8</v>
          </cell>
          <cell r="N367">
            <v>7</v>
          </cell>
          <cell r="O367">
            <v>515</v>
          </cell>
          <cell r="P367">
            <v>1689</v>
          </cell>
          <cell r="R367"/>
          <cell r="S367"/>
        </row>
        <row r="368">
          <cell r="A368">
            <v>618</v>
          </cell>
          <cell r="B368" t="str">
            <v xml:space="preserve">BERKSHIRE HILLS              </v>
          </cell>
          <cell r="C368">
            <v>22</v>
          </cell>
          <cell r="D368">
            <v>0</v>
          </cell>
          <cell r="E368">
            <v>73</v>
          </cell>
          <cell r="F368">
            <v>298</v>
          </cell>
          <cell r="G368">
            <v>215</v>
          </cell>
          <cell r="H368">
            <v>347</v>
          </cell>
          <cell r="I368">
            <v>26</v>
          </cell>
          <cell r="J368">
            <v>36</v>
          </cell>
          <cell r="K368">
            <v>9</v>
          </cell>
          <cell r="L368">
            <v>20</v>
          </cell>
          <cell r="M368">
            <v>10</v>
          </cell>
          <cell r="N368">
            <v>15</v>
          </cell>
          <cell r="O368">
            <v>429</v>
          </cell>
          <cell r="P368">
            <v>970</v>
          </cell>
          <cell r="R368"/>
          <cell r="S368"/>
        </row>
        <row r="369">
          <cell r="A369">
            <v>620</v>
          </cell>
          <cell r="B369" t="str">
            <v xml:space="preserve">BERLIN BOYLSTON              </v>
          </cell>
          <cell r="C369">
            <v>12</v>
          </cell>
          <cell r="D369">
            <v>0</v>
          </cell>
          <cell r="E369">
            <v>80</v>
          </cell>
          <cell r="F369">
            <v>333</v>
          </cell>
          <cell r="G369">
            <v>257</v>
          </cell>
          <cell r="H369">
            <v>274</v>
          </cell>
          <cell r="I369">
            <v>0</v>
          </cell>
          <cell r="J369">
            <v>36</v>
          </cell>
          <cell r="K369">
            <v>9</v>
          </cell>
          <cell r="L369">
            <v>13</v>
          </cell>
          <cell r="M369">
            <v>2</v>
          </cell>
          <cell r="N369">
            <v>9</v>
          </cell>
          <cell r="O369">
            <v>163</v>
          </cell>
          <cell r="P369">
            <v>950</v>
          </cell>
          <cell r="R369"/>
          <cell r="S369"/>
        </row>
        <row r="370">
          <cell r="A370">
            <v>622</v>
          </cell>
          <cell r="B370" t="str">
            <v xml:space="preserve">BLACKSTONE MILLVILLE         </v>
          </cell>
          <cell r="C370">
            <v>61</v>
          </cell>
          <cell r="D370">
            <v>0</v>
          </cell>
          <cell r="E370">
            <v>126</v>
          </cell>
          <cell r="F370">
            <v>690</v>
          </cell>
          <cell r="G370">
            <v>430</v>
          </cell>
          <cell r="H370">
            <v>460</v>
          </cell>
          <cell r="I370">
            <v>0</v>
          </cell>
          <cell r="J370">
            <v>65</v>
          </cell>
          <cell r="K370">
            <v>17</v>
          </cell>
          <cell r="L370">
            <v>23</v>
          </cell>
          <cell r="M370">
            <v>3</v>
          </cell>
          <cell r="N370">
            <v>5</v>
          </cell>
          <cell r="O370">
            <v>485</v>
          </cell>
          <cell r="P370">
            <v>1737</v>
          </cell>
          <cell r="R370"/>
          <cell r="S370"/>
        </row>
        <row r="371">
          <cell r="A371">
            <v>625</v>
          </cell>
          <cell r="B371" t="str">
            <v xml:space="preserve">BRIDGEWATER RAYNHAM          </v>
          </cell>
          <cell r="C371">
            <v>152</v>
          </cell>
          <cell r="D371">
            <v>0</v>
          </cell>
          <cell r="E371">
            <v>427</v>
          </cell>
          <cell r="F371">
            <v>2120</v>
          </cell>
          <cell r="G371">
            <v>1370</v>
          </cell>
          <cell r="H371">
            <v>1513</v>
          </cell>
          <cell r="I371">
            <v>0</v>
          </cell>
          <cell r="J371">
            <v>206</v>
          </cell>
          <cell r="K371">
            <v>54</v>
          </cell>
          <cell r="L371">
            <v>86</v>
          </cell>
          <cell r="M371">
            <v>30</v>
          </cell>
          <cell r="N371">
            <v>16</v>
          </cell>
          <cell r="O371">
            <v>1145</v>
          </cell>
          <cell r="P371">
            <v>5506</v>
          </cell>
          <cell r="R371"/>
          <cell r="S371"/>
        </row>
        <row r="372">
          <cell r="A372">
            <v>632</v>
          </cell>
          <cell r="B372" t="str">
            <v>CHESTERFIELD GOSHEN</v>
          </cell>
          <cell r="C372">
            <v>5</v>
          </cell>
          <cell r="D372">
            <v>0</v>
          </cell>
          <cell r="E372">
            <v>20</v>
          </cell>
          <cell r="F372">
            <v>77</v>
          </cell>
          <cell r="G372">
            <v>12</v>
          </cell>
          <cell r="H372">
            <v>0</v>
          </cell>
          <cell r="I372">
            <v>0</v>
          </cell>
          <cell r="J372">
            <v>4</v>
          </cell>
          <cell r="K372">
            <v>1</v>
          </cell>
          <cell r="L372">
            <v>0</v>
          </cell>
          <cell r="M372">
            <v>0</v>
          </cell>
          <cell r="N372">
            <v>0</v>
          </cell>
          <cell r="O372">
            <v>32</v>
          </cell>
          <cell r="P372">
            <v>112</v>
          </cell>
          <cell r="R372"/>
          <cell r="S372"/>
        </row>
        <row r="373">
          <cell r="A373">
            <v>635</v>
          </cell>
          <cell r="B373" t="str">
            <v xml:space="preserve">CENTRAL BERKSHIRE            </v>
          </cell>
          <cell r="C373">
            <v>33</v>
          </cell>
          <cell r="D373">
            <v>0</v>
          </cell>
          <cell r="E373">
            <v>111</v>
          </cell>
          <cell r="F373">
            <v>540</v>
          </cell>
          <cell r="G373">
            <v>370</v>
          </cell>
          <cell r="H373">
            <v>494</v>
          </cell>
          <cell r="I373">
            <v>0</v>
          </cell>
          <cell r="J373">
            <v>57</v>
          </cell>
          <cell r="K373">
            <v>15</v>
          </cell>
          <cell r="L373">
            <v>3</v>
          </cell>
          <cell r="M373">
            <v>1</v>
          </cell>
          <cell r="N373">
            <v>3</v>
          </cell>
          <cell r="O373">
            <v>570</v>
          </cell>
          <cell r="P373">
            <v>1532</v>
          </cell>
          <cell r="R373"/>
          <cell r="S373"/>
        </row>
        <row r="374">
          <cell r="A374">
            <v>640</v>
          </cell>
          <cell r="B374" t="str">
            <v xml:space="preserve">CONCORD CARLISLE            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1323</v>
          </cell>
          <cell r="I374">
            <v>0</v>
          </cell>
          <cell r="J374">
            <v>50</v>
          </cell>
          <cell r="K374">
            <v>13</v>
          </cell>
          <cell r="L374">
            <v>0</v>
          </cell>
          <cell r="M374">
            <v>0</v>
          </cell>
          <cell r="N374">
            <v>8</v>
          </cell>
          <cell r="O374">
            <v>98</v>
          </cell>
          <cell r="P374">
            <v>1323</v>
          </cell>
          <cell r="R374"/>
          <cell r="S374"/>
        </row>
        <row r="375">
          <cell r="A375">
            <v>645</v>
          </cell>
          <cell r="B375" t="str">
            <v xml:space="preserve">DENNIS YARMOUTH              </v>
          </cell>
          <cell r="C375">
            <v>46</v>
          </cell>
          <cell r="D375">
            <v>0</v>
          </cell>
          <cell r="E375">
            <v>233</v>
          </cell>
          <cell r="F375">
            <v>1237</v>
          </cell>
          <cell r="G375">
            <v>853</v>
          </cell>
          <cell r="H375">
            <v>988</v>
          </cell>
          <cell r="I375">
            <v>0</v>
          </cell>
          <cell r="J375">
            <v>125</v>
          </cell>
          <cell r="K375">
            <v>33</v>
          </cell>
          <cell r="L375">
            <v>213</v>
          </cell>
          <cell r="M375">
            <v>51</v>
          </cell>
          <cell r="N375">
            <v>50</v>
          </cell>
          <cell r="O375">
            <v>1517</v>
          </cell>
          <cell r="P375">
            <v>3334</v>
          </cell>
          <cell r="R375"/>
          <cell r="S375"/>
        </row>
        <row r="376">
          <cell r="A376">
            <v>650</v>
          </cell>
          <cell r="B376" t="str">
            <v xml:space="preserve">DIGHTON REHOBOTH             </v>
          </cell>
          <cell r="C376">
            <v>91</v>
          </cell>
          <cell r="D376">
            <v>0</v>
          </cell>
          <cell r="E376">
            <v>193</v>
          </cell>
          <cell r="F376">
            <v>1067</v>
          </cell>
          <cell r="G376">
            <v>759</v>
          </cell>
          <cell r="H376">
            <v>571</v>
          </cell>
          <cell r="I376">
            <v>218</v>
          </cell>
          <cell r="J376">
            <v>108</v>
          </cell>
          <cell r="K376">
            <v>26</v>
          </cell>
          <cell r="L376">
            <v>9</v>
          </cell>
          <cell r="M376">
            <v>0</v>
          </cell>
          <cell r="N376">
            <v>0</v>
          </cell>
          <cell r="O376">
            <v>547</v>
          </cell>
          <cell r="P376">
            <v>2854</v>
          </cell>
          <cell r="R376"/>
          <cell r="S376"/>
        </row>
        <row r="377">
          <cell r="A377">
            <v>655</v>
          </cell>
          <cell r="B377" t="str">
            <v xml:space="preserve">DOVER SHERBORN              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531</v>
          </cell>
          <cell r="H377">
            <v>710</v>
          </cell>
          <cell r="I377">
            <v>0</v>
          </cell>
          <cell r="J377">
            <v>47</v>
          </cell>
          <cell r="K377">
            <v>12</v>
          </cell>
          <cell r="L377">
            <v>0</v>
          </cell>
          <cell r="M377">
            <v>2</v>
          </cell>
          <cell r="N377">
            <v>4</v>
          </cell>
          <cell r="O377">
            <v>55</v>
          </cell>
          <cell r="P377">
            <v>1241</v>
          </cell>
          <cell r="R377"/>
          <cell r="S377"/>
        </row>
        <row r="378">
          <cell r="A378">
            <v>658</v>
          </cell>
          <cell r="B378" t="str">
            <v xml:space="preserve">DUDLEY CHARLTON              </v>
          </cell>
          <cell r="C378">
            <v>72</v>
          </cell>
          <cell r="D378">
            <v>0</v>
          </cell>
          <cell r="E378">
            <v>248</v>
          </cell>
          <cell r="F378">
            <v>1383</v>
          </cell>
          <cell r="G378">
            <v>919</v>
          </cell>
          <cell r="H378">
            <v>970</v>
          </cell>
          <cell r="I378">
            <v>0</v>
          </cell>
          <cell r="J378">
            <v>133</v>
          </cell>
          <cell r="K378">
            <v>35</v>
          </cell>
          <cell r="L378">
            <v>99</v>
          </cell>
          <cell r="M378">
            <v>8</v>
          </cell>
          <cell r="N378">
            <v>7</v>
          </cell>
          <cell r="O378">
            <v>964</v>
          </cell>
          <cell r="P378">
            <v>3556</v>
          </cell>
          <cell r="R378"/>
          <cell r="S378"/>
        </row>
        <row r="379">
          <cell r="A379">
            <v>660</v>
          </cell>
          <cell r="B379" t="str">
            <v xml:space="preserve">NAUSET                      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559</v>
          </cell>
          <cell r="H379">
            <v>637</v>
          </cell>
          <cell r="I379">
            <v>0</v>
          </cell>
          <cell r="J379">
            <v>45</v>
          </cell>
          <cell r="K379">
            <v>12</v>
          </cell>
          <cell r="L379">
            <v>0</v>
          </cell>
          <cell r="M379">
            <v>10</v>
          </cell>
          <cell r="N379">
            <v>18</v>
          </cell>
          <cell r="O379">
            <v>413</v>
          </cell>
          <cell r="P379">
            <v>1196</v>
          </cell>
          <cell r="R379"/>
          <cell r="S379"/>
        </row>
        <row r="380">
          <cell r="A380">
            <v>662</v>
          </cell>
          <cell r="B380" t="str">
            <v>FARMINGTON RIVER</v>
          </cell>
          <cell r="C380">
            <v>7</v>
          </cell>
          <cell r="D380">
            <v>0</v>
          </cell>
          <cell r="E380">
            <v>16</v>
          </cell>
          <cell r="F380">
            <v>59</v>
          </cell>
          <cell r="G380">
            <v>51</v>
          </cell>
          <cell r="H380">
            <v>73</v>
          </cell>
          <cell r="I380">
            <v>5</v>
          </cell>
          <cell r="J380">
            <v>8</v>
          </cell>
          <cell r="K380">
            <v>2</v>
          </cell>
          <cell r="L380">
            <v>0</v>
          </cell>
          <cell r="M380">
            <v>0</v>
          </cell>
          <cell r="N380">
            <v>0</v>
          </cell>
          <cell r="O380">
            <v>39</v>
          </cell>
          <cell r="P380">
            <v>208</v>
          </cell>
          <cell r="R380"/>
          <cell r="S380"/>
        </row>
        <row r="381">
          <cell r="A381">
            <v>665</v>
          </cell>
          <cell r="B381" t="str">
            <v xml:space="preserve">FREETOWN LAKEVILLE           </v>
          </cell>
          <cell r="C381">
            <v>27</v>
          </cell>
          <cell r="D381">
            <v>0</v>
          </cell>
          <cell r="E381">
            <v>219</v>
          </cell>
          <cell r="F381">
            <v>1103</v>
          </cell>
          <cell r="G381">
            <v>730</v>
          </cell>
          <cell r="H381">
            <v>760</v>
          </cell>
          <cell r="I381">
            <v>0</v>
          </cell>
          <cell r="J381">
            <v>107</v>
          </cell>
          <cell r="K381">
            <v>28</v>
          </cell>
          <cell r="L381">
            <v>16</v>
          </cell>
          <cell r="M381">
            <v>2</v>
          </cell>
          <cell r="N381">
            <v>0</v>
          </cell>
          <cell r="O381">
            <v>607</v>
          </cell>
          <cell r="P381">
            <v>2826</v>
          </cell>
          <cell r="R381"/>
          <cell r="S381"/>
        </row>
        <row r="382">
          <cell r="A382">
            <v>670</v>
          </cell>
          <cell r="B382" t="str">
            <v xml:space="preserve">FRONTIER                    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205</v>
          </cell>
          <cell r="H382">
            <v>374</v>
          </cell>
          <cell r="I382">
            <v>0</v>
          </cell>
          <cell r="J382">
            <v>22</v>
          </cell>
          <cell r="K382">
            <v>6</v>
          </cell>
          <cell r="L382">
            <v>0</v>
          </cell>
          <cell r="M382">
            <v>1</v>
          </cell>
          <cell r="N382">
            <v>4</v>
          </cell>
          <cell r="O382">
            <v>155</v>
          </cell>
          <cell r="P382">
            <v>579</v>
          </cell>
          <cell r="R382"/>
          <cell r="S382"/>
        </row>
        <row r="383">
          <cell r="A383">
            <v>672</v>
          </cell>
          <cell r="B383" t="str">
            <v xml:space="preserve">GATEWAY                      </v>
          </cell>
          <cell r="C383">
            <v>56</v>
          </cell>
          <cell r="D383">
            <v>0</v>
          </cell>
          <cell r="E383">
            <v>51</v>
          </cell>
          <cell r="F383">
            <v>345</v>
          </cell>
          <cell r="G383">
            <v>199</v>
          </cell>
          <cell r="H383">
            <v>181</v>
          </cell>
          <cell r="I383">
            <v>47</v>
          </cell>
          <cell r="J383">
            <v>31</v>
          </cell>
          <cell r="K383">
            <v>8</v>
          </cell>
          <cell r="L383">
            <v>9</v>
          </cell>
          <cell r="M383">
            <v>1</v>
          </cell>
          <cell r="N383">
            <v>6</v>
          </cell>
          <cell r="O383">
            <v>313</v>
          </cell>
          <cell r="P383">
            <v>851</v>
          </cell>
          <cell r="R383"/>
          <cell r="S383"/>
        </row>
        <row r="384">
          <cell r="A384">
            <v>673</v>
          </cell>
          <cell r="B384" t="str">
            <v xml:space="preserve">GROTON DUNSTABLE             </v>
          </cell>
          <cell r="C384">
            <v>29</v>
          </cell>
          <cell r="D384">
            <v>134</v>
          </cell>
          <cell r="E384">
            <v>16</v>
          </cell>
          <cell r="F384">
            <v>877</v>
          </cell>
          <cell r="G384">
            <v>581</v>
          </cell>
          <cell r="H384">
            <v>761</v>
          </cell>
          <cell r="I384">
            <v>0</v>
          </cell>
          <cell r="J384">
            <v>87</v>
          </cell>
          <cell r="K384">
            <v>23</v>
          </cell>
          <cell r="L384">
            <v>24</v>
          </cell>
          <cell r="M384">
            <v>6</v>
          </cell>
          <cell r="N384">
            <v>1</v>
          </cell>
          <cell r="O384">
            <v>215</v>
          </cell>
          <cell r="P384">
            <v>2317</v>
          </cell>
          <cell r="R384"/>
          <cell r="S384"/>
        </row>
        <row r="385">
          <cell r="A385">
            <v>674</v>
          </cell>
          <cell r="B385" t="str">
            <v xml:space="preserve">GILL MONTAGUE                </v>
          </cell>
          <cell r="C385">
            <v>38</v>
          </cell>
          <cell r="D385">
            <v>0</v>
          </cell>
          <cell r="E385">
            <v>82</v>
          </cell>
          <cell r="F385">
            <v>448</v>
          </cell>
          <cell r="G385">
            <v>266</v>
          </cell>
          <cell r="H385">
            <v>259</v>
          </cell>
          <cell r="I385">
            <v>0</v>
          </cell>
          <cell r="J385">
            <v>40</v>
          </cell>
          <cell r="K385">
            <v>11</v>
          </cell>
          <cell r="L385">
            <v>44</v>
          </cell>
          <cell r="M385">
            <v>8</v>
          </cell>
          <cell r="N385">
            <v>9</v>
          </cell>
          <cell r="O385">
            <v>534</v>
          </cell>
          <cell r="P385">
            <v>1074</v>
          </cell>
          <cell r="R385"/>
          <cell r="S385"/>
        </row>
        <row r="386">
          <cell r="A386">
            <v>675</v>
          </cell>
          <cell r="B386" t="str">
            <v xml:space="preserve">HAMILTON WENHAM              </v>
          </cell>
          <cell r="C386">
            <v>19</v>
          </cell>
          <cell r="D386">
            <v>0</v>
          </cell>
          <cell r="E386">
            <v>145</v>
          </cell>
          <cell r="F386">
            <v>690</v>
          </cell>
          <cell r="G386">
            <v>402</v>
          </cell>
          <cell r="H386">
            <v>533</v>
          </cell>
          <cell r="I386">
            <v>0</v>
          </cell>
          <cell r="J386">
            <v>67</v>
          </cell>
          <cell r="K386">
            <v>18</v>
          </cell>
          <cell r="L386">
            <v>7</v>
          </cell>
          <cell r="M386">
            <v>3</v>
          </cell>
          <cell r="N386">
            <v>2</v>
          </cell>
          <cell r="O386">
            <v>164</v>
          </cell>
          <cell r="P386">
            <v>1780</v>
          </cell>
          <cell r="R386"/>
          <cell r="S386"/>
        </row>
        <row r="387">
          <cell r="A387">
            <v>680</v>
          </cell>
          <cell r="B387" t="str">
            <v xml:space="preserve">HAMPDEN WILBRAHAM            </v>
          </cell>
          <cell r="C387">
            <v>88</v>
          </cell>
          <cell r="D387">
            <v>0</v>
          </cell>
          <cell r="E387">
            <v>196</v>
          </cell>
          <cell r="F387">
            <v>1000</v>
          </cell>
          <cell r="G387">
            <v>674</v>
          </cell>
          <cell r="H387">
            <v>975</v>
          </cell>
          <cell r="I387">
            <v>30</v>
          </cell>
          <cell r="J387">
            <v>109</v>
          </cell>
          <cell r="K387">
            <v>28</v>
          </cell>
          <cell r="L387">
            <v>37</v>
          </cell>
          <cell r="M387">
            <v>3</v>
          </cell>
          <cell r="N387">
            <v>4</v>
          </cell>
          <cell r="O387">
            <v>573</v>
          </cell>
          <cell r="P387">
            <v>2919</v>
          </cell>
          <cell r="R387"/>
          <cell r="S387"/>
        </row>
        <row r="388">
          <cell r="A388">
            <v>683</v>
          </cell>
          <cell r="B388" t="str">
            <v xml:space="preserve">HAMPSHIRE                   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248</v>
          </cell>
          <cell r="H388">
            <v>424</v>
          </cell>
          <cell r="I388">
            <v>0</v>
          </cell>
          <cell r="J388">
            <v>25</v>
          </cell>
          <cell r="K388">
            <v>7</v>
          </cell>
          <cell r="L388">
            <v>0</v>
          </cell>
          <cell r="M388">
            <v>6</v>
          </cell>
          <cell r="N388">
            <v>5</v>
          </cell>
          <cell r="O388">
            <v>145</v>
          </cell>
          <cell r="P388">
            <v>672</v>
          </cell>
          <cell r="R388"/>
          <cell r="S388"/>
        </row>
        <row r="389">
          <cell r="A389">
            <v>685</v>
          </cell>
          <cell r="B389" t="str">
            <v xml:space="preserve">HAWLEMONT                    </v>
          </cell>
          <cell r="C389">
            <v>13</v>
          </cell>
          <cell r="D389">
            <v>0</v>
          </cell>
          <cell r="E389">
            <v>11</v>
          </cell>
          <cell r="F389">
            <v>68</v>
          </cell>
          <cell r="G389">
            <v>7</v>
          </cell>
          <cell r="H389">
            <v>0</v>
          </cell>
          <cell r="I389">
            <v>0</v>
          </cell>
          <cell r="J389">
            <v>3</v>
          </cell>
          <cell r="K389">
            <v>1</v>
          </cell>
          <cell r="L389">
            <v>5</v>
          </cell>
          <cell r="M389">
            <v>0</v>
          </cell>
          <cell r="N389">
            <v>0</v>
          </cell>
          <cell r="O389">
            <v>71</v>
          </cell>
          <cell r="P389">
            <v>93</v>
          </cell>
          <cell r="R389"/>
          <cell r="S389"/>
        </row>
        <row r="390">
          <cell r="A390">
            <v>690</v>
          </cell>
          <cell r="B390" t="str">
            <v xml:space="preserve">KING PHILIP                  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752</v>
          </cell>
          <cell r="H390">
            <v>1305</v>
          </cell>
          <cell r="I390">
            <v>0</v>
          </cell>
          <cell r="J390">
            <v>78</v>
          </cell>
          <cell r="K390">
            <v>21</v>
          </cell>
          <cell r="L390">
            <v>0</v>
          </cell>
          <cell r="M390">
            <v>2</v>
          </cell>
          <cell r="N390">
            <v>0</v>
          </cell>
          <cell r="O390">
            <v>245</v>
          </cell>
          <cell r="P390">
            <v>2057</v>
          </cell>
          <cell r="R390"/>
          <cell r="S390"/>
        </row>
        <row r="391">
          <cell r="A391">
            <v>695</v>
          </cell>
          <cell r="B391" t="str">
            <v xml:space="preserve">LINCOLN SUDBURY             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1568</v>
          </cell>
          <cell r="I391">
            <v>0</v>
          </cell>
          <cell r="J391">
            <v>59</v>
          </cell>
          <cell r="K391">
            <v>16</v>
          </cell>
          <cell r="L391">
            <v>0</v>
          </cell>
          <cell r="M391">
            <v>0</v>
          </cell>
          <cell r="N391">
            <v>11</v>
          </cell>
          <cell r="O391">
            <v>127</v>
          </cell>
          <cell r="P391">
            <v>1568</v>
          </cell>
          <cell r="R391"/>
          <cell r="S391"/>
        </row>
        <row r="392">
          <cell r="A392">
            <v>698</v>
          </cell>
          <cell r="B392" t="str">
            <v>MANCHESTER ESSEX</v>
          </cell>
          <cell r="C392">
            <v>12</v>
          </cell>
          <cell r="D392">
            <v>0</v>
          </cell>
          <cell r="E392">
            <v>82</v>
          </cell>
          <cell r="F392">
            <v>416</v>
          </cell>
          <cell r="G392">
            <v>362</v>
          </cell>
          <cell r="H392">
            <v>482</v>
          </cell>
          <cell r="I392">
            <v>0</v>
          </cell>
          <cell r="J392">
            <v>51</v>
          </cell>
          <cell r="K392">
            <v>13</v>
          </cell>
          <cell r="L392">
            <v>9</v>
          </cell>
          <cell r="M392">
            <v>1</v>
          </cell>
          <cell r="N392">
            <v>0</v>
          </cell>
          <cell r="O392">
            <v>153</v>
          </cell>
          <cell r="P392">
            <v>1348</v>
          </cell>
          <cell r="R392"/>
          <cell r="S392"/>
        </row>
        <row r="393">
          <cell r="A393">
            <v>700</v>
          </cell>
          <cell r="B393" t="str">
            <v xml:space="preserve">MARTHAS VINEYARD             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421</v>
          </cell>
          <cell r="I393">
            <v>290</v>
          </cell>
          <cell r="J393">
            <v>30</v>
          </cell>
          <cell r="K393">
            <v>4</v>
          </cell>
          <cell r="L393">
            <v>0</v>
          </cell>
          <cell r="M393">
            <v>0</v>
          </cell>
          <cell r="N393">
            <v>73</v>
          </cell>
          <cell r="O393">
            <v>249</v>
          </cell>
          <cell r="P393">
            <v>711</v>
          </cell>
          <cell r="R393"/>
          <cell r="S393"/>
        </row>
        <row r="394">
          <cell r="A394">
            <v>705</v>
          </cell>
          <cell r="B394" t="str">
            <v xml:space="preserve">MASCONOMET                   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588</v>
          </cell>
          <cell r="H394">
            <v>1188</v>
          </cell>
          <cell r="I394">
            <v>0</v>
          </cell>
          <cell r="J394">
            <v>67</v>
          </cell>
          <cell r="K394">
            <v>18</v>
          </cell>
          <cell r="L394">
            <v>0</v>
          </cell>
          <cell r="M394">
            <v>0</v>
          </cell>
          <cell r="N394">
            <v>4</v>
          </cell>
          <cell r="O394">
            <v>129</v>
          </cell>
          <cell r="P394">
            <v>1776</v>
          </cell>
          <cell r="R394"/>
          <cell r="S394"/>
        </row>
        <row r="395">
          <cell r="A395">
            <v>710</v>
          </cell>
          <cell r="B395" t="str">
            <v xml:space="preserve">MENDON UPTON                 </v>
          </cell>
          <cell r="C395">
            <v>56</v>
          </cell>
          <cell r="D395">
            <v>0</v>
          </cell>
          <cell r="E395">
            <v>152</v>
          </cell>
          <cell r="F395">
            <v>754</v>
          </cell>
          <cell r="G395">
            <v>599</v>
          </cell>
          <cell r="H395">
            <v>644</v>
          </cell>
          <cell r="I395">
            <v>0</v>
          </cell>
          <cell r="J395">
            <v>81</v>
          </cell>
          <cell r="K395">
            <v>21</v>
          </cell>
          <cell r="L395">
            <v>34</v>
          </cell>
          <cell r="M395">
            <v>7</v>
          </cell>
          <cell r="N395">
            <v>2</v>
          </cell>
          <cell r="O395">
            <v>276</v>
          </cell>
          <cell r="P395">
            <v>2177</v>
          </cell>
          <cell r="R395"/>
          <cell r="S395"/>
        </row>
        <row r="396">
          <cell r="A396">
            <v>712</v>
          </cell>
          <cell r="B396" t="str">
            <v>MONOMOY</v>
          </cell>
          <cell r="C396">
            <v>31</v>
          </cell>
          <cell r="D396">
            <v>0</v>
          </cell>
          <cell r="E396">
            <v>115</v>
          </cell>
          <cell r="F396">
            <v>649</v>
          </cell>
          <cell r="G396">
            <v>436</v>
          </cell>
          <cell r="H396">
            <v>578</v>
          </cell>
          <cell r="I396">
            <v>0</v>
          </cell>
          <cell r="J396">
            <v>67</v>
          </cell>
          <cell r="K396">
            <v>18</v>
          </cell>
          <cell r="L396">
            <v>59</v>
          </cell>
          <cell r="M396">
            <v>15</v>
          </cell>
          <cell r="N396">
            <v>17</v>
          </cell>
          <cell r="O396">
            <v>670</v>
          </cell>
          <cell r="P396">
            <v>1794</v>
          </cell>
          <cell r="R396"/>
          <cell r="S396"/>
        </row>
        <row r="397">
          <cell r="A397">
            <v>715</v>
          </cell>
          <cell r="B397" t="str">
            <v xml:space="preserve">MOUNT GREYLOCK               </v>
          </cell>
          <cell r="C397">
            <v>16</v>
          </cell>
          <cell r="D397">
            <v>0</v>
          </cell>
          <cell r="E397">
            <v>60</v>
          </cell>
          <cell r="F397">
            <v>414</v>
          </cell>
          <cell r="G397">
            <v>267</v>
          </cell>
          <cell r="H397">
            <v>295</v>
          </cell>
          <cell r="I397">
            <v>0</v>
          </cell>
          <cell r="J397">
            <v>39</v>
          </cell>
          <cell r="K397">
            <v>10</v>
          </cell>
          <cell r="L397">
            <v>1</v>
          </cell>
          <cell r="M397">
            <v>0</v>
          </cell>
          <cell r="N397">
            <v>1</v>
          </cell>
          <cell r="O397">
            <v>239</v>
          </cell>
          <cell r="P397">
            <v>1044</v>
          </cell>
          <cell r="R397"/>
          <cell r="S397"/>
        </row>
        <row r="398">
          <cell r="A398">
            <v>717</v>
          </cell>
          <cell r="B398" t="str">
            <v xml:space="preserve">MOHAWK TRAIL                 </v>
          </cell>
          <cell r="C398">
            <v>35</v>
          </cell>
          <cell r="D398">
            <v>0</v>
          </cell>
          <cell r="E398">
            <v>65</v>
          </cell>
          <cell r="F398">
            <v>383</v>
          </cell>
          <cell r="G398">
            <v>209</v>
          </cell>
          <cell r="H398">
            <v>226</v>
          </cell>
          <cell r="I398">
            <v>0</v>
          </cell>
          <cell r="J398">
            <v>33</v>
          </cell>
          <cell r="K398">
            <v>9</v>
          </cell>
          <cell r="L398">
            <v>1</v>
          </cell>
          <cell r="M398">
            <v>3</v>
          </cell>
          <cell r="N398">
            <v>3</v>
          </cell>
          <cell r="O398">
            <v>344</v>
          </cell>
          <cell r="P398">
            <v>901</v>
          </cell>
          <cell r="R398"/>
          <cell r="S398"/>
        </row>
        <row r="399">
          <cell r="A399">
            <v>720</v>
          </cell>
          <cell r="B399" t="str">
            <v xml:space="preserve">NARRAGANSETT                 </v>
          </cell>
          <cell r="C399">
            <v>16</v>
          </cell>
          <cell r="D399">
            <v>0</v>
          </cell>
          <cell r="E399">
            <v>104</v>
          </cell>
          <cell r="F399">
            <v>529</v>
          </cell>
          <cell r="G399">
            <v>324</v>
          </cell>
          <cell r="H399">
            <v>337</v>
          </cell>
          <cell r="I399">
            <v>0</v>
          </cell>
          <cell r="J399">
            <v>49</v>
          </cell>
          <cell r="K399">
            <v>13</v>
          </cell>
          <cell r="L399">
            <v>2</v>
          </cell>
          <cell r="M399">
            <v>1</v>
          </cell>
          <cell r="N399">
            <v>0</v>
          </cell>
          <cell r="O399">
            <v>530</v>
          </cell>
          <cell r="P399">
            <v>1302</v>
          </cell>
          <cell r="R399"/>
          <cell r="S399"/>
        </row>
        <row r="400">
          <cell r="A400">
            <v>725</v>
          </cell>
          <cell r="B400" t="str">
            <v xml:space="preserve">NASHOBA                      </v>
          </cell>
          <cell r="C400">
            <v>28</v>
          </cell>
          <cell r="D400">
            <v>195</v>
          </cell>
          <cell r="E400">
            <v>9</v>
          </cell>
          <cell r="F400">
            <v>1202</v>
          </cell>
          <cell r="G400">
            <v>813</v>
          </cell>
          <cell r="H400">
            <v>947</v>
          </cell>
          <cell r="I400">
            <v>0</v>
          </cell>
          <cell r="J400">
            <v>116</v>
          </cell>
          <cell r="K400">
            <v>31</v>
          </cell>
          <cell r="L400">
            <v>41</v>
          </cell>
          <cell r="M400">
            <v>18</v>
          </cell>
          <cell r="N400">
            <v>14</v>
          </cell>
          <cell r="O400">
            <v>341</v>
          </cell>
          <cell r="P400">
            <v>3083</v>
          </cell>
          <cell r="R400"/>
          <cell r="S400"/>
        </row>
        <row r="401">
          <cell r="A401">
            <v>728</v>
          </cell>
          <cell r="B401" t="str">
            <v xml:space="preserve">NEW SALEM WENDELL            </v>
          </cell>
          <cell r="C401">
            <v>18</v>
          </cell>
          <cell r="D401">
            <v>0</v>
          </cell>
          <cell r="E401">
            <v>17</v>
          </cell>
          <cell r="F401">
            <v>71</v>
          </cell>
          <cell r="G401">
            <v>12</v>
          </cell>
          <cell r="H401">
            <v>0</v>
          </cell>
          <cell r="I401">
            <v>0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48</v>
          </cell>
          <cell r="P401">
            <v>109</v>
          </cell>
          <cell r="R401"/>
          <cell r="S401"/>
        </row>
        <row r="402">
          <cell r="A402">
            <v>730</v>
          </cell>
          <cell r="B402" t="str">
            <v xml:space="preserve">NORTHBORO SOUTHBORO          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1414</v>
          </cell>
          <cell r="I402">
            <v>0</v>
          </cell>
          <cell r="J402">
            <v>54</v>
          </cell>
          <cell r="K402">
            <v>14</v>
          </cell>
          <cell r="L402">
            <v>0</v>
          </cell>
          <cell r="M402">
            <v>0</v>
          </cell>
          <cell r="N402">
            <v>19</v>
          </cell>
          <cell r="O402">
            <v>116</v>
          </cell>
          <cell r="P402">
            <v>1414</v>
          </cell>
          <cell r="R402"/>
          <cell r="S402"/>
        </row>
        <row r="403">
          <cell r="A403">
            <v>735</v>
          </cell>
          <cell r="B403" t="str">
            <v xml:space="preserve">NORTH MIDDLESEX              </v>
          </cell>
          <cell r="C403">
            <v>89</v>
          </cell>
          <cell r="D403">
            <v>0</v>
          </cell>
          <cell r="E403">
            <v>233</v>
          </cell>
          <cell r="F403">
            <v>1150</v>
          </cell>
          <cell r="G403">
            <v>825</v>
          </cell>
          <cell r="H403">
            <v>905</v>
          </cell>
          <cell r="I403">
            <v>0</v>
          </cell>
          <cell r="J403">
            <v>118</v>
          </cell>
          <cell r="K403">
            <v>31</v>
          </cell>
          <cell r="L403">
            <v>28</v>
          </cell>
          <cell r="M403">
            <v>7</v>
          </cell>
          <cell r="N403">
            <v>9</v>
          </cell>
          <cell r="O403">
            <v>697</v>
          </cell>
          <cell r="P403">
            <v>3158</v>
          </cell>
          <cell r="R403"/>
          <cell r="S403"/>
        </row>
        <row r="404">
          <cell r="A404">
            <v>740</v>
          </cell>
          <cell r="B404" t="str">
            <v xml:space="preserve">OLD ROCHESTER               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416</v>
          </cell>
          <cell r="H404">
            <v>672</v>
          </cell>
          <cell r="I404">
            <v>0</v>
          </cell>
          <cell r="J404">
            <v>41</v>
          </cell>
          <cell r="K404">
            <v>11</v>
          </cell>
          <cell r="L404">
            <v>0</v>
          </cell>
          <cell r="M404">
            <v>2</v>
          </cell>
          <cell r="N404">
            <v>0</v>
          </cell>
          <cell r="O404">
            <v>201</v>
          </cell>
          <cell r="P404">
            <v>1088</v>
          </cell>
          <cell r="R404"/>
          <cell r="S404"/>
        </row>
        <row r="405">
          <cell r="A405">
            <v>745</v>
          </cell>
          <cell r="B405" t="str">
            <v xml:space="preserve">PENTUCKET                    </v>
          </cell>
          <cell r="C405">
            <v>82</v>
          </cell>
          <cell r="D405">
            <v>158</v>
          </cell>
          <cell r="E405">
            <v>19</v>
          </cell>
          <cell r="F405">
            <v>882</v>
          </cell>
          <cell r="G405">
            <v>566</v>
          </cell>
          <cell r="H405">
            <v>750</v>
          </cell>
          <cell r="I405">
            <v>0</v>
          </cell>
          <cell r="J405">
            <v>87</v>
          </cell>
          <cell r="K405">
            <v>23</v>
          </cell>
          <cell r="L405">
            <v>4</v>
          </cell>
          <cell r="M405">
            <v>3</v>
          </cell>
          <cell r="N405">
            <v>0</v>
          </cell>
          <cell r="O405">
            <v>329</v>
          </cell>
          <cell r="P405">
            <v>2337</v>
          </cell>
          <cell r="R405"/>
          <cell r="S405"/>
        </row>
        <row r="406">
          <cell r="A406">
            <v>750</v>
          </cell>
          <cell r="B406" t="str">
            <v xml:space="preserve">PIONEER                      </v>
          </cell>
          <cell r="C406">
            <v>18</v>
          </cell>
          <cell r="D406">
            <v>0</v>
          </cell>
          <cell r="E406">
            <v>37</v>
          </cell>
          <cell r="F406">
            <v>267</v>
          </cell>
          <cell r="G406">
            <v>169</v>
          </cell>
          <cell r="H406">
            <v>182</v>
          </cell>
          <cell r="I406">
            <v>0</v>
          </cell>
          <cell r="J406">
            <v>25</v>
          </cell>
          <cell r="K406">
            <v>7</v>
          </cell>
          <cell r="L406">
            <v>0</v>
          </cell>
          <cell r="M406">
            <v>1</v>
          </cell>
          <cell r="N406">
            <v>0</v>
          </cell>
          <cell r="O406">
            <v>208</v>
          </cell>
          <cell r="P406">
            <v>664</v>
          </cell>
          <cell r="R406"/>
          <cell r="S406"/>
        </row>
        <row r="407">
          <cell r="A407">
            <v>753</v>
          </cell>
          <cell r="B407" t="str">
            <v xml:space="preserve">QUABBIN                      </v>
          </cell>
          <cell r="C407">
            <v>26</v>
          </cell>
          <cell r="D407">
            <v>0</v>
          </cell>
          <cell r="E407">
            <v>159</v>
          </cell>
          <cell r="F407">
            <v>709</v>
          </cell>
          <cell r="G407">
            <v>486</v>
          </cell>
          <cell r="H407">
            <v>574</v>
          </cell>
          <cell r="I407">
            <v>0</v>
          </cell>
          <cell r="J407">
            <v>73</v>
          </cell>
          <cell r="K407">
            <v>19</v>
          </cell>
          <cell r="L407">
            <v>5</v>
          </cell>
          <cell r="M407">
            <v>2</v>
          </cell>
          <cell r="N407">
            <v>0</v>
          </cell>
          <cell r="O407">
            <v>630</v>
          </cell>
          <cell r="P407">
            <v>1941</v>
          </cell>
          <cell r="R407"/>
          <cell r="S407"/>
        </row>
        <row r="408">
          <cell r="A408">
            <v>755</v>
          </cell>
          <cell r="B408" t="str">
            <v xml:space="preserve">RALPH C MAHAR                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227</v>
          </cell>
          <cell r="H408">
            <v>392</v>
          </cell>
          <cell r="I408">
            <v>0</v>
          </cell>
          <cell r="J408">
            <v>23</v>
          </cell>
          <cell r="K408">
            <v>6</v>
          </cell>
          <cell r="L408">
            <v>0</v>
          </cell>
          <cell r="M408">
            <v>1</v>
          </cell>
          <cell r="N408">
            <v>3</v>
          </cell>
          <cell r="O408">
            <v>308</v>
          </cell>
          <cell r="P408">
            <v>619</v>
          </cell>
          <cell r="R408"/>
          <cell r="S408"/>
        </row>
        <row r="409">
          <cell r="A409">
            <v>760</v>
          </cell>
          <cell r="B409" t="str">
            <v xml:space="preserve">SILVER LAKE                  </v>
          </cell>
          <cell r="C409">
            <v>91</v>
          </cell>
          <cell r="D409">
            <v>0</v>
          </cell>
          <cell r="E409">
            <v>0</v>
          </cell>
          <cell r="F409">
            <v>0</v>
          </cell>
          <cell r="G409">
            <v>521</v>
          </cell>
          <cell r="H409">
            <v>921</v>
          </cell>
          <cell r="I409">
            <v>234</v>
          </cell>
          <cell r="J409">
            <v>66</v>
          </cell>
          <cell r="K409">
            <v>14</v>
          </cell>
          <cell r="L409">
            <v>1</v>
          </cell>
          <cell r="M409">
            <v>1</v>
          </cell>
          <cell r="N409">
            <v>6</v>
          </cell>
          <cell r="O409">
            <v>333</v>
          </cell>
          <cell r="P409">
            <v>1722</v>
          </cell>
          <cell r="R409"/>
          <cell r="S409"/>
        </row>
        <row r="410">
          <cell r="A410">
            <v>763</v>
          </cell>
          <cell r="B410" t="str">
            <v>SOMERSET BERKLEY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986</v>
          </cell>
          <cell r="I410">
            <v>41</v>
          </cell>
          <cell r="J410">
            <v>39</v>
          </cell>
          <cell r="K410">
            <v>10</v>
          </cell>
          <cell r="L410">
            <v>0</v>
          </cell>
          <cell r="M410">
            <v>0</v>
          </cell>
          <cell r="N410">
            <v>3</v>
          </cell>
          <cell r="O410">
            <v>194</v>
          </cell>
          <cell r="P410">
            <v>1027</v>
          </cell>
          <cell r="R410"/>
          <cell r="S410"/>
        </row>
        <row r="411">
          <cell r="A411">
            <v>765</v>
          </cell>
          <cell r="B411" t="str">
            <v xml:space="preserve">SOUTHERN BERKSHIRE           </v>
          </cell>
          <cell r="C411">
            <v>47</v>
          </cell>
          <cell r="D411">
            <v>0</v>
          </cell>
          <cell r="E411">
            <v>44</v>
          </cell>
          <cell r="F411">
            <v>234</v>
          </cell>
          <cell r="G411">
            <v>146</v>
          </cell>
          <cell r="H411">
            <v>222</v>
          </cell>
          <cell r="I411">
            <v>1</v>
          </cell>
          <cell r="J411">
            <v>24</v>
          </cell>
          <cell r="K411">
            <v>6</v>
          </cell>
          <cell r="L411">
            <v>8</v>
          </cell>
          <cell r="M411">
            <v>1</v>
          </cell>
          <cell r="N411">
            <v>2</v>
          </cell>
          <cell r="O411">
            <v>265</v>
          </cell>
          <cell r="P411">
            <v>671</v>
          </cell>
          <cell r="R411"/>
          <cell r="S411"/>
        </row>
        <row r="412">
          <cell r="A412">
            <v>766</v>
          </cell>
          <cell r="B412" t="str">
            <v>SOUTHWICK TOLLAND GRANVILLE</v>
          </cell>
          <cell r="C412">
            <v>20</v>
          </cell>
          <cell r="D412">
            <v>0</v>
          </cell>
          <cell r="E412">
            <v>84</v>
          </cell>
          <cell r="F412">
            <v>512</v>
          </cell>
          <cell r="G412">
            <v>329</v>
          </cell>
          <cell r="H412">
            <v>376</v>
          </cell>
          <cell r="I412">
            <v>103</v>
          </cell>
          <cell r="J412">
            <v>54</v>
          </cell>
          <cell r="K412">
            <v>13</v>
          </cell>
          <cell r="L412">
            <v>41</v>
          </cell>
          <cell r="M412">
            <v>11</v>
          </cell>
          <cell r="N412">
            <v>2</v>
          </cell>
          <cell r="O412">
            <v>439</v>
          </cell>
          <cell r="P412">
            <v>1414</v>
          </cell>
          <cell r="R412"/>
          <cell r="S412"/>
        </row>
        <row r="413">
          <cell r="A413">
            <v>767</v>
          </cell>
          <cell r="B413" t="str">
            <v xml:space="preserve">SPENCER EAST BROOKFIELD      </v>
          </cell>
          <cell r="C413">
            <v>77</v>
          </cell>
          <cell r="D413">
            <v>0</v>
          </cell>
          <cell r="E413">
            <v>122</v>
          </cell>
          <cell r="F413">
            <v>606</v>
          </cell>
          <cell r="G413">
            <v>423</v>
          </cell>
          <cell r="H413">
            <v>266</v>
          </cell>
          <cell r="I413">
            <v>96</v>
          </cell>
          <cell r="J413">
            <v>59</v>
          </cell>
          <cell r="K413">
            <v>14</v>
          </cell>
          <cell r="L413">
            <v>34</v>
          </cell>
          <cell r="M413">
            <v>6</v>
          </cell>
          <cell r="N413">
            <v>7</v>
          </cell>
          <cell r="O413">
            <v>612</v>
          </cell>
          <cell r="P413">
            <v>1552</v>
          </cell>
          <cell r="R413"/>
          <cell r="S413"/>
        </row>
        <row r="414">
          <cell r="A414">
            <v>770</v>
          </cell>
          <cell r="B414" t="str">
            <v xml:space="preserve">TANTASQUA                    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520</v>
          </cell>
          <cell r="H414">
            <v>682</v>
          </cell>
          <cell r="I414">
            <v>370</v>
          </cell>
          <cell r="J414">
            <v>64</v>
          </cell>
          <cell r="K414">
            <v>12</v>
          </cell>
          <cell r="L414">
            <v>0</v>
          </cell>
          <cell r="M414">
            <v>5</v>
          </cell>
          <cell r="N414">
            <v>5</v>
          </cell>
          <cell r="O414">
            <v>436</v>
          </cell>
          <cell r="P414">
            <v>1572</v>
          </cell>
          <cell r="R414"/>
          <cell r="S414"/>
        </row>
        <row r="415">
          <cell r="A415">
            <v>773</v>
          </cell>
          <cell r="B415" t="str">
            <v xml:space="preserve">TRITON                       </v>
          </cell>
          <cell r="C415">
            <v>26</v>
          </cell>
          <cell r="D415">
            <v>126</v>
          </cell>
          <cell r="E415">
            <v>36</v>
          </cell>
          <cell r="F415">
            <v>876</v>
          </cell>
          <cell r="G415">
            <v>564</v>
          </cell>
          <cell r="H415">
            <v>738</v>
          </cell>
          <cell r="I415">
            <v>0</v>
          </cell>
          <cell r="J415">
            <v>86</v>
          </cell>
          <cell r="K415">
            <v>23</v>
          </cell>
          <cell r="L415">
            <v>10</v>
          </cell>
          <cell r="M415">
            <v>3</v>
          </cell>
          <cell r="N415">
            <v>10</v>
          </cell>
          <cell r="O415">
            <v>601</v>
          </cell>
          <cell r="P415">
            <v>2290</v>
          </cell>
          <cell r="R415"/>
          <cell r="S415"/>
        </row>
        <row r="416">
          <cell r="A416">
            <v>774</v>
          </cell>
          <cell r="B416" t="str">
            <v>UPISLAND</v>
          </cell>
          <cell r="C416">
            <v>8</v>
          </cell>
          <cell r="D416">
            <v>0</v>
          </cell>
          <cell r="E416">
            <v>27</v>
          </cell>
          <cell r="F416">
            <v>241</v>
          </cell>
          <cell r="G416">
            <v>129</v>
          </cell>
          <cell r="H416">
            <v>0</v>
          </cell>
          <cell r="I416">
            <v>0</v>
          </cell>
          <cell r="J416">
            <v>15</v>
          </cell>
          <cell r="K416">
            <v>4</v>
          </cell>
          <cell r="L416">
            <v>22</v>
          </cell>
          <cell r="M416">
            <v>5</v>
          </cell>
          <cell r="N416">
            <v>0</v>
          </cell>
          <cell r="O416">
            <v>131</v>
          </cell>
          <cell r="P416">
            <v>401</v>
          </cell>
          <cell r="R416"/>
          <cell r="S416"/>
        </row>
        <row r="417">
          <cell r="A417">
            <v>775</v>
          </cell>
          <cell r="B417" t="str">
            <v xml:space="preserve">WACHUSETT                    </v>
          </cell>
          <cell r="C417">
            <v>79</v>
          </cell>
          <cell r="D417">
            <v>0</v>
          </cell>
          <cell r="E417">
            <v>428</v>
          </cell>
          <cell r="F417">
            <v>2651</v>
          </cell>
          <cell r="G417">
            <v>1783</v>
          </cell>
          <cell r="H417">
            <v>2124</v>
          </cell>
          <cell r="I417">
            <v>0</v>
          </cell>
          <cell r="J417">
            <v>265</v>
          </cell>
          <cell r="K417">
            <v>70</v>
          </cell>
          <cell r="L417">
            <v>98</v>
          </cell>
          <cell r="M417">
            <v>14</v>
          </cell>
          <cell r="N417">
            <v>8</v>
          </cell>
          <cell r="O417">
            <v>959</v>
          </cell>
          <cell r="P417">
            <v>7026</v>
          </cell>
          <cell r="R417"/>
          <cell r="S417"/>
        </row>
        <row r="418">
          <cell r="A418">
            <v>778</v>
          </cell>
          <cell r="B418" t="str">
            <v>QUABOAG</v>
          </cell>
          <cell r="C418">
            <v>47</v>
          </cell>
          <cell r="D418">
            <v>0</v>
          </cell>
          <cell r="E418">
            <v>72</v>
          </cell>
          <cell r="F418">
            <v>448</v>
          </cell>
          <cell r="G418">
            <v>283</v>
          </cell>
          <cell r="H418">
            <v>348</v>
          </cell>
          <cell r="I418">
            <v>0</v>
          </cell>
          <cell r="J418">
            <v>44</v>
          </cell>
          <cell r="K418">
            <v>12</v>
          </cell>
          <cell r="L418">
            <v>11</v>
          </cell>
          <cell r="M418">
            <v>2</v>
          </cell>
          <cell r="N418">
            <v>3</v>
          </cell>
          <cell r="O418">
            <v>523</v>
          </cell>
          <cell r="P418">
            <v>1175</v>
          </cell>
          <cell r="R418"/>
          <cell r="S418"/>
        </row>
        <row r="419">
          <cell r="A419">
            <v>780</v>
          </cell>
          <cell r="B419" t="str">
            <v xml:space="preserve">WHITMAN HANSON               </v>
          </cell>
          <cell r="C419">
            <v>110</v>
          </cell>
          <cell r="D419">
            <v>229</v>
          </cell>
          <cell r="E419">
            <v>17</v>
          </cell>
          <cell r="F419">
            <v>1349</v>
          </cell>
          <cell r="G419">
            <v>951</v>
          </cell>
          <cell r="H419">
            <v>1172</v>
          </cell>
          <cell r="I419">
            <v>0</v>
          </cell>
          <cell r="J419">
            <v>137</v>
          </cell>
          <cell r="K419">
            <v>36</v>
          </cell>
          <cell r="L419">
            <v>21</v>
          </cell>
          <cell r="M419">
            <v>5</v>
          </cell>
          <cell r="N419">
            <v>12</v>
          </cell>
          <cell r="O419">
            <v>912</v>
          </cell>
          <cell r="P419">
            <v>3659</v>
          </cell>
          <cell r="R419"/>
          <cell r="S419"/>
        </row>
        <row r="420">
          <cell r="A420">
            <v>801</v>
          </cell>
          <cell r="B420" t="str">
            <v xml:space="preserve">ASSABET VALLEY              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872</v>
          </cell>
          <cell r="J420">
            <v>42</v>
          </cell>
          <cell r="K420">
            <v>0</v>
          </cell>
          <cell r="L420">
            <v>0</v>
          </cell>
          <cell r="M420">
            <v>0</v>
          </cell>
          <cell r="N420">
            <v>44</v>
          </cell>
          <cell r="O420">
            <v>405</v>
          </cell>
          <cell r="P420">
            <v>872</v>
          </cell>
          <cell r="R420"/>
          <cell r="S420"/>
        </row>
        <row r="421">
          <cell r="A421">
            <v>805</v>
          </cell>
          <cell r="B421" t="str">
            <v xml:space="preserve">BLACKSTONE VALLEY           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1242</v>
          </cell>
          <cell r="J421">
            <v>59</v>
          </cell>
          <cell r="K421">
            <v>0</v>
          </cell>
          <cell r="L421">
            <v>0</v>
          </cell>
          <cell r="M421">
            <v>0</v>
          </cell>
          <cell r="N421">
            <v>2</v>
          </cell>
          <cell r="O421">
            <v>156</v>
          </cell>
          <cell r="P421">
            <v>1242</v>
          </cell>
          <cell r="R421"/>
          <cell r="S421"/>
        </row>
        <row r="422">
          <cell r="A422">
            <v>806</v>
          </cell>
          <cell r="B422" t="str">
            <v xml:space="preserve">BLUE HILLS                   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869</v>
          </cell>
          <cell r="J422">
            <v>42</v>
          </cell>
          <cell r="K422">
            <v>0</v>
          </cell>
          <cell r="L422">
            <v>0</v>
          </cell>
          <cell r="M422">
            <v>0</v>
          </cell>
          <cell r="N422">
            <v>8</v>
          </cell>
          <cell r="O422">
            <v>268</v>
          </cell>
          <cell r="P422">
            <v>869</v>
          </cell>
          <cell r="R422"/>
          <cell r="S422"/>
        </row>
        <row r="423">
          <cell r="A423">
            <v>810</v>
          </cell>
          <cell r="B423" t="str">
            <v xml:space="preserve">BRISTOL PLYMOUTH            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1342</v>
          </cell>
          <cell r="J423">
            <v>64</v>
          </cell>
          <cell r="K423">
            <v>0</v>
          </cell>
          <cell r="L423">
            <v>0</v>
          </cell>
          <cell r="M423">
            <v>0</v>
          </cell>
          <cell r="N423">
            <v>4</v>
          </cell>
          <cell r="O423">
            <v>418</v>
          </cell>
          <cell r="P423">
            <v>1342</v>
          </cell>
          <cell r="R423"/>
          <cell r="S423"/>
        </row>
        <row r="424">
          <cell r="A424">
            <v>815</v>
          </cell>
          <cell r="B424" t="str">
            <v xml:space="preserve">CAPE COD                     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622</v>
          </cell>
          <cell r="J424">
            <v>30</v>
          </cell>
          <cell r="K424">
            <v>0</v>
          </cell>
          <cell r="L424">
            <v>0</v>
          </cell>
          <cell r="M424">
            <v>0</v>
          </cell>
          <cell r="N424">
            <v>15</v>
          </cell>
          <cell r="O424">
            <v>315</v>
          </cell>
          <cell r="P424">
            <v>622</v>
          </cell>
          <cell r="R424"/>
          <cell r="S424"/>
        </row>
        <row r="425">
          <cell r="A425">
            <v>817</v>
          </cell>
          <cell r="B425" t="str">
            <v>ESSEX NORTH SHORE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1165</v>
          </cell>
          <cell r="J425">
            <v>56</v>
          </cell>
          <cell r="K425">
            <v>0</v>
          </cell>
          <cell r="L425">
            <v>0</v>
          </cell>
          <cell r="M425">
            <v>0</v>
          </cell>
          <cell r="N425">
            <v>4</v>
          </cell>
          <cell r="O425">
            <v>324</v>
          </cell>
          <cell r="P425">
            <v>1165</v>
          </cell>
          <cell r="R425"/>
          <cell r="S425"/>
        </row>
        <row r="426">
          <cell r="A426">
            <v>818</v>
          </cell>
          <cell r="B426" t="str">
            <v xml:space="preserve">FRANKLIN COUNTY             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485</v>
          </cell>
          <cell r="J426">
            <v>23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228</v>
          </cell>
          <cell r="P426">
            <v>485</v>
          </cell>
          <cell r="R426"/>
          <cell r="S426"/>
        </row>
        <row r="427">
          <cell r="A427">
            <v>821</v>
          </cell>
          <cell r="B427" t="str">
            <v xml:space="preserve">GREATER FALL RIVER           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1498</v>
          </cell>
          <cell r="J427">
            <v>72</v>
          </cell>
          <cell r="K427">
            <v>0</v>
          </cell>
          <cell r="L427">
            <v>0</v>
          </cell>
          <cell r="M427">
            <v>0</v>
          </cell>
          <cell r="N427">
            <v>20</v>
          </cell>
          <cell r="O427">
            <v>609</v>
          </cell>
          <cell r="P427">
            <v>1498</v>
          </cell>
          <cell r="R427"/>
          <cell r="S427"/>
        </row>
        <row r="428">
          <cell r="A428">
            <v>823</v>
          </cell>
          <cell r="B428" t="str">
            <v xml:space="preserve">GREATER LAWRENCE             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1594</v>
          </cell>
          <cell r="J428">
            <v>76</v>
          </cell>
          <cell r="K428">
            <v>0</v>
          </cell>
          <cell r="L428">
            <v>0</v>
          </cell>
          <cell r="M428">
            <v>0</v>
          </cell>
          <cell r="N428">
            <v>203</v>
          </cell>
          <cell r="O428">
            <v>1020</v>
          </cell>
          <cell r="P428">
            <v>1594</v>
          </cell>
          <cell r="R428"/>
          <cell r="S428"/>
        </row>
        <row r="429">
          <cell r="A429">
            <v>825</v>
          </cell>
          <cell r="B429" t="str">
            <v xml:space="preserve">GREATER NEW BEDFORD          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8</v>
          </cell>
          <cell r="I429">
            <v>2120</v>
          </cell>
          <cell r="J429">
            <v>102</v>
          </cell>
          <cell r="K429">
            <v>0</v>
          </cell>
          <cell r="L429">
            <v>0</v>
          </cell>
          <cell r="M429">
            <v>0</v>
          </cell>
          <cell r="N429">
            <v>73</v>
          </cell>
          <cell r="O429">
            <v>999</v>
          </cell>
          <cell r="P429">
            <v>2128</v>
          </cell>
          <cell r="R429"/>
          <cell r="S429"/>
        </row>
        <row r="430">
          <cell r="A430">
            <v>828</v>
          </cell>
          <cell r="B430" t="str">
            <v xml:space="preserve">GREATER LOWELL               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2352</v>
          </cell>
          <cell r="J430">
            <v>113</v>
          </cell>
          <cell r="K430">
            <v>0</v>
          </cell>
          <cell r="L430">
            <v>0</v>
          </cell>
          <cell r="M430">
            <v>0</v>
          </cell>
          <cell r="N430">
            <v>205</v>
          </cell>
          <cell r="O430">
            <v>1212</v>
          </cell>
          <cell r="P430">
            <v>2352</v>
          </cell>
          <cell r="R430"/>
          <cell r="S430"/>
        </row>
        <row r="431">
          <cell r="A431">
            <v>829</v>
          </cell>
          <cell r="B431" t="str">
            <v xml:space="preserve">SOUTH MIDDLESEX             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15</v>
          </cell>
          <cell r="I431">
            <v>783</v>
          </cell>
          <cell r="J431">
            <v>39</v>
          </cell>
          <cell r="K431">
            <v>0</v>
          </cell>
          <cell r="L431">
            <v>0</v>
          </cell>
          <cell r="M431">
            <v>0</v>
          </cell>
          <cell r="N431">
            <v>132</v>
          </cell>
          <cell r="O431">
            <v>444</v>
          </cell>
          <cell r="P431">
            <v>798</v>
          </cell>
          <cell r="R431"/>
          <cell r="S431"/>
        </row>
        <row r="432">
          <cell r="A432">
            <v>830</v>
          </cell>
          <cell r="B432" t="str">
            <v xml:space="preserve">MINUTEMAN                   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409</v>
          </cell>
          <cell r="J432">
            <v>20</v>
          </cell>
          <cell r="K432">
            <v>0</v>
          </cell>
          <cell r="L432">
            <v>0</v>
          </cell>
          <cell r="M432">
            <v>0</v>
          </cell>
          <cell r="N432">
            <v>14</v>
          </cell>
          <cell r="O432">
            <v>129</v>
          </cell>
          <cell r="P432">
            <v>409</v>
          </cell>
          <cell r="R432"/>
          <cell r="S432"/>
        </row>
        <row r="433">
          <cell r="A433">
            <v>832</v>
          </cell>
          <cell r="B433" t="str">
            <v xml:space="preserve">MONTACHUSETT                 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1470</v>
          </cell>
          <cell r="J433">
            <v>70</v>
          </cell>
          <cell r="K433">
            <v>0</v>
          </cell>
          <cell r="L433">
            <v>0</v>
          </cell>
          <cell r="M433">
            <v>0</v>
          </cell>
          <cell r="N433">
            <v>15</v>
          </cell>
          <cell r="O433">
            <v>437</v>
          </cell>
          <cell r="P433">
            <v>1470</v>
          </cell>
          <cell r="R433"/>
          <cell r="S433"/>
        </row>
        <row r="434">
          <cell r="A434">
            <v>851</v>
          </cell>
          <cell r="B434" t="str">
            <v xml:space="preserve">NORTHERN BERKSHIRE           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461</v>
          </cell>
          <cell r="J434">
            <v>22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196</v>
          </cell>
          <cell r="P434">
            <v>461</v>
          </cell>
          <cell r="R434"/>
          <cell r="S434"/>
        </row>
        <row r="435">
          <cell r="A435">
            <v>852</v>
          </cell>
          <cell r="B435" t="str">
            <v xml:space="preserve">NASHOBA VALLEY              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654</v>
          </cell>
          <cell r="J435">
            <v>31</v>
          </cell>
          <cell r="K435">
            <v>0</v>
          </cell>
          <cell r="L435">
            <v>0</v>
          </cell>
          <cell r="M435">
            <v>0</v>
          </cell>
          <cell r="N435">
            <v>6</v>
          </cell>
          <cell r="O435">
            <v>180</v>
          </cell>
          <cell r="P435">
            <v>654</v>
          </cell>
          <cell r="R435"/>
          <cell r="S435"/>
        </row>
        <row r="436">
          <cell r="A436">
            <v>853</v>
          </cell>
          <cell r="B436" t="str">
            <v xml:space="preserve">NORTHEAST METROPOLITAN       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1271</v>
          </cell>
          <cell r="J436">
            <v>61</v>
          </cell>
          <cell r="K436">
            <v>0</v>
          </cell>
          <cell r="L436">
            <v>0</v>
          </cell>
          <cell r="M436">
            <v>0</v>
          </cell>
          <cell r="N436">
            <v>52</v>
          </cell>
          <cell r="O436">
            <v>534</v>
          </cell>
          <cell r="P436">
            <v>1271</v>
          </cell>
          <cell r="R436"/>
          <cell r="S436"/>
        </row>
        <row r="437">
          <cell r="A437">
            <v>855</v>
          </cell>
          <cell r="B437" t="str">
            <v xml:space="preserve">OLD COLONY                 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467</v>
          </cell>
          <cell r="J437">
            <v>22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118</v>
          </cell>
          <cell r="P437">
            <v>467</v>
          </cell>
          <cell r="R437"/>
          <cell r="S437"/>
        </row>
        <row r="438">
          <cell r="A438">
            <v>860</v>
          </cell>
          <cell r="B438" t="str">
            <v xml:space="preserve">PATHFINDER                  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578</v>
          </cell>
          <cell r="J438">
            <v>28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270</v>
          </cell>
          <cell r="P438">
            <v>578</v>
          </cell>
          <cell r="R438"/>
          <cell r="S438"/>
        </row>
        <row r="439">
          <cell r="A439">
            <v>871</v>
          </cell>
          <cell r="B439" t="str">
            <v xml:space="preserve">SHAWSHEEN VALLEY            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1275</v>
          </cell>
          <cell r="J439">
            <v>61</v>
          </cell>
          <cell r="K439">
            <v>0</v>
          </cell>
          <cell r="L439">
            <v>0</v>
          </cell>
          <cell r="M439">
            <v>0</v>
          </cell>
          <cell r="N439">
            <v>1</v>
          </cell>
          <cell r="O439">
            <v>227</v>
          </cell>
          <cell r="P439">
            <v>1275</v>
          </cell>
          <cell r="R439"/>
          <cell r="S439"/>
        </row>
        <row r="440">
          <cell r="A440">
            <v>872</v>
          </cell>
          <cell r="B440" t="str">
            <v xml:space="preserve">SOUTHEASTERN                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1517</v>
          </cell>
          <cell r="J440">
            <v>73</v>
          </cell>
          <cell r="K440">
            <v>0</v>
          </cell>
          <cell r="L440">
            <v>0</v>
          </cell>
          <cell r="M440">
            <v>0</v>
          </cell>
          <cell r="N440">
            <v>32</v>
          </cell>
          <cell r="O440">
            <v>594</v>
          </cell>
          <cell r="P440">
            <v>1517</v>
          </cell>
          <cell r="R440"/>
          <cell r="S440"/>
        </row>
        <row r="441">
          <cell r="A441">
            <v>873</v>
          </cell>
          <cell r="B441" t="str">
            <v xml:space="preserve">SOUTH SHORE                 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5</v>
          </cell>
          <cell r="I441">
            <v>539</v>
          </cell>
          <cell r="J441">
            <v>26</v>
          </cell>
          <cell r="K441">
            <v>0</v>
          </cell>
          <cell r="L441">
            <v>0</v>
          </cell>
          <cell r="M441">
            <v>0</v>
          </cell>
          <cell r="N441">
            <v>3</v>
          </cell>
          <cell r="O441">
            <v>179</v>
          </cell>
          <cell r="P441">
            <v>544</v>
          </cell>
          <cell r="R441"/>
          <cell r="S441"/>
        </row>
        <row r="442">
          <cell r="A442">
            <v>876</v>
          </cell>
          <cell r="B442" t="str">
            <v xml:space="preserve">SOUTHERN WORCESTER           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1</v>
          </cell>
          <cell r="I442">
            <v>1176</v>
          </cell>
          <cell r="J442">
            <v>56</v>
          </cell>
          <cell r="K442">
            <v>0</v>
          </cell>
          <cell r="L442">
            <v>0</v>
          </cell>
          <cell r="M442">
            <v>0</v>
          </cell>
          <cell r="N442">
            <v>5</v>
          </cell>
          <cell r="O442">
            <v>317</v>
          </cell>
          <cell r="P442">
            <v>1177</v>
          </cell>
          <cell r="R442"/>
          <cell r="S442"/>
        </row>
        <row r="443">
          <cell r="A443">
            <v>878</v>
          </cell>
          <cell r="B443" t="str">
            <v xml:space="preserve">TRI COUNTY                   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930</v>
          </cell>
          <cell r="J443">
            <v>45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220</v>
          </cell>
          <cell r="P443">
            <v>930</v>
          </cell>
          <cell r="R443"/>
          <cell r="S443"/>
        </row>
        <row r="444">
          <cell r="A444">
            <v>879</v>
          </cell>
          <cell r="B444" t="str">
            <v xml:space="preserve">UPPER CAPE COD               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742</v>
          </cell>
          <cell r="J444">
            <v>36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230</v>
          </cell>
          <cell r="P444">
            <v>742</v>
          </cell>
          <cell r="R444"/>
          <cell r="S444"/>
        </row>
        <row r="445">
          <cell r="A445">
            <v>885</v>
          </cell>
          <cell r="B445" t="str">
            <v xml:space="preserve">WHITTIER                    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1256</v>
          </cell>
          <cell r="J445">
            <v>60</v>
          </cell>
          <cell r="K445">
            <v>0</v>
          </cell>
          <cell r="L445">
            <v>0</v>
          </cell>
          <cell r="M445">
            <v>0</v>
          </cell>
          <cell r="N445">
            <v>20</v>
          </cell>
          <cell r="O445">
            <v>471</v>
          </cell>
          <cell r="P445">
            <v>1256</v>
          </cell>
          <cell r="R445"/>
          <cell r="S445"/>
        </row>
        <row r="446">
          <cell r="A446">
            <v>910</v>
          </cell>
          <cell r="B446" t="str">
            <v xml:space="preserve">BRISTOL COUNTY               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378</v>
          </cell>
          <cell r="J446">
            <v>18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130</v>
          </cell>
          <cell r="P446">
            <v>378</v>
          </cell>
          <cell r="R446"/>
          <cell r="S446"/>
        </row>
        <row r="447">
          <cell r="A447">
            <v>915</v>
          </cell>
          <cell r="B447" t="str">
            <v xml:space="preserve">NORFOLK COUNTY               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274</v>
          </cell>
          <cell r="J447">
            <v>13</v>
          </cell>
          <cell r="K447">
            <v>0</v>
          </cell>
          <cell r="L447">
            <v>0</v>
          </cell>
          <cell r="M447">
            <v>0</v>
          </cell>
          <cell r="N447">
            <v>1</v>
          </cell>
          <cell r="O447">
            <v>93</v>
          </cell>
          <cell r="P447">
            <v>274</v>
          </cell>
          <cell r="R447"/>
          <cell r="S447"/>
        </row>
        <row r="448">
          <cell r="A448"/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/>
          <cell r="R448"/>
          <cell r="S448"/>
        </row>
        <row r="449">
          <cell r="A449">
            <v>999</v>
          </cell>
          <cell r="B449" t="str">
            <v>State Total</v>
          </cell>
          <cell r="C449">
            <v>24916</v>
          </cell>
          <cell r="D449">
            <v>6905</v>
          </cell>
          <cell r="E449">
            <v>58429</v>
          </cell>
          <cell r="F449">
            <v>345033</v>
          </cell>
          <cell r="G449">
            <v>220103</v>
          </cell>
          <cell r="H449">
            <v>246725</v>
          </cell>
          <cell r="I449">
            <v>51806</v>
          </cell>
          <cell r="J449">
            <v>35571</v>
          </cell>
          <cell r="K449">
            <v>8743</v>
          </cell>
          <cell r="L449">
            <v>62225</v>
          </cell>
          <cell r="M449">
            <v>16548</v>
          </cell>
          <cell r="N449">
            <v>21449</v>
          </cell>
          <cell r="O449">
            <v>351970</v>
          </cell>
          <cell r="P449">
            <v>938085</v>
          </cell>
          <cell r="R449"/>
          <cell r="S449"/>
        </row>
      </sheetData>
      <sheetData sheetId="7" refreshError="1">
        <row r="10">
          <cell r="A10">
            <v>1</v>
          </cell>
          <cell r="B10" t="str">
            <v>ABINGTON</v>
          </cell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1618956</v>
          </cell>
          <cell r="K10">
            <v>1556256</v>
          </cell>
          <cell r="L10">
            <v>1007180</v>
          </cell>
          <cell r="M10">
            <v>0</v>
          </cell>
          <cell r="N10">
            <v>0</v>
          </cell>
          <cell r="O10">
            <v>26989.48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>X</v>
          </cell>
          <cell r="U10">
            <v>4209381.4800000004</v>
          </cell>
          <cell r="V10">
            <v>14.87096151248034</v>
          </cell>
          <cell r="X10">
            <v>23388476.609717574</v>
          </cell>
          <cell r="Y10">
            <v>28306047.840062726</v>
          </cell>
          <cell r="Z10">
            <v>4917571.2303451523</v>
          </cell>
          <cell r="AA10">
            <v>731290.12501343351</v>
          </cell>
          <cell r="AC10">
            <v>117.89890455538425</v>
          </cell>
          <cell r="AE10"/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D11" t="str">
            <v>fy15</v>
          </cell>
          <cell r="AE11"/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0</v>
          </cell>
          <cell r="E12">
            <v>544318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852833</v>
          </cell>
          <cell r="L12">
            <v>237678</v>
          </cell>
          <cell r="M12">
            <v>0</v>
          </cell>
          <cell r="N12">
            <v>0</v>
          </cell>
          <cell r="O12">
            <v>1856.68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>X</v>
          </cell>
          <cell r="U12">
            <v>1636685.68</v>
          </cell>
          <cell r="V12">
            <v>10.565669291305513</v>
          </cell>
          <cell r="X12">
            <v>13443441.482329441</v>
          </cell>
          <cell r="Y12">
            <v>15490601.067239804</v>
          </cell>
          <cell r="Z12">
            <v>2047159.584910363</v>
          </cell>
          <cell r="AA12">
            <v>216296.11160689162</v>
          </cell>
          <cell r="AC12">
            <v>113.61900876133559</v>
          </cell>
          <cell r="AE12"/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E13"/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52197</v>
          </cell>
          <cell r="J14">
            <v>1027704</v>
          </cell>
          <cell r="K14">
            <v>484365</v>
          </cell>
          <cell r="L14">
            <v>1449520</v>
          </cell>
          <cell r="M14">
            <v>925</v>
          </cell>
          <cell r="N14">
            <v>28765</v>
          </cell>
          <cell r="O14">
            <v>60653.04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>X</v>
          </cell>
          <cell r="U14">
            <v>3104129.04</v>
          </cell>
          <cell r="V14">
            <v>5.0371357291261232</v>
          </cell>
          <cell r="X14">
            <v>42227451.049391314</v>
          </cell>
          <cell r="Y14">
            <v>61624883.801543415</v>
          </cell>
          <cell r="Z14">
            <v>19397432.7521521</v>
          </cell>
          <cell r="AA14">
            <v>977075.01569186617</v>
          </cell>
          <cell r="AC14">
            <v>143.62176091309624</v>
          </cell>
          <cell r="AE14"/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E15"/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410473</v>
          </cell>
          <cell r="E16">
            <v>64403</v>
          </cell>
          <cell r="F16">
            <v>0</v>
          </cell>
          <cell r="G16">
            <v>0</v>
          </cell>
          <cell r="H16">
            <v>0</v>
          </cell>
          <cell r="I16">
            <v>565370</v>
          </cell>
          <cell r="J16">
            <v>878342</v>
          </cell>
          <cell r="K16">
            <v>1010392</v>
          </cell>
          <cell r="L16">
            <v>1201509</v>
          </cell>
          <cell r="M16">
            <v>5926</v>
          </cell>
          <cell r="N16">
            <v>68268</v>
          </cell>
          <cell r="O16">
            <v>55850.34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>X</v>
          </cell>
          <cell r="U16">
            <v>4260533.34</v>
          </cell>
          <cell r="V16">
            <v>12.545483348772288</v>
          </cell>
          <cell r="X16">
            <v>22996252.745490368</v>
          </cell>
          <cell r="Y16">
            <v>33960695.029075459</v>
          </cell>
          <cell r="Z16">
            <v>10964442.28358509</v>
          </cell>
          <cell r="AA16">
            <v>1375542.2809729155</v>
          </cell>
          <cell r="AC16">
            <v>141.69766313119248</v>
          </cell>
          <cell r="AE16"/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1458475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35134</v>
          </cell>
          <cell r="N17">
            <v>80524</v>
          </cell>
          <cell r="O17">
            <v>141031.59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>X</v>
          </cell>
          <cell r="U17">
            <v>1715164.59</v>
          </cell>
          <cell r="V17">
            <v>6.5135090495896097</v>
          </cell>
          <cell r="W17"/>
          <cell r="X17">
            <v>12803970.649125857</v>
          </cell>
          <cell r="Y17">
            <v>26332420.465556361</v>
          </cell>
          <cell r="Z17">
            <v>13528449.816430504</v>
          </cell>
          <cell r="AA17">
            <v>881176.80306238972</v>
          </cell>
          <cell r="AB17"/>
          <cell r="AC17">
            <v>198.77617935832708</v>
          </cell>
          <cell r="AD17"/>
          <cell r="AE17"/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0</v>
          </cell>
          <cell r="E18">
            <v>999513</v>
          </cell>
          <cell r="F18">
            <v>0</v>
          </cell>
          <cell r="G18">
            <v>0</v>
          </cell>
          <cell r="H18">
            <v>0</v>
          </cell>
          <cell r="I18">
            <v>286953</v>
          </cell>
          <cell r="J18">
            <v>2891973</v>
          </cell>
          <cell r="K18">
            <v>321250</v>
          </cell>
          <cell r="L18">
            <v>2599494</v>
          </cell>
          <cell r="M18">
            <v>34667</v>
          </cell>
          <cell r="N18">
            <v>0</v>
          </cell>
          <cell r="O18">
            <v>14074.2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>x18</v>
          </cell>
          <cell r="U18">
            <v>5562232.8600000003</v>
          </cell>
          <cell r="V18">
            <v>5.2495880155471051</v>
          </cell>
          <cell r="W18"/>
          <cell r="X18">
            <v>63835635.793936521</v>
          </cell>
          <cell r="Y18">
            <v>105955607.25007316</v>
          </cell>
          <cell r="Z18">
            <v>42119971.456136644</v>
          </cell>
          <cell r="AA18">
            <v>2211124.9737132108</v>
          </cell>
          <cell r="AB18"/>
          <cell r="AC18">
            <v>162.51813111292645</v>
          </cell>
          <cell r="AD18"/>
          <cell r="AE18"/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0</v>
          </cell>
          <cell r="E19">
            <v>70277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3955681</v>
          </cell>
          <cell r="K19">
            <v>2066888</v>
          </cell>
          <cell r="L19">
            <v>2600040</v>
          </cell>
          <cell r="M19">
            <v>16704</v>
          </cell>
          <cell r="N19">
            <v>0</v>
          </cell>
          <cell r="O19">
            <v>14420.91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>X</v>
          </cell>
          <cell r="U19">
            <v>8724010.9100000001</v>
          </cell>
          <cell r="V19">
            <v>10.282655455578322</v>
          </cell>
          <cell r="W19"/>
          <cell r="X19">
            <v>62294073.096873432</v>
          </cell>
          <cell r="Y19">
            <v>84842003.5825205</v>
          </cell>
          <cell r="Z19">
            <v>22547930.485647067</v>
          </cell>
          <cell r="AA19">
            <v>2318526.0042023961</v>
          </cell>
          <cell r="AB19"/>
          <cell r="AC19">
            <v>132.47404363812581</v>
          </cell>
          <cell r="AD19"/>
          <cell r="AE19"/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/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/>
          <cell r="AC20">
            <v>0</v>
          </cell>
          <cell r="AD20"/>
          <cell r="AE20"/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/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/>
          <cell r="AC21">
            <v>0</v>
          </cell>
          <cell r="AD21"/>
          <cell r="AE21"/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/>
          <cell r="X22">
            <v>100602.5807874735</v>
          </cell>
          <cell r="Y22">
            <v>181114.75</v>
          </cell>
          <cell r="Z22">
            <v>80512.169212526496</v>
          </cell>
          <cell r="AA22">
            <v>0</v>
          </cell>
          <cell r="AB22"/>
          <cell r="AC22">
            <v>0</v>
          </cell>
          <cell r="AD22"/>
          <cell r="AE22"/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0</v>
          </cell>
          <cell r="E23">
            <v>72000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1274086</v>
          </cell>
          <cell r="K23">
            <v>960328</v>
          </cell>
          <cell r="L23">
            <v>785283</v>
          </cell>
          <cell r="M23">
            <v>0</v>
          </cell>
          <cell r="N23">
            <v>33015</v>
          </cell>
          <cell r="O23">
            <v>19664.259999999998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>X</v>
          </cell>
          <cell r="U23">
            <v>3144376.26</v>
          </cell>
          <cell r="V23">
            <v>8.3413728638798847</v>
          </cell>
          <cell r="W23"/>
          <cell r="X23">
            <v>29177890.758524973</v>
          </cell>
          <cell r="Y23">
            <v>37696148</v>
          </cell>
          <cell r="Z23">
            <v>8518257.2414750271</v>
          </cell>
          <cell r="AA23">
            <v>710539.59801588114</v>
          </cell>
          <cell r="AB23"/>
          <cell r="AC23">
            <v>126.75902006788459</v>
          </cell>
          <cell r="AD23"/>
          <cell r="AE23"/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/>
          <cell r="X24">
            <v>0</v>
          </cell>
          <cell r="Y24">
            <v>796.80799999999999</v>
          </cell>
          <cell r="Z24">
            <v>796.80799999999999</v>
          </cell>
          <cell r="AA24">
            <v>0</v>
          </cell>
          <cell r="AB24"/>
          <cell r="AC24">
            <v>0</v>
          </cell>
          <cell r="AD24"/>
          <cell r="AE24"/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1700000</v>
          </cell>
          <cell r="K25">
            <v>1100000</v>
          </cell>
          <cell r="L25">
            <v>567636</v>
          </cell>
          <cell r="M25">
            <v>24544</v>
          </cell>
          <cell r="N25">
            <v>0</v>
          </cell>
          <cell r="O25">
            <v>302460.62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>X</v>
          </cell>
          <cell r="U25">
            <v>3694640.62</v>
          </cell>
          <cell r="V25">
            <v>4.6342911010828676</v>
          </cell>
          <cell r="W25"/>
          <cell r="X25">
            <v>77760770.558410808</v>
          </cell>
          <cell r="Y25">
            <v>79723965.09871155</v>
          </cell>
          <cell r="Z25">
            <v>1963194.5403007418</v>
          </cell>
          <cell r="AA25">
            <v>90980.149878101991</v>
          </cell>
          <cell r="AB25"/>
          <cell r="AC25">
            <v>102.40765925668947</v>
          </cell>
          <cell r="AD25"/>
          <cell r="AE25"/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125000</v>
          </cell>
          <cell r="K26">
            <v>213481</v>
          </cell>
          <cell r="L26">
            <v>2196381</v>
          </cell>
          <cell r="M26">
            <v>14002</v>
          </cell>
          <cell r="N26">
            <v>6898</v>
          </cell>
          <cell r="O26">
            <v>11822.37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>X</v>
          </cell>
          <cell r="U26">
            <v>2567584.37</v>
          </cell>
          <cell r="V26">
            <v>7.4666515354885528</v>
          </cell>
          <cell r="W26"/>
          <cell r="X26">
            <v>26762943.249616574</v>
          </cell>
          <cell r="Y26">
            <v>34387360.355527826</v>
          </cell>
          <cell r="Z26">
            <v>7624417.1059112512</v>
          </cell>
          <cell r="AA26">
            <v>569288.6569105743</v>
          </cell>
          <cell r="AB26"/>
          <cell r="AC26">
            <v>126.36155666138012</v>
          </cell>
          <cell r="AD26"/>
          <cell r="AE26"/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261053</v>
          </cell>
          <cell r="K27">
            <v>168026</v>
          </cell>
          <cell r="L27">
            <v>449339</v>
          </cell>
          <cell r="M27">
            <v>0</v>
          </cell>
          <cell r="N27">
            <v>1713</v>
          </cell>
          <cell r="O27">
            <v>19222.63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X</v>
          </cell>
          <cell r="U27">
            <v>899353.63</v>
          </cell>
          <cell r="V27">
            <v>8.0702399205403008</v>
          </cell>
          <cell r="W27"/>
          <cell r="X27">
            <v>6653932.0309206927</v>
          </cell>
          <cell r="Y27">
            <v>11144075.502773758</v>
          </cell>
          <cell r="Z27">
            <v>4490143.4718530653</v>
          </cell>
          <cell r="AA27">
            <v>362365.35095502035</v>
          </cell>
          <cell r="AB27"/>
          <cell r="AC27">
            <v>162.03517110959865</v>
          </cell>
          <cell r="AD27"/>
          <cell r="AE27"/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/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/>
          <cell r="AC28">
            <v>0</v>
          </cell>
          <cell r="AD28" t="str">
            <v>fy12</v>
          </cell>
          <cell r="AE28"/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0</v>
          </cell>
          <cell r="E29">
            <v>2313135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3222143</v>
          </cell>
          <cell r="M29">
            <v>16029</v>
          </cell>
          <cell r="N29">
            <v>329592</v>
          </cell>
          <cell r="O29">
            <v>268813.93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>x18</v>
          </cell>
          <cell r="U29">
            <v>4184205.6999999997</v>
          </cell>
          <cell r="V29">
            <v>5.0961239200583552</v>
          </cell>
          <cell r="W29"/>
          <cell r="X29">
            <v>63524348.519651115</v>
          </cell>
          <cell r="Y29">
            <v>82105650.601056948</v>
          </cell>
          <cell r="Z29">
            <v>18581302.081405833</v>
          </cell>
          <cell r="AA29">
            <v>946926.18002882379</v>
          </cell>
          <cell r="AB29"/>
          <cell r="AC29">
            <v>127.7600263714973</v>
          </cell>
          <cell r="AD29"/>
          <cell r="AE29"/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/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/>
          <cell r="AC30">
            <v>0</v>
          </cell>
          <cell r="AD30"/>
          <cell r="AE30"/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/>
          <cell r="X31">
            <v>143717.97255353359</v>
          </cell>
          <cell r="Y31">
            <v>196783.65</v>
          </cell>
          <cell r="Z31">
            <v>53065.677446466405</v>
          </cell>
          <cell r="AA31">
            <v>0</v>
          </cell>
          <cell r="AB31"/>
          <cell r="AC31">
            <v>0</v>
          </cell>
          <cell r="AD31"/>
          <cell r="AE31"/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1305010</v>
          </cell>
          <cell r="K32">
            <v>1381355</v>
          </cell>
          <cell r="L32">
            <v>968902</v>
          </cell>
          <cell r="M32">
            <v>0</v>
          </cell>
          <cell r="N32">
            <v>0</v>
          </cell>
          <cell r="O32">
            <v>563.42999999999995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>X</v>
          </cell>
          <cell r="U32">
            <v>3655830.43</v>
          </cell>
          <cell r="V32">
            <v>7.5093230282679615</v>
          </cell>
          <cell r="W32"/>
          <cell r="X32">
            <v>29672258.159568485</v>
          </cell>
          <cell r="Y32">
            <v>48683888.231176868</v>
          </cell>
          <cell r="Z32">
            <v>19011630.071608383</v>
          </cell>
          <cell r="AA32">
            <v>1427644.7150164051</v>
          </cell>
          <cell r="AB32"/>
          <cell r="AC32">
            <v>159.26069145809728</v>
          </cell>
          <cell r="AD32"/>
          <cell r="AE32"/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469278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507615</v>
          </cell>
          <cell r="K33">
            <v>282531</v>
          </cell>
          <cell r="L33">
            <v>0</v>
          </cell>
          <cell r="M33">
            <v>14374</v>
          </cell>
          <cell r="N33">
            <v>138272</v>
          </cell>
          <cell r="O33">
            <v>38765.72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>X</v>
          </cell>
          <cell r="U33">
            <v>1450835.72</v>
          </cell>
          <cell r="V33">
            <v>4.8923200983376862</v>
          </cell>
          <cell r="W33"/>
          <cell r="X33">
            <v>24514320.307211746</v>
          </cell>
          <cell r="Y33">
            <v>29655371.906122115</v>
          </cell>
          <cell r="Z33">
            <v>5141051.598910369</v>
          </cell>
          <cell r="AA33">
            <v>251516.70063940296</v>
          </cell>
          <cell r="AB33"/>
          <cell r="AC33">
            <v>119.9456270334876</v>
          </cell>
          <cell r="AD33"/>
          <cell r="AE33"/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0</v>
          </cell>
          <cell r="E34">
            <v>68477</v>
          </cell>
          <cell r="F34">
            <v>0</v>
          </cell>
          <cell r="G34">
            <v>0</v>
          </cell>
          <cell r="H34">
            <v>0</v>
          </cell>
          <cell r="I34">
            <v>155865</v>
          </cell>
          <cell r="J34">
            <v>1094926</v>
          </cell>
          <cell r="K34">
            <v>752033</v>
          </cell>
          <cell r="L34">
            <v>863146</v>
          </cell>
          <cell r="M34">
            <v>2861</v>
          </cell>
          <cell r="N34">
            <v>63941</v>
          </cell>
          <cell r="O34">
            <v>123575.34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>x18</v>
          </cell>
          <cell r="U34">
            <v>2598305.2799999998</v>
          </cell>
          <cell r="V34">
            <v>7.438153633063334</v>
          </cell>
          <cell r="W34"/>
          <cell r="X34">
            <v>24541929.425553497</v>
          </cell>
          <cell r="Y34">
            <v>34932127.086623676</v>
          </cell>
          <cell r="Z34">
            <v>10390197.661070179</v>
          </cell>
          <cell r="AA34">
            <v>772838.86480935302</v>
          </cell>
          <cell r="AB34"/>
          <cell r="AC34">
            <v>139.1874600790232</v>
          </cell>
          <cell r="AD34"/>
          <cell r="AE34"/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1796650</v>
          </cell>
          <cell r="E35">
            <v>137807</v>
          </cell>
          <cell r="F35">
            <v>0</v>
          </cell>
          <cell r="G35">
            <v>0</v>
          </cell>
          <cell r="H35">
            <v>0</v>
          </cell>
          <cell r="I35">
            <v>258630</v>
          </cell>
          <cell r="J35">
            <v>1222488</v>
          </cell>
          <cell r="K35">
            <v>3647563</v>
          </cell>
          <cell r="L35">
            <v>9250</v>
          </cell>
          <cell r="M35">
            <v>2601</v>
          </cell>
          <cell r="N35">
            <v>0</v>
          </cell>
          <cell r="O35">
            <v>2337.86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>x18</v>
          </cell>
          <cell r="U35">
            <v>5975727.8600000003</v>
          </cell>
          <cell r="V35">
            <v>9.2272412215754418</v>
          </cell>
          <cell r="W35"/>
          <cell r="X35">
            <v>47857221.466895089</v>
          </cell>
          <cell r="Y35">
            <v>64761803.842597663</v>
          </cell>
          <cell r="Z35">
            <v>16904582.375702575</v>
          </cell>
          <cell r="AA35">
            <v>1559826.5933060052</v>
          </cell>
          <cell r="AB35"/>
          <cell r="AC35">
            <v>132.06361613160345</v>
          </cell>
          <cell r="AD35"/>
          <cell r="AE35"/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290000</v>
          </cell>
          <cell r="L36">
            <v>122150</v>
          </cell>
          <cell r="M36">
            <v>0</v>
          </cell>
          <cell r="N36">
            <v>7720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>X</v>
          </cell>
          <cell r="U36">
            <v>419870</v>
          </cell>
          <cell r="V36">
            <v>4.6385397951406411</v>
          </cell>
          <cell r="W36"/>
          <cell r="X36">
            <v>7578024.2998736957</v>
          </cell>
          <cell r="Y36">
            <v>9051771</v>
          </cell>
          <cell r="Z36">
            <v>1473746.7001263043</v>
          </cell>
          <cell r="AA36">
            <v>68360.327164930641</v>
          </cell>
          <cell r="AB36"/>
          <cell r="AC36">
            <v>118.54555115354799</v>
          </cell>
          <cell r="AD36" t="str">
            <v>fy12</v>
          </cell>
          <cell r="AE36"/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>x18</v>
          </cell>
          <cell r="U37">
            <v>0</v>
          </cell>
          <cell r="V37">
            <v>0</v>
          </cell>
          <cell r="W37"/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/>
          <cell r="AC37">
            <v>0</v>
          </cell>
          <cell r="AD37" t="str">
            <v>fy20</v>
          </cell>
          <cell r="AE37"/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/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/>
          <cell r="AC38">
            <v>0</v>
          </cell>
          <cell r="AD38"/>
          <cell r="AE38"/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75011</v>
          </cell>
          <cell r="J39">
            <v>5111857</v>
          </cell>
          <cell r="K39">
            <v>1260269</v>
          </cell>
          <cell r="L39">
            <v>2671541</v>
          </cell>
          <cell r="M39">
            <v>8752</v>
          </cell>
          <cell r="N39">
            <v>42652</v>
          </cell>
          <cell r="O39">
            <v>15215.34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>X</v>
          </cell>
          <cell r="U39">
            <v>9185297.3399999999</v>
          </cell>
          <cell r="V39">
            <v>14.178427515593938</v>
          </cell>
          <cell r="W39"/>
          <cell r="X39">
            <v>49446399.057018369</v>
          </cell>
          <cell r="Y39">
            <v>64783611.087320387</v>
          </cell>
          <cell r="Z39">
            <v>15337212.030302018</v>
          </cell>
          <cell r="AA39">
            <v>2174575.4906293252</v>
          </cell>
          <cell r="AB39"/>
          <cell r="AC39">
            <v>126.62001033582729</v>
          </cell>
          <cell r="AD39"/>
          <cell r="AE39"/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2492516</v>
          </cell>
          <cell r="K40">
            <v>329080</v>
          </cell>
          <cell r="L40">
            <v>2508369</v>
          </cell>
          <cell r="M40">
            <v>0</v>
          </cell>
          <cell r="N40">
            <v>0</v>
          </cell>
          <cell r="O40">
            <v>132235.53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>X</v>
          </cell>
          <cell r="U40">
            <v>5462200.5300000003</v>
          </cell>
          <cell r="V40">
            <v>6.9880256866434021</v>
          </cell>
          <cell r="W40"/>
          <cell r="X40">
            <v>51908631.204447828</v>
          </cell>
          <cell r="Y40">
            <v>78165146.708607614</v>
          </cell>
          <cell r="Z40">
            <v>26256515.504159786</v>
          </cell>
          <cell r="AA40">
            <v>1834812.0478481932</v>
          </cell>
          <cell r="AB40"/>
          <cell r="AC40">
            <v>147.04748110217747</v>
          </cell>
          <cell r="AD40"/>
          <cell r="AE40"/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/>
          <cell r="X41">
            <v>357718.72900887078</v>
          </cell>
          <cell r="Y41">
            <v>357902</v>
          </cell>
          <cell r="Z41">
            <v>183.2709911292186</v>
          </cell>
          <cell r="AA41">
            <v>0</v>
          </cell>
          <cell r="AB41"/>
          <cell r="AC41">
            <v>0</v>
          </cell>
          <cell r="AD41"/>
          <cell r="AE41"/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/>
          <cell r="X42">
            <v>114974.37804282685</v>
          </cell>
          <cell r="Y42">
            <v>141487</v>
          </cell>
          <cell r="Z42">
            <v>26512.621957173149</v>
          </cell>
          <cell r="AA42">
            <v>0</v>
          </cell>
          <cell r="AB42"/>
          <cell r="AC42">
            <v>0</v>
          </cell>
          <cell r="AD42"/>
          <cell r="AE42"/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/>
          <cell r="X43">
            <v>14861.542035353355</v>
          </cell>
          <cell r="Y43">
            <v>17460.599999999999</v>
          </cell>
          <cell r="Z43">
            <v>2599.0579646466431</v>
          </cell>
          <cell r="AA43">
            <v>0</v>
          </cell>
          <cell r="AB43"/>
          <cell r="AC43">
            <v>0</v>
          </cell>
          <cell r="AD43"/>
          <cell r="AE43"/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0</v>
          </cell>
          <cell r="E44">
            <v>734044.27800000005</v>
          </cell>
          <cell r="F44">
            <v>0</v>
          </cell>
          <cell r="G44">
            <v>0</v>
          </cell>
          <cell r="H44">
            <v>5071516</v>
          </cell>
          <cell r="I44">
            <v>3047395.9419999998</v>
          </cell>
          <cell r="J44">
            <v>18573126.199999999</v>
          </cell>
          <cell r="K44">
            <v>2891689.58</v>
          </cell>
          <cell r="L44">
            <v>41840004</v>
          </cell>
          <cell r="M44">
            <v>723079</v>
          </cell>
          <cell r="N44">
            <v>0</v>
          </cell>
          <cell r="O44">
            <v>14996932.02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>x18</v>
          </cell>
          <cell r="U44">
            <v>62355384.579999998</v>
          </cell>
          <cell r="V44">
            <v>5.0371903497127324</v>
          </cell>
          <cell r="W44"/>
          <cell r="X44">
            <v>910864776.36300993</v>
          </cell>
          <cell r="Y44">
            <v>1237900104.0442333</v>
          </cell>
          <cell r="Z44">
            <v>327035327.68122339</v>
          </cell>
          <cell r="AA44">
            <v>16473391.966109999</v>
          </cell>
          <cell r="AB44"/>
          <cell r="AC44">
            <v>134.09528436868044</v>
          </cell>
          <cell r="AD44"/>
          <cell r="AE44"/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0</v>
          </cell>
          <cell r="E45">
            <v>27971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263368</v>
          </cell>
          <cell r="K45">
            <v>336806</v>
          </cell>
          <cell r="L45">
            <v>1175986</v>
          </cell>
          <cell r="M45">
            <v>3693</v>
          </cell>
          <cell r="N45">
            <v>185390</v>
          </cell>
          <cell r="O45">
            <v>165322.22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>x18</v>
          </cell>
          <cell r="U45">
            <v>1441184.7600000002</v>
          </cell>
          <cell r="V45">
            <v>4.8483932439567941</v>
          </cell>
          <cell r="W45"/>
          <cell r="X45">
            <v>22123862.831195891</v>
          </cell>
          <cell r="Y45">
            <v>29724997.282271668</v>
          </cell>
          <cell r="Z45">
            <v>7601134.4510757774</v>
          </cell>
          <cell r="AA45">
            <v>368532.88919003034</v>
          </cell>
          <cell r="AB45"/>
          <cell r="AC45">
            <v>132.69140482866931</v>
          </cell>
          <cell r="AD45"/>
          <cell r="AE45"/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/>
          <cell r="X46">
            <v>127474.53052282683</v>
          </cell>
          <cell r="Y46">
            <v>207002</v>
          </cell>
          <cell r="Z46">
            <v>79527.469477173174</v>
          </cell>
          <cell r="AA46">
            <v>0</v>
          </cell>
          <cell r="AB46"/>
          <cell r="AC46">
            <v>0</v>
          </cell>
          <cell r="AD46" t="str">
            <v>fy15</v>
          </cell>
          <cell r="AE46"/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317016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50000</v>
          </cell>
          <cell r="J47">
            <v>135224</v>
          </cell>
          <cell r="K47">
            <v>123862</v>
          </cell>
          <cell r="L47">
            <v>120275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 t="str">
            <v>X</v>
          </cell>
          <cell r="U47">
            <v>746377</v>
          </cell>
          <cell r="V47">
            <v>5.7119735887507952</v>
          </cell>
          <cell r="W47"/>
          <cell r="X47">
            <v>7004474.1685977643</v>
          </cell>
          <cell r="Y47">
            <v>13066884.648590123</v>
          </cell>
          <cell r="Z47">
            <v>6062410.4799923589</v>
          </cell>
          <cell r="AA47">
            <v>346283.28545882384</v>
          </cell>
          <cell r="AB47"/>
          <cell r="AC47">
            <v>181.60679955334683</v>
          </cell>
          <cell r="AD47"/>
          <cell r="AE47"/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 t="str">
            <v>x18</v>
          </cell>
          <cell r="U48">
            <v>0</v>
          </cell>
          <cell r="V48">
            <v>0</v>
          </cell>
          <cell r="W48"/>
          <cell r="X48">
            <v>429577.71528563765</v>
          </cell>
          <cell r="Y48">
            <v>5000</v>
          </cell>
          <cell r="Z48">
            <v>0</v>
          </cell>
          <cell r="AA48">
            <v>0</v>
          </cell>
          <cell r="AB48"/>
          <cell r="AC48">
            <v>0</v>
          </cell>
          <cell r="AD48" t="str">
            <v>fy20</v>
          </cell>
          <cell r="AE48"/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2226531</v>
          </cell>
          <cell r="K49">
            <v>1699706</v>
          </cell>
          <cell r="L49">
            <v>2662489</v>
          </cell>
          <cell r="M49">
            <v>2167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 t="str">
            <v>x18</v>
          </cell>
          <cell r="U49">
            <v>4966774.71</v>
          </cell>
          <cell r="V49">
            <v>6.1730204063960352</v>
          </cell>
          <cell r="W49"/>
          <cell r="X49">
            <v>63032117.839880839</v>
          </cell>
          <cell r="Y49">
            <v>80459392.372229785</v>
          </cell>
          <cell r="Z49">
            <v>17427274.532348946</v>
          </cell>
          <cell r="AA49">
            <v>1075789.2131605598</v>
          </cell>
          <cell r="AB49"/>
          <cell r="AC49">
            <v>125.94151343720628</v>
          </cell>
          <cell r="AD49"/>
          <cell r="AE49"/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0</v>
          </cell>
          <cell r="E50">
            <v>773685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78482</v>
          </cell>
          <cell r="L50">
            <v>312723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 t="str">
            <v>x18</v>
          </cell>
          <cell r="U50">
            <v>974128.97</v>
          </cell>
          <cell r="V50">
            <v>10.032357515457283</v>
          </cell>
          <cell r="W50"/>
          <cell r="X50">
            <v>5028082.1512436774</v>
          </cell>
          <cell r="Y50">
            <v>9709870.9700000007</v>
          </cell>
          <cell r="Z50">
            <v>4681788.8187563233</v>
          </cell>
          <cell r="AA50">
            <v>469693.79241633881</v>
          </cell>
          <cell r="AB50"/>
          <cell r="AC50">
            <v>183.77140427783459</v>
          </cell>
          <cell r="AD50"/>
          <cell r="AE50"/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/>
          <cell r="X51">
            <v>129346.17529818021</v>
          </cell>
          <cell r="Y51">
            <v>1458493</v>
          </cell>
          <cell r="Z51">
            <v>1329146.8247018198</v>
          </cell>
          <cell r="AA51">
            <v>0</v>
          </cell>
          <cell r="AB51"/>
          <cell r="AC51">
            <v>0</v>
          </cell>
          <cell r="AD51"/>
          <cell r="AE51"/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0</v>
          </cell>
          <cell r="E52">
            <v>67950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118950</v>
          </cell>
          <cell r="K52">
            <v>48000</v>
          </cell>
          <cell r="L52">
            <v>53130</v>
          </cell>
          <cell r="M52">
            <v>0</v>
          </cell>
          <cell r="N52">
            <v>0</v>
          </cell>
          <cell r="O52">
            <v>3055.92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 t="str">
            <v>x18</v>
          </cell>
          <cell r="U52">
            <v>258676.62</v>
          </cell>
          <cell r="V52">
            <v>6.3098452358999442</v>
          </cell>
          <cell r="W52"/>
          <cell r="X52">
            <v>2714228.2124121352</v>
          </cell>
          <cell r="Y52">
            <v>4099571.5477814907</v>
          </cell>
          <cell r="Z52">
            <v>1385343.3353693555</v>
          </cell>
          <cell r="AA52">
            <v>87413.02044766066</v>
          </cell>
          <cell r="AB52"/>
          <cell r="AC52">
            <v>147.819498337917</v>
          </cell>
          <cell r="AD52"/>
          <cell r="AE52"/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3570750</v>
          </cell>
          <cell r="K53">
            <v>3067900</v>
          </cell>
          <cell r="L53">
            <v>7412217</v>
          </cell>
          <cell r="M53">
            <v>66379</v>
          </cell>
          <cell r="N53">
            <v>662282</v>
          </cell>
          <cell r="O53">
            <v>1118365.78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 t="str">
            <v>X17</v>
          </cell>
          <cell r="U53">
            <v>15897893.779999999</v>
          </cell>
          <cell r="V53">
            <v>6.8539794913691718</v>
          </cell>
          <cell r="W53"/>
          <cell r="X53">
            <v>232535452.17106631</v>
          </cell>
          <cell r="Y53">
            <v>231951289.02879438</v>
          </cell>
          <cell r="Z53">
            <v>0</v>
          </cell>
          <cell r="AA53">
            <v>0</v>
          </cell>
          <cell r="AB53"/>
          <cell r="AC53">
            <v>99.748785341410141</v>
          </cell>
          <cell r="AD53"/>
          <cell r="AE53"/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0</v>
          </cell>
          <cell r="E54">
            <v>80550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49000</v>
          </cell>
          <cell r="L54">
            <v>44810</v>
          </cell>
          <cell r="M54">
            <v>0</v>
          </cell>
          <cell r="N54">
            <v>1353</v>
          </cell>
          <cell r="O54">
            <v>3665.97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 t="str">
            <v>x18</v>
          </cell>
          <cell r="U54">
            <v>152044.87</v>
          </cell>
          <cell r="V54">
            <v>4.2719991565656574</v>
          </cell>
          <cell r="W54"/>
          <cell r="X54">
            <v>2740659.0357464454</v>
          </cell>
          <cell r="Y54">
            <v>3559103.4648572309</v>
          </cell>
          <cell r="Z54">
            <v>818444.42911078548</v>
          </cell>
          <cell r="AA54">
            <v>34963.939108571365</v>
          </cell>
          <cell r="AB54"/>
          <cell r="AC54">
            <v>128.58730253502057</v>
          </cell>
          <cell r="AD54"/>
          <cell r="AE54"/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0</v>
          </cell>
          <cell r="E55">
            <v>44376</v>
          </cell>
          <cell r="F55">
            <v>0</v>
          </cell>
          <cell r="G55">
            <v>0</v>
          </cell>
          <cell r="H55">
            <v>0</v>
          </cell>
          <cell r="I55">
            <v>254326</v>
          </cell>
          <cell r="J55">
            <v>3648043</v>
          </cell>
          <cell r="K55">
            <v>133568</v>
          </cell>
          <cell r="L55">
            <v>2363103</v>
          </cell>
          <cell r="M55">
            <v>19453</v>
          </cell>
          <cell r="N55">
            <v>0</v>
          </cell>
          <cell r="O55">
            <v>3774.82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 t="str">
            <v>x18</v>
          </cell>
          <cell r="U55">
            <v>5025150.99</v>
          </cell>
          <cell r="V55">
            <v>3.3212061929446914</v>
          </cell>
          <cell r="W55"/>
          <cell r="X55">
            <v>83235896.760623336</v>
          </cell>
          <cell r="Y55">
            <v>151304998.78854358</v>
          </cell>
          <cell r="Z55">
            <v>68069102.027920246</v>
          </cell>
          <cell r="AA55">
            <v>2260715.2320331279</v>
          </cell>
          <cell r="AB55"/>
          <cell r="AC55">
            <v>179.06250711173846</v>
          </cell>
          <cell r="AD55"/>
          <cell r="AE55"/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/>
          <cell r="X56">
            <v>28743.594510706713</v>
          </cell>
          <cell r="Y56">
            <v>30130</v>
          </cell>
          <cell r="Z56">
            <v>1386.4054892932872</v>
          </cell>
          <cell r="AA56">
            <v>0</v>
          </cell>
          <cell r="AB56"/>
          <cell r="AC56">
            <v>0</v>
          </cell>
          <cell r="AD56"/>
          <cell r="AE56"/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3606427.75</v>
          </cell>
          <cell r="K57">
            <v>2310917.2599999998</v>
          </cell>
          <cell r="L57">
            <v>2412952</v>
          </cell>
          <cell r="M57">
            <v>0</v>
          </cell>
          <cell r="N57">
            <v>11581</v>
          </cell>
          <cell r="O57">
            <v>8991.7800000000007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 t="str">
            <v>X</v>
          </cell>
          <cell r="U57">
            <v>8350869.79</v>
          </cell>
          <cell r="V57">
            <v>11.20196120099898</v>
          </cell>
          <cell r="W57"/>
          <cell r="X57">
            <v>39132795.405252784</v>
          </cell>
          <cell r="Y57">
            <v>74548283.467142135</v>
          </cell>
          <cell r="Z57">
            <v>35415488.06188935</v>
          </cell>
          <cell r="AA57">
            <v>3967229.2318372708</v>
          </cell>
          <cell r="AB57"/>
          <cell r="AC57">
            <v>180.36292450968321</v>
          </cell>
          <cell r="AD57"/>
          <cell r="AE57"/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0</v>
          </cell>
          <cell r="E58">
            <v>7990773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5974976</v>
          </cell>
          <cell r="M58">
            <v>49359</v>
          </cell>
          <cell r="N58">
            <v>0</v>
          </cell>
          <cell r="O58">
            <v>1201047.26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 t="str">
            <v>X</v>
          </cell>
          <cell r="U58">
            <v>15216155.26</v>
          </cell>
          <cell r="V58">
            <v>6.9712467522444133</v>
          </cell>
          <cell r="W58"/>
          <cell r="X58">
            <v>95754602.358881176</v>
          </cell>
          <cell r="Y58">
            <v>218270214.79480863</v>
          </cell>
          <cell r="Z58">
            <v>122515612.43592745</v>
          </cell>
          <cell r="AA58">
            <v>8540865.6529319454</v>
          </cell>
          <cell r="AB58"/>
          <cell r="AC58">
            <v>219.02795685561571</v>
          </cell>
          <cell r="AD58"/>
          <cell r="AE58"/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1499307</v>
          </cell>
          <cell r="K59">
            <v>1318896</v>
          </cell>
          <cell r="L59">
            <v>2015604</v>
          </cell>
          <cell r="M59">
            <v>37701</v>
          </cell>
          <cell r="N59">
            <v>0</v>
          </cell>
          <cell r="O59">
            <v>17836.28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 t="str">
            <v>X</v>
          </cell>
          <cell r="U59">
            <v>4889344.28</v>
          </cell>
          <cell r="V59">
            <v>9.2619930978172906</v>
          </cell>
          <cell r="W59"/>
          <cell r="X59">
            <v>36127373.083982036</v>
          </cell>
          <cell r="Y59">
            <v>52789331.932802215</v>
          </cell>
          <cell r="Z59">
            <v>16661958.84882018</v>
          </cell>
          <cell r="AA59">
            <v>1543229.4785388825</v>
          </cell>
          <cell r="AB59"/>
          <cell r="AC59">
            <v>141.8484049065404</v>
          </cell>
          <cell r="AD59"/>
          <cell r="AE59"/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255275</v>
          </cell>
          <cell r="K60">
            <v>197024</v>
          </cell>
          <cell r="L60">
            <v>115404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 t="str">
            <v>X</v>
          </cell>
          <cell r="U60">
            <v>567703</v>
          </cell>
          <cell r="V60">
            <v>4.6912974550039923</v>
          </cell>
          <cell r="W60"/>
          <cell r="X60">
            <v>5645404.4536545286</v>
          </cell>
          <cell r="Y60">
            <v>12101193.868968107</v>
          </cell>
          <cell r="Z60">
            <v>6455789.4153135782</v>
          </cell>
          <cell r="AA60">
            <v>302860.28454102302</v>
          </cell>
          <cell r="AB60"/>
          <cell r="AC60">
            <v>208.99004989429025</v>
          </cell>
          <cell r="AD60"/>
          <cell r="AE60"/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889687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587015</v>
          </cell>
          <cell r="K61">
            <v>361480</v>
          </cell>
          <cell r="L61">
            <v>5000</v>
          </cell>
          <cell r="M61">
            <v>21222</v>
          </cell>
          <cell r="N61">
            <v>45552</v>
          </cell>
          <cell r="O61">
            <v>64509.06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 t="str">
            <v>X</v>
          </cell>
          <cell r="U61">
            <v>1974465.06</v>
          </cell>
          <cell r="V61">
            <v>8.4052102890933025</v>
          </cell>
          <cell r="W61"/>
          <cell r="X61">
            <v>17414154.77758931</v>
          </cell>
          <cell r="Y61">
            <v>23490965.628332805</v>
          </cell>
          <cell r="Z61">
            <v>6076810.8507434949</v>
          </cell>
          <cell r="AA61">
            <v>510768.73087543051</v>
          </cell>
          <cell r="AB61"/>
          <cell r="AC61">
            <v>131.96274634604222</v>
          </cell>
          <cell r="AD61"/>
          <cell r="AE61"/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/>
          <cell r="X62">
            <v>199628.95919998386</v>
          </cell>
          <cell r="Y62">
            <v>237853</v>
          </cell>
          <cell r="Z62">
            <v>38224.040800016141</v>
          </cell>
          <cell r="AA62">
            <v>0</v>
          </cell>
          <cell r="AB62"/>
          <cell r="AC62">
            <v>0</v>
          </cell>
          <cell r="AD62"/>
          <cell r="AE62"/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/>
          <cell r="X63">
            <v>0</v>
          </cell>
          <cell r="Y63">
            <v>25000</v>
          </cell>
          <cell r="Z63">
            <v>25000</v>
          </cell>
          <cell r="AA63">
            <v>0</v>
          </cell>
          <cell r="AB63"/>
          <cell r="AC63">
            <v>0</v>
          </cell>
          <cell r="AD63"/>
          <cell r="AE63"/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244123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/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/>
          <cell r="AC64">
            <v>0</v>
          </cell>
          <cell r="AD64" t="str">
            <v>fy13</v>
          </cell>
          <cell r="AE64"/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1098148</v>
          </cell>
          <cell r="K65">
            <v>2459505</v>
          </cell>
          <cell r="L65">
            <v>1896193</v>
          </cell>
          <cell r="M65">
            <v>1123</v>
          </cell>
          <cell r="N65">
            <v>29895</v>
          </cell>
          <cell r="O65">
            <v>111135.99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 t="str">
            <v>X</v>
          </cell>
          <cell r="U65">
            <v>5595999.9900000002</v>
          </cell>
          <cell r="V65">
            <v>7.7347747718067863</v>
          </cell>
          <cell r="W65"/>
          <cell r="X65">
            <v>52945358.502223566</v>
          </cell>
          <cell r="Y65">
            <v>72348583.573466048</v>
          </cell>
          <cell r="Z65">
            <v>19403225.071242481</v>
          </cell>
          <cell r="AA65">
            <v>1500795.7577273529</v>
          </cell>
          <cell r="AB65"/>
          <cell r="AC65">
            <v>133.81302879035803</v>
          </cell>
          <cell r="AD65"/>
          <cell r="AE65"/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2540886</v>
          </cell>
          <cell r="E66">
            <v>780152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3167067</v>
          </cell>
          <cell r="K66">
            <v>6505420</v>
          </cell>
          <cell r="L66">
            <v>0</v>
          </cell>
          <cell r="M66">
            <v>28629</v>
          </cell>
          <cell r="N66">
            <v>0</v>
          </cell>
          <cell r="O66">
            <v>1036775.67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 t="str">
            <v>X</v>
          </cell>
          <cell r="U66">
            <v>14058929.67</v>
          </cell>
          <cell r="V66">
            <v>13.614456299102828</v>
          </cell>
          <cell r="W66"/>
          <cell r="X66">
            <v>100163293.24265932</v>
          </cell>
          <cell r="Y66">
            <v>103264716.27755316</v>
          </cell>
          <cell r="Z66">
            <v>3101423.0348938406</v>
          </cell>
          <cell r="AA66">
            <v>422241.88373593061</v>
          </cell>
          <cell r="AB66"/>
          <cell r="AC66">
            <v>102.67481336168454</v>
          </cell>
          <cell r="AD66"/>
          <cell r="AE66"/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/>
          <cell r="X67">
            <v>0</v>
          </cell>
          <cell r="Y67">
            <v>958.99500000000012</v>
          </cell>
          <cell r="Z67">
            <v>958.99500000000012</v>
          </cell>
          <cell r="AA67">
            <v>0</v>
          </cell>
          <cell r="AB67"/>
          <cell r="AC67">
            <v>0</v>
          </cell>
          <cell r="AD67"/>
          <cell r="AE67"/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/>
          <cell r="X68">
            <v>100602.5807874735</v>
          </cell>
          <cell r="Y68">
            <v>107109</v>
          </cell>
          <cell r="Z68">
            <v>6506.4192125264963</v>
          </cell>
          <cell r="AA68">
            <v>0</v>
          </cell>
          <cell r="AB68"/>
          <cell r="AC68">
            <v>0</v>
          </cell>
          <cell r="AD68"/>
          <cell r="AE68"/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/>
          <cell r="X69">
            <v>300231.53998745733</v>
          </cell>
          <cell r="Y69">
            <v>330602</v>
          </cell>
          <cell r="Z69">
            <v>30370.460012542666</v>
          </cell>
          <cell r="AA69">
            <v>0</v>
          </cell>
          <cell r="AB69"/>
          <cell r="AC69">
            <v>0</v>
          </cell>
          <cell r="AD69"/>
          <cell r="AE69"/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0</v>
          </cell>
          <cell r="E70">
            <v>1400000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2210373</v>
          </cell>
          <cell r="M70">
            <v>15874</v>
          </cell>
          <cell r="N70">
            <v>91511</v>
          </cell>
          <cell r="O70">
            <v>274675.94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 t="str">
            <v>X</v>
          </cell>
          <cell r="U70">
            <v>3992433.94</v>
          </cell>
          <cell r="V70">
            <v>3.8362792532681995</v>
          </cell>
          <cell r="W70"/>
          <cell r="X70">
            <v>99336604.583217233</v>
          </cell>
          <cell r="Y70">
            <v>104070472.36195773</v>
          </cell>
          <cell r="Z70">
            <v>4733867.7787404954</v>
          </cell>
          <cell r="AA70">
            <v>181604.38747296977</v>
          </cell>
          <cell r="AB70"/>
          <cell r="AC70">
            <v>104.5826645780448</v>
          </cell>
          <cell r="AD70"/>
          <cell r="AE70"/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/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/>
          <cell r="AC71">
            <v>0</v>
          </cell>
          <cell r="AD71"/>
          <cell r="AE71"/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92500</v>
          </cell>
          <cell r="E72">
            <v>167341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14865</v>
          </cell>
          <cell r="O72">
            <v>1746.5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 t="str">
            <v>x18</v>
          </cell>
          <cell r="U72">
            <v>220027.5</v>
          </cell>
          <cell r="V72">
            <v>8.9420082656439703</v>
          </cell>
          <cell r="W72"/>
          <cell r="X72">
            <v>2056910.8702206635</v>
          </cell>
          <cell r="Y72">
            <v>2460604.9722115127</v>
          </cell>
          <cell r="Z72">
            <v>403694.10199084925</v>
          </cell>
          <cell r="AA72">
            <v>36098.359967938937</v>
          </cell>
          <cell r="AB72"/>
          <cell r="AC72">
            <v>117.87125282601451</v>
          </cell>
          <cell r="AD72"/>
          <cell r="AE72"/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0</v>
          </cell>
          <cell r="E73">
            <v>66015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992095</v>
          </cell>
          <cell r="K73">
            <v>1298892</v>
          </cell>
          <cell r="L73">
            <v>782890</v>
          </cell>
          <cell r="M73">
            <v>16131</v>
          </cell>
          <cell r="N73">
            <v>151317</v>
          </cell>
          <cell r="O73">
            <v>71106.350000000006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 t="str">
            <v>X</v>
          </cell>
          <cell r="U73">
            <v>3378446.35</v>
          </cell>
          <cell r="V73">
            <v>12.436062903176014</v>
          </cell>
          <cell r="W73"/>
          <cell r="X73">
            <v>24086138.195584625</v>
          </cell>
          <cell r="Y73">
            <v>27166526.70787945</v>
          </cell>
          <cell r="Z73">
            <v>3080388.5122948252</v>
          </cell>
          <cell r="AA73">
            <v>383079.05305119226</v>
          </cell>
          <cell r="AB73"/>
          <cell r="AC73">
            <v>111.19859662574756</v>
          </cell>
          <cell r="AD73"/>
          <cell r="AE73"/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0</v>
          </cell>
          <cell r="E74">
            <v>61000</v>
          </cell>
          <cell r="F74">
            <v>0</v>
          </cell>
          <cell r="G74">
            <v>0</v>
          </cell>
          <cell r="H74">
            <v>0</v>
          </cell>
          <cell r="I74">
            <v>65000</v>
          </cell>
          <cell r="J74">
            <v>680109</v>
          </cell>
          <cell r="K74">
            <v>336635</v>
          </cell>
          <cell r="L74">
            <v>736477</v>
          </cell>
          <cell r="M74">
            <v>0</v>
          </cell>
          <cell r="N74">
            <v>0</v>
          </cell>
          <cell r="O74">
            <v>14727.44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 t="str">
            <v>x18</v>
          </cell>
          <cell r="U74">
            <v>1444697.47</v>
          </cell>
          <cell r="V74">
            <v>5.7355452759846202</v>
          </cell>
          <cell r="W74"/>
          <cell r="X74">
            <v>15680191.001538649</v>
          </cell>
          <cell r="Y74">
            <v>25188493.865598314</v>
          </cell>
          <cell r="Z74">
            <v>9508302.8640596643</v>
          </cell>
          <cell r="AA74">
            <v>545353.01574588439</v>
          </cell>
          <cell r="AB74"/>
          <cell r="AC74">
            <v>157.16097366055217</v>
          </cell>
          <cell r="AD74"/>
          <cell r="AE74"/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/>
          <cell r="X75">
            <v>0</v>
          </cell>
          <cell r="Y75">
            <v>670.85</v>
          </cell>
          <cell r="Z75">
            <v>670.85</v>
          </cell>
          <cell r="AA75">
            <v>0</v>
          </cell>
          <cell r="AB75"/>
          <cell r="AC75">
            <v>0</v>
          </cell>
          <cell r="AD75"/>
          <cell r="AE75"/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15077</v>
          </cell>
          <cell r="K76">
            <v>918966</v>
          </cell>
          <cell r="L76">
            <v>565949</v>
          </cell>
          <cell r="M76">
            <v>0</v>
          </cell>
          <cell r="N76">
            <v>0</v>
          </cell>
          <cell r="O76">
            <v>2746.31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 t="str">
            <v>x18</v>
          </cell>
          <cell r="U76">
            <v>1157509.42</v>
          </cell>
          <cell r="V76">
            <v>2.8087487226952956</v>
          </cell>
          <cell r="W76"/>
          <cell r="X76">
            <v>20298530.027942974</v>
          </cell>
          <cell r="Y76">
            <v>41210857.014266677</v>
          </cell>
          <cell r="Z76">
            <v>20912326.986323703</v>
          </cell>
          <cell r="AA76">
            <v>587374.71711423062</v>
          </cell>
          <cell r="AB76"/>
          <cell r="AC76">
            <v>200.13016824977043</v>
          </cell>
          <cell r="AD76"/>
          <cell r="AE76"/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35000</v>
          </cell>
          <cell r="M77">
            <v>0</v>
          </cell>
          <cell r="N77">
            <v>8103</v>
          </cell>
          <cell r="O77">
            <v>1831.06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 t="str">
            <v>x18</v>
          </cell>
          <cell r="U77">
            <v>23584.059999999998</v>
          </cell>
          <cell r="V77">
            <v>0.91178439364495556</v>
          </cell>
          <cell r="W77"/>
          <cell r="X77">
            <v>982498.98211336427</v>
          </cell>
          <cell r="Y77">
            <v>2586582.9865457774</v>
          </cell>
          <cell r="Z77">
            <v>1604084.0044324133</v>
          </cell>
          <cell r="AA77">
            <v>14625.787613369801</v>
          </cell>
          <cell r="AB77"/>
          <cell r="AC77">
            <v>261.77708534619592</v>
          </cell>
          <cell r="AD77"/>
          <cell r="AE77"/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/>
          <cell r="X78">
            <v>86230.783532120156</v>
          </cell>
          <cell r="Y78">
            <v>153074.45000000001</v>
          </cell>
          <cell r="Z78">
            <v>66843.666467879855</v>
          </cell>
          <cell r="AA78">
            <v>0</v>
          </cell>
          <cell r="AB78"/>
          <cell r="AC78">
            <v>0</v>
          </cell>
          <cell r="AD78"/>
          <cell r="AE78"/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/>
          <cell r="X79">
            <v>285859.74273210397</v>
          </cell>
          <cell r="Y79">
            <v>399292.82</v>
          </cell>
          <cell r="Z79">
            <v>113433.07726789603</v>
          </cell>
          <cell r="AA79">
            <v>0</v>
          </cell>
          <cell r="AB79"/>
          <cell r="AC79">
            <v>0</v>
          </cell>
          <cell r="AD79"/>
          <cell r="AE79"/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0</v>
          </cell>
          <cell r="E80">
            <v>112743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1905220</v>
          </cell>
          <cell r="K80">
            <v>971764</v>
          </cell>
          <cell r="L80">
            <v>1981873</v>
          </cell>
          <cell r="M80">
            <v>0</v>
          </cell>
          <cell r="N80">
            <v>0</v>
          </cell>
          <cell r="O80">
            <v>9252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>X</v>
          </cell>
          <cell r="U80">
            <v>4980852</v>
          </cell>
          <cell r="V80">
            <v>8.864079331438635</v>
          </cell>
          <cell r="W80"/>
          <cell r="X80">
            <v>37107615.193679869</v>
          </cell>
          <cell r="Y80">
            <v>56191419.47809723</v>
          </cell>
          <cell r="Z80">
            <v>19083804.284417361</v>
          </cell>
          <cell r="AA80">
            <v>1691603.5512272399</v>
          </cell>
          <cell r="AB80"/>
          <cell r="AC80">
            <v>146.86962673945249</v>
          </cell>
          <cell r="AD80"/>
          <cell r="AE80"/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0</v>
          </cell>
          <cell r="E81">
            <v>245500</v>
          </cell>
          <cell r="F81">
            <v>0</v>
          </cell>
          <cell r="G81">
            <v>0</v>
          </cell>
          <cell r="H81">
            <v>0</v>
          </cell>
          <cell r="I81">
            <v>438933</v>
          </cell>
          <cell r="J81">
            <v>664000</v>
          </cell>
          <cell r="K81">
            <v>155000</v>
          </cell>
          <cell r="L81">
            <v>1025703</v>
          </cell>
          <cell r="M81">
            <v>0</v>
          </cell>
          <cell r="N81">
            <v>5697</v>
          </cell>
          <cell r="O81">
            <v>8422.89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 t="str">
            <v>X</v>
          </cell>
          <cell r="U81">
            <v>2543255.89</v>
          </cell>
          <cell r="V81">
            <v>5.3498350002984729</v>
          </cell>
          <cell r="W81"/>
          <cell r="X81">
            <v>38394448.348769426</v>
          </cell>
          <cell r="Y81">
            <v>47538959.423199207</v>
          </cell>
          <cell r="Z81">
            <v>9144511.0744297802</v>
          </cell>
          <cell r="AA81">
            <v>489216.25406601431</v>
          </cell>
          <cell r="AB81"/>
          <cell r="AC81">
            <v>122.54308941162631</v>
          </cell>
          <cell r="AD81"/>
          <cell r="AE81"/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0</v>
          </cell>
          <cell r="E82">
            <v>50000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726157</v>
          </cell>
          <cell r="K82">
            <v>981162</v>
          </cell>
          <cell r="L82">
            <v>1596264</v>
          </cell>
          <cell r="M82">
            <v>14796</v>
          </cell>
          <cell r="N82">
            <v>0</v>
          </cell>
          <cell r="O82">
            <v>37694.44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 t="str">
            <v>x18</v>
          </cell>
          <cell r="U82">
            <v>2432352.4</v>
          </cell>
          <cell r="V82">
            <v>4.7571149095614187</v>
          </cell>
          <cell r="W82"/>
          <cell r="X82">
            <v>30327812.140098155</v>
          </cell>
          <cell r="Y82">
            <v>51130831.317762934</v>
          </cell>
          <cell r="Z82">
            <v>20803019.177664779</v>
          </cell>
          <cell r="AA82">
            <v>989623.52693961246</v>
          </cell>
          <cell r="AB82"/>
          <cell r="AC82">
            <v>165.33077809634915</v>
          </cell>
          <cell r="AD82"/>
          <cell r="AE82"/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86000</v>
          </cell>
          <cell r="M83">
            <v>0</v>
          </cell>
          <cell r="N83">
            <v>44710</v>
          </cell>
          <cell r="O83">
            <v>6600.23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 t="str">
            <v>x18</v>
          </cell>
          <cell r="U83">
            <v>84850.23000000001</v>
          </cell>
          <cell r="V83">
            <v>1.4246721408651706</v>
          </cell>
          <cell r="W83"/>
          <cell r="X83">
            <v>3354720.4057858582</v>
          </cell>
          <cell r="Y83">
            <v>5955772.3890404999</v>
          </cell>
          <cell r="Z83">
            <v>2601051.9832546418</v>
          </cell>
          <cell r="AA83">
            <v>37056.462974849885</v>
          </cell>
          <cell r="AB83"/>
          <cell r="AC83">
            <v>176.42948473016381</v>
          </cell>
          <cell r="AD83"/>
          <cell r="AE83"/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/>
          <cell r="X84">
            <v>0</v>
          </cell>
          <cell r="Y84">
            <v>87181</v>
          </cell>
          <cell r="Z84">
            <v>87181</v>
          </cell>
          <cell r="AA84">
            <v>0</v>
          </cell>
          <cell r="AB84"/>
          <cell r="AC84">
            <v>0</v>
          </cell>
          <cell r="AD84"/>
          <cell r="AE84"/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/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/>
          <cell r="AC85">
            <v>0</v>
          </cell>
          <cell r="AD85"/>
          <cell r="AE85"/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778092</v>
          </cell>
          <cell r="K86">
            <v>32658</v>
          </cell>
          <cell r="L86">
            <v>202600</v>
          </cell>
          <cell r="M86">
            <v>0</v>
          </cell>
          <cell r="N86">
            <v>110980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>X</v>
          </cell>
          <cell r="U86">
            <v>1124330</v>
          </cell>
          <cell r="V86">
            <v>6.5973074055042904</v>
          </cell>
          <cell r="W86"/>
          <cell r="X86">
            <v>12970126.823695926</v>
          </cell>
          <cell r="Y86">
            <v>17042255.739999998</v>
          </cell>
          <cell r="Z86">
            <v>4072128.9163040724</v>
          </cell>
          <cell r="AA86">
            <v>268650.8625570102</v>
          </cell>
          <cell r="AB86"/>
          <cell r="AC86">
            <v>129.32491027611428</v>
          </cell>
          <cell r="AD86"/>
          <cell r="AE86"/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0</v>
          </cell>
          <cell r="E87">
            <v>192466</v>
          </cell>
          <cell r="F87">
            <v>0</v>
          </cell>
          <cell r="G87">
            <v>0</v>
          </cell>
          <cell r="H87">
            <v>0</v>
          </cell>
          <cell r="I87">
            <v>232019</v>
          </cell>
          <cell r="J87">
            <v>2256159</v>
          </cell>
          <cell r="K87">
            <v>253458</v>
          </cell>
          <cell r="L87">
            <v>134955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 t="str">
            <v>x18</v>
          </cell>
          <cell r="U87">
            <v>2986734.45</v>
          </cell>
          <cell r="V87">
            <v>24.630435066130747</v>
          </cell>
          <cell r="W87"/>
          <cell r="X87">
            <v>4873658.0694900909</v>
          </cell>
          <cell r="Y87">
            <v>12126194.449999999</v>
          </cell>
          <cell r="Z87">
            <v>7252536.3805099083</v>
          </cell>
          <cell r="AA87">
            <v>1786331.2638490023</v>
          </cell>
          <cell r="AB87"/>
          <cell r="AC87">
            <v>212.15815797337649</v>
          </cell>
          <cell r="AD87"/>
          <cell r="AE87"/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1399199.7999999998</v>
          </cell>
          <cell r="L88">
            <v>2236846</v>
          </cell>
          <cell r="M88">
            <v>23175</v>
          </cell>
          <cell r="N88">
            <v>51501</v>
          </cell>
          <cell r="O88">
            <v>240536.38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 t="str">
            <v>X</v>
          </cell>
          <cell r="U88">
            <v>3951258.1799999997</v>
          </cell>
          <cell r="V88">
            <v>9.258789037255486</v>
          </cell>
          <cell r="W88"/>
          <cell r="X88">
            <v>41837070.949357763</v>
          </cell>
          <cell r="Y88">
            <v>42675755.588564985</v>
          </cell>
          <cell r="Z88">
            <v>838684.63920722157</v>
          </cell>
          <cell r="AA88">
            <v>77652.041432063968</v>
          </cell>
          <cell r="AB88"/>
          <cell r="AC88">
            <v>101.81903890618051</v>
          </cell>
          <cell r="AD88"/>
          <cell r="AE88"/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/>
          <cell r="X89">
            <v>14371.797255353356</v>
          </cell>
          <cell r="Y89">
            <v>60394</v>
          </cell>
          <cell r="Z89">
            <v>46022.202744646645</v>
          </cell>
          <cell r="AA89">
            <v>0</v>
          </cell>
          <cell r="AB89"/>
          <cell r="AC89">
            <v>0</v>
          </cell>
          <cell r="AD89"/>
          <cell r="AE89"/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/>
          <cell r="X90">
            <v>0</v>
          </cell>
          <cell r="Y90">
            <v>694.40000000000009</v>
          </cell>
          <cell r="Z90">
            <v>694.40000000000009</v>
          </cell>
          <cell r="AA90">
            <v>0</v>
          </cell>
          <cell r="AB90"/>
          <cell r="AC90">
            <v>0</v>
          </cell>
          <cell r="AD90"/>
          <cell r="AE90"/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0</v>
          </cell>
          <cell r="E91">
            <v>779790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63117</v>
          </cell>
          <cell r="L91">
            <v>929298</v>
          </cell>
          <cell r="M91">
            <v>0</v>
          </cell>
          <cell r="N91">
            <v>0</v>
          </cell>
          <cell r="O91">
            <v>14179.06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 t="str">
            <v>x18</v>
          </cell>
          <cell r="U91">
            <v>1219512.28</v>
          </cell>
          <cell r="V91">
            <v>2.8561080833713208</v>
          </cell>
          <cell r="W91"/>
          <cell r="X91">
            <v>30413600.834905829</v>
          </cell>
          <cell r="Y91">
            <v>42698393.912337527</v>
          </cell>
          <cell r="Z91">
            <v>12284793.077431697</v>
          </cell>
          <cell r="AA91">
            <v>350866.96810996719</v>
          </cell>
          <cell r="AB91"/>
          <cell r="AC91">
            <v>139.23878061694396</v>
          </cell>
          <cell r="AD91"/>
          <cell r="AE91"/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484142</v>
          </cell>
          <cell r="K92">
            <v>1138195</v>
          </cell>
          <cell r="L92">
            <v>869643</v>
          </cell>
          <cell r="M92">
            <v>7893</v>
          </cell>
          <cell r="N92">
            <v>33579</v>
          </cell>
          <cell r="O92">
            <v>9141.2999999999993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>X</v>
          </cell>
          <cell r="U92">
            <v>2542593.2999999998</v>
          </cell>
          <cell r="V92">
            <v>9.3177452783905768</v>
          </cell>
          <cell r="W92"/>
          <cell r="X92">
            <v>23021485.869153682</v>
          </cell>
          <cell r="Y92">
            <v>27287645.498280603</v>
          </cell>
          <cell r="Z92">
            <v>4266159.6291269213</v>
          </cell>
          <cell r="AA92">
            <v>397509.88741157867</v>
          </cell>
          <cell r="AB92"/>
          <cell r="AC92">
            <v>116.80451802157094</v>
          </cell>
          <cell r="AD92"/>
          <cell r="AE92"/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/>
          <cell r="X93">
            <v>328975.13449816412</v>
          </cell>
          <cell r="Y93">
            <v>364855.95</v>
          </cell>
          <cell r="Z93">
            <v>35880.815501835896</v>
          </cell>
          <cell r="AA93">
            <v>0</v>
          </cell>
          <cell r="AB93"/>
          <cell r="AC93">
            <v>0</v>
          </cell>
          <cell r="AD93"/>
          <cell r="AE93"/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0</v>
          </cell>
          <cell r="E94">
            <v>187197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171</v>
          </cell>
          <cell r="L94">
            <v>7429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 t="str">
            <v>x18</v>
          </cell>
          <cell r="U94">
            <v>190265.31</v>
          </cell>
          <cell r="V94">
            <v>4.1532031582558648</v>
          </cell>
          <cell r="W94"/>
          <cell r="X94">
            <v>1859186.0779373366</v>
          </cell>
          <cell r="Y94">
            <v>4581170.3100000005</v>
          </cell>
          <cell r="Z94">
            <v>2721984.2320626639</v>
          </cell>
          <cell r="AA94">
            <v>113049.53509325322</v>
          </cell>
          <cell r="AB94"/>
          <cell r="AC94">
            <v>240.32671220644457</v>
          </cell>
          <cell r="AD94"/>
          <cell r="AE94"/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0</v>
          </cell>
          <cell r="E95">
            <v>40000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975000</v>
          </cell>
          <cell r="K95">
            <v>135000</v>
          </cell>
          <cell r="L95">
            <v>776664</v>
          </cell>
          <cell r="M95">
            <v>14581</v>
          </cell>
          <cell r="N95">
            <v>200820</v>
          </cell>
          <cell r="O95">
            <v>101787.7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 t="str">
            <v>x18</v>
          </cell>
          <cell r="U95">
            <v>1770087.6600000001</v>
          </cell>
          <cell r="V95">
            <v>7.6159684458597106</v>
          </cell>
          <cell r="W95"/>
          <cell r="X95">
            <v>19700559.137801927</v>
          </cell>
          <cell r="Y95">
            <v>23241793.510348346</v>
          </cell>
          <cell r="Z95">
            <v>3541234.3725464195</v>
          </cell>
          <cell r="AA95">
            <v>269699.29240707343</v>
          </cell>
          <cell r="AB95"/>
          <cell r="AC95">
            <v>116.60630572592147</v>
          </cell>
          <cell r="AD95"/>
          <cell r="AE95"/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172949</v>
          </cell>
          <cell r="J96">
            <v>454646</v>
          </cell>
          <cell r="K96">
            <v>556581</v>
          </cell>
          <cell r="L96">
            <v>868612</v>
          </cell>
          <cell r="M96">
            <v>142</v>
          </cell>
          <cell r="N96">
            <v>0</v>
          </cell>
          <cell r="O96">
            <v>15990.73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 t="str">
            <v>X</v>
          </cell>
          <cell r="U96">
            <v>2068920.73</v>
          </cell>
          <cell r="V96">
            <v>5.2942729422425705</v>
          </cell>
          <cell r="W96"/>
          <cell r="X96">
            <v>28769862.744360216</v>
          </cell>
          <cell r="Y96">
            <v>39078467.479306757</v>
          </cell>
          <cell r="Z96">
            <v>10308604.734946541</v>
          </cell>
          <cell r="AA96">
            <v>545765.6712050112</v>
          </cell>
          <cell r="AB96"/>
          <cell r="AC96">
            <v>133.93425665770806</v>
          </cell>
          <cell r="AD96"/>
          <cell r="AE96"/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0</v>
          </cell>
          <cell r="E97">
            <v>50000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872520</v>
          </cell>
          <cell r="K97">
            <v>1344681</v>
          </cell>
          <cell r="L97">
            <v>1823093</v>
          </cell>
          <cell r="M97">
            <v>21544</v>
          </cell>
          <cell r="N97">
            <v>0</v>
          </cell>
          <cell r="O97">
            <v>29983.59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 t="str">
            <v>X</v>
          </cell>
          <cell r="U97">
            <v>4141821.59</v>
          </cell>
          <cell r="V97">
            <v>8.4196540844248879</v>
          </cell>
          <cell r="W97"/>
          <cell r="X97">
            <v>37265050.035474405</v>
          </cell>
          <cell r="Y97">
            <v>49192301.114386111</v>
          </cell>
          <cell r="Z97">
            <v>11927251.078911707</v>
          </cell>
          <cell r="AA97">
            <v>1004233.282625201</v>
          </cell>
          <cell r="AB97"/>
          <cell r="AC97">
            <v>129.31169496857876</v>
          </cell>
          <cell r="AD97"/>
          <cell r="AE97"/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10707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287308</v>
          </cell>
          <cell r="M98">
            <v>0</v>
          </cell>
          <cell r="N98">
            <v>50101</v>
          </cell>
          <cell r="O98">
            <v>75406.94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 t="str">
            <v>x18</v>
          </cell>
          <cell r="U98">
            <v>241733.78999999998</v>
          </cell>
          <cell r="V98">
            <v>2.0708031159866835</v>
          </cell>
          <cell r="W98"/>
          <cell r="X98">
            <v>4884680.5483374586</v>
          </cell>
          <cell r="Y98">
            <v>11673431.826222656</v>
          </cell>
          <cell r="Z98">
            <v>6788751.2778851977</v>
          </cell>
          <cell r="AA98">
            <v>140581.67299903248</v>
          </cell>
          <cell r="AB98"/>
          <cell r="AC98">
            <v>236.10244393871213</v>
          </cell>
          <cell r="AD98"/>
          <cell r="AE98"/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/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/>
          <cell r="AC99">
            <v>0</v>
          </cell>
          <cell r="AD99"/>
          <cell r="AE99"/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0</v>
          </cell>
          <cell r="E100">
            <v>349890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188051</v>
          </cell>
          <cell r="K100">
            <v>0</v>
          </cell>
          <cell r="L100">
            <v>148144</v>
          </cell>
          <cell r="M100">
            <v>7976</v>
          </cell>
          <cell r="N100">
            <v>0</v>
          </cell>
          <cell r="O100">
            <v>8701.56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 t="str">
            <v>x18</v>
          </cell>
          <cell r="U100">
            <v>612394.72000000009</v>
          </cell>
          <cell r="V100">
            <v>11.082339921881209</v>
          </cell>
          <cell r="W100"/>
          <cell r="X100">
            <v>2280809.0489276485</v>
          </cell>
          <cell r="Y100">
            <v>5525861.183799956</v>
          </cell>
          <cell r="Z100">
            <v>3245052.1348723075</v>
          </cell>
          <cell r="AA100">
            <v>359627.7082288122</v>
          </cell>
          <cell r="AB100"/>
          <cell r="AC100">
            <v>226.50881177449355</v>
          </cell>
          <cell r="AD100"/>
          <cell r="AE100"/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8782859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/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/>
          <cell r="AC101">
            <v>0</v>
          </cell>
          <cell r="AD101"/>
          <cell r="AE101"/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3500000</v>
          </cell>
          <cell r="K102">
            <v>3500000</v>
          </cell>
          <cell r="L102">
            <v>1964541</v>
          </cell>
          <cell r="M102">
            <v>27565</v>
          </cell>
          <cell r="N102">
            <v>0</v>
          </cell>
          <cell r="O102">
            <v>655426.17000000004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 t="str">
            <v>X</v>
          </cell>
          <cell r="U102">
            <v>9647532.1699999999</v>
          </cell>
          <cell r="V102">
            <v>8.80492226171833</v>
          </cell>
          <cell r="W102"/>
          <cell r="X102">
            <v>105617503.49762131</v>
          </cell>
          <cell r="Y102">
            <v>109569759.76886399</v>
          </cell>
          <cell r="Z102">
            <v>3952256.2712426782</v>
          </cell>
          <cell r="AA102">
            <v>347993.09226680535</v>
          </cell>
          <cell r="AB102"/>
          <cell r="AC102">
            <v>103.41256236856333</v>
          </cell>
          <cell r="AD102"/>
          <cell r="AE102"/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64500</v>
          </cell>
          <cell r="J103">
            <v>483434</v>
          </cell>
          <cell r="K103">
            <v>585123</v>
          </cell>
          <cell r="L103">
            <v>822202</v>
          </cell>
          <cell r="M103">
            <v>1601</v>
          </cell>
          <cell r="N103">
            <v>0</v>
          </cell>
          <cell r="O103">
            <v>1877.19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 t="str">
            <v>X</v>
          </cell>
          <cell r="U103">
            <v>1958737.19</v>
          </cell>
          <cell r="V103">
            <v>8.8767616713412902</v>
          </cell>
          <cell r="W103"/>
          <cell r="X103">
            <v>20489574.57642154</v>
          </cell>
          <cell r="Y103">
            <v>22065898.156574391</v>
          </cell>
          <cell r="Z103">
            <v>1576323.5801528506</v>
          </cell>
          <cell r="AA103">
            <v>139926.48737932305</v>
          </cell>
          <cell r="AB103"/>
          <cell r="AC103">
            <v>107.01038026639395</v>
          </cell>
          <cell r="AD103"/>
          <cell r="AE103"/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1330208</v>
          </cell>
          <cell r="J104">
            <v>2735000</v>
          </cell>
          <cell r="K104">
            <v>2754965</v>
          </cell>
          <cell r="L104">
            <v>9382910</v>
          </cell>
          <cell r="M104">
            <v>59674</v>
          </cell>
          <cell r="N104">
            <v>44095</v>
          </cell>
          <cell r="O104">
            <v>1724596.86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 t="str">
            <v>X</v>
          </cell>
          <cell r="U104">
            <v>18031448.859999999</v>
          </cell>
          <cell r="V104">
            <v>11.263181715444372</v>
          </cell>
          <cell r="W104"/>
          <cell r="X104">
            <v>162111258.55386746</v>
          </cell>
          <cell r="Y104">
            <v>160091964.38049829</v>
          </cell>
          <cell r="Z104">
            <v>0</v>
          </cell>
          <cell r="AA104">
            <v>0</v>
          </cell>
          <cell r="AB104"/>
          <cell r="AC104">
            <v>98.754377585256876</v>
          </cell>
          <cell r="AD104"/>
          <cell r="AE104"/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2125000</v>
          </cell>
          <cell r="K105">
            <v>0</v>
          </cell>
          <cell r="L105">
            <v>1847098</v>
          </cell>
          <cell r="M105">
            <v>13115</v>
          </cell>
          <cell r="N105">
            <v>46527</v>
          </cell>
          <cell r="O105">
            <v>155401.96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 t="str">
            <v>x18</v>
          </cell>
          <cell r="U105">
            <v>3060412.1799999997</v>
          </cell>
          <cell r="V105">
            <v>5.0874077726581213</v>
          </cell>
          <cell r="W105"/>
          <cell r="X105">
            <v>38230735.995907485</v>
          </cell>
          <cell r="Y105">
            <v>60156612.498175353</v>
          </cell>
          <cell r="Z105">
            <v>21925876.502267867</v>
          </cell>
          <cell r="AA105">
            <v>1115458.7453997962</v>
          </cell>
          <cell r="AB105"/>
          <cell r="AC105">
            <v>154.43373561810523</v>
          </cell>
          <cell r="AD105"/>
          <cell r="AE105"/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0</v>
          </cell>
          <cell r="E106">
            <v>50000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3466123</v>
          </cell>
          <cell r="K106">
            <v>2869836</v>
          </cell>
          <cell r="L106">
            <v>2688000</v>
          </cell>
          <cell r="M106">
            <v>53962</v>
          </cell>
          <cell r="N106">
            <v>297693</v>
          </cell>
          <cell r="O106">
            <v>212382.87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 t="str">
            <v>X</v>
          </cell>
          <cell r="U106">
            <v>9637996.8699999992</v>
          </cell>
          <cell r="V106">
            <v>13.05713210603289</v>
          </cell>
          <cell r="W106"/>
          <cell r="X106">
            <v>75293069.019942045</v>
          </cell>
          <cell r="Y106">
            <v>73814041.182495803</v>
          </cell>
          <cell r="Z106">
            <v>0</v>
          </cell>
          <cell r="AA106">
            <v>0</v>
          </cell>
          <cell r="AB106"/>
          <cell r="AC106">
            <v>98.035638795578237</v>
          </cell>
          <cell r="AD106"/>
          <cell r="AE106"/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0</v>
          </cell>
          <cell r="E107">
            <v>96525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34917</v>
          </cell>
          <cell r="M107">
            <v>0</v>
          </cell>
          <cell r="N107">
            <v>5619</v>
          </cell>
          <cell r="O107">
            <v>4381.8599999999997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 t="str">
            <v>x18</v>
          </cell>
          <cell r="U107">
            <v>120143.48999999999</v>
          </cell>
          <cell r="V107">
            <v>7.770989765074801</v>
          </cell>
          <cell r="W107"/>
          <cell r="X107">
            <v>740254.54001652624</v>
          </cell>
          <cell r="Y107">
            <v>1546051.32205889</v>
          </cell>
          <cell r="Z107">
            <v>805796.78204236377</v>
          </cell>
          <cell r="AA107">
            <v>62618.385459814192</v>
          </cell>
          <cell r="AB107"/>
          <cell r="AC107">
            <v>200.39497988974958</v>
          </cell>
          <cell r="AD107"/>
          <cell r="AE107"/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0</v>
          </cell>
          <cell r="E108">
            <v>5000</v>
          </cell>
          <cell r="F108">
            <v>0</v>
          </cell>
          <cell r="G108">
            <v>0</v>
          </cell>
          <cell r="H108">
            <v>0</v>
          </cell>
          <cell r="I108">
            <v>140000</v>
          </cell>
          <cell r="J108">
            <v>941345</v>
          </cell>
          <cell r="K108">
            <v>700000</v>
          </cell>
          <cell r="L108">
            <v>797290</v>
          </cell>
          <cell r="M108">
            <v>2222</v>
          </cell>
          <cell r="N108">
            <v>0</v>
          </cell>
          <cell r="O108">
            <v>146348.01999999999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 t="str">
            <v>X</v>
          </cell>
          <cell r="U108">
            <v>2732205.02</v>
          </cell>
          <cell r="V108">
            <v>6.015344211496668</v>
          </cell>
          <cell r="W108"/>
          <cell r="X108">
            <v>28934003.214451049</v>
          </cell>
          <cell r="Y108">
            <v>45420593.135437623</v>
          </cell>
          <cell r="Z108">
            <v>16486589.920986574</v>
          </cell>
          <cell r="AA108">
            <v>991725.13248525909</v>
          </cell>
          <cell r="AB108"/>
          <cell r="AC108">
            <v>153.55244026779684</v>
          </cell>
          <cell r="AD108"/>
          <cell r="AE108"/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0</v>
          </cell>
          <cell r="E109">
            <v>374160</v>
          </cell>
          <cell r="F109">
            <v>0</v>
          </cell>
          <cell r="G109">
            <v>0</v>
          </cell>
          <cell r="H109">
            <v>0</v>
          </cell>
          <cell r="I109">
            <v>97543</v>
          </cell>
          <cell r="J109">
            <v>5955848</v>
          </cell>
          <cell r="K109">
            <v>3537687</v>
          </cell>
          <cell r="L109">
            <v>5530205</v>
          </cell>
          <cell r="M109">
            <v>678026</v>
          </cell>
          <cell r="N109">
            <v>0</v>
          </cell>
          <cell r="O109">
            <v>403521.58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 t="str">
            <v>X</v>
          </cell>
          <cell r="U109">
            <v>16576990.58</v>
          </cell>
          <cell r="V109">
            <v>9.9562254016650442</v>
          </cell>
          <cell r="W109"/>
          <cell r="X109">
            <v>114246010.44154748</v>
          </cell>
          <cell r="Y109">
            <v>166498747.37897879</v>
          </cell>
          <cell r="Z109">
            <v>52252736.937431306</v>
          </cell>
          <cell r="AA109">
            <v>5202400.2680297494</v>
          </cell>
          <cell r="AB109"/>
          <cell r="AC109">
            <v>141.18335203790269</v>
          </cell>
          <cell r="AD109"/>
          <cell r="AE109"/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0</v>
          </cell>
          <cell r="E110">
            <v>219975</v>
          </cell>
          <cell r="F110">
            <v>0</v>
          </cell>
          <cell r="G110">
            <v>0</v>
          </cell>
          <cell r="H110">
            <v>0</v>
          </cell>
          <cell r="I110">
            <v>337838</v>
          </cell>
          <cell r="J110">
            <v>2496630</v>
          </cell>
          <cell r="K110">
            <v>1149547</v>
          </cell>
          <cell r="L110">
            <v>1915000</v>
          </cell>
          <cell r="M110">
            <v>15142</v>
          </cell>
          <cell r="N110">
            <v>0</v>
          </cell>
          <cell r="O110">
            <v>353055.5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>x18</v>
          </cell>
          <cell r="U110">
            <v>5319037.5</v>
          </cell>
          <cell r="V110">
            <v>6.9800930042210902</v>
          </cell>
          <cell r="W110"/>
          <cell r="X110">
            <v>59674983.513386771</v>
          </cell>
          <cell r="Y110">
            <v>76202960.28696759</v>
          </cell>
          <cell r="Z110">
            <v>16527976.773580819</v>
          </cell>
          <cell r="AA110">
            <v>1153668.1505120015</v>
          </cell>
          <cell r="AB110"/>
          <cell r="AC110">
            <v>125.76340656989026</v>
          </cell>
          <cell r="AD110"/>
          <cell r="AE110"/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91787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/>
          <cell r="X111">
            <v>1402131.3215247765</v>
          </cell>
          <cell r="Y111">
            <v>1627913</v>
          </cell>
          <cell r="Z111">
            <v>225781.67847522348</v>
          </cell>
          <cell r="AA111">
            <v>0</v>
          </cell>
          <cell r="AB111"/>
          <cell r="AC111">
            <v>0</v>
          </cell>
          <cell r="AD111" t="str">
            <v>fy12</v>
          </cell>
          <cell r="AE111"/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942764</v>
          </cell>
          <cell r="K112">
            <v>239700</v>
          </cell>
          <cell r="L112">
            <v>300170</v>
          </cell>
          <cell r="M112">
            <v>3473</v>
          </cell>
          <cell r="N112">
            <v>117824</v>
          </cell>
          <cell r="O112">
            <v>26348.98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 t="str">
            <v>x18</v>
          </cell>
          <cell r="U112">
            <v>1447176.28</v>
          </cell>
          <cell r="V112">
            <v>4.7382051960171143</v>
          </cell>
          <cell r="W112"/>
          <cell r="X112">
            <v>30422248.530316565</v>
          </cell>
          <cell r="Y112">
            <v>30542710.164103512</v>
          </cell>
          <cell r="Z112">
            <v>120461.63378694654</v>
          </cell>
          <cell r="AA112">
            <v>5707.7193913002084</v>
          </cell>
          <cell r="AB112"/>
          <cell r="AC112">
            <v>100.37720392127258</v>
          </cell>
          <cell r="AD112"/>
          <cell r="AE112"/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/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/>
          <cell r="AC113">
            <v>0</v>
          </cell>
          <cell r="AD113"/>
          <cell r="AE113"/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0</v>
          </cell>
          <cell r="E114">
            <v>27548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820473</v>
          </cell>
          <cell r="K114">
            <v>137412</v>
          </cell>
          <cell r="L114">
            <v>513292</v>
          </cell>
          <cell r="M114">
            <v>1782</v>
          </cell>
          <cell r="N114">
            <v>32102</v>
          </cell>
          <cell r="O114">
            <v>4301.22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 t="str">
            <v>X</v>
          </cell>
          <cell r="U114">
            <v>1536910.22</v>
          </cell>
          <cell r="V114">
            <v>8.0928477604786657</v>
          </cell>
          <cell r="W114"/>
          <cell r="X114">
            <v>13380030.102942491</v>
          </cell>
          <cell r="Y114">
            <v>18990969.130860023</v>
          </cell>
          <cell r="Z114">
            <v>5610939.0279175323</v>
          </cell>
          <cell r="AA114">
            <v>454084.75346264744</v>
          </cell>
          <cell r="AB114"/>
          <cell r="AC114">
            <v>138.5414250549467</v>
          </cell>
          <cell r="AD114"/>
          <cell r="AE114"/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/>
          <cell r="X115">
            <v>0</v>
          </cell>
          <cell r="Y115">
            <v>155301</v>
          </cell>
          <cell r="Z115">
            <v>155301</v>
          </cell>
          <cell r="AA115">
            <v>0</v>
          </cell>
          <cell r="AB115"/>
          <cell r="AC115">
            <v>0</v>
          </cell>
          <cell r="AD115"/>
          <cell r="AE115"/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763637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2614808</v>
          </cell>
          <cell r="K116">
            <v>0</v>
          </cell>
          <cell r="L116">
            <v>2002723</v>
          </cell>
          <cell r="M116">
            <v>456</v>
          </cell>
          <cell r="N116">
            <v>431117</v>
          </cell>
          <cell r="O116">
            <v>1072.82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 t="str">
            <v>X</v>
          </cell>
          <cell r="U116">
            <v>5813813.8200000003</v>
          </cell>
          <cell r="V116">
            <v>11.054894736499001</v>
          </cell>
          <cell r="W116"/>
          <cell r="X116">
            <v>37845891.761949673</v>
          </cell>
          <cell r="Y116">
            <v>52590404.147449985</v>
          </cell>
          <cell r="Z116">
            <v>14744512.385500312</v>
          </cell>
          <cell r="AA116">
            <v>1629990.3236271173</v>
          </cell>
          <cell r="AB116"/>
          <cell r="AC116">
            <v>134.65243240762678</v>
          </cell>
          <cell r="AD116"/>
          <cell r="AE116"/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/>
          <cell r="X117">
            <v>143717.97255353359</v>
          </cell>
          <cell r="Y117">
            <v>193023.1</v>
          </cell>
          <cell r="Z117">
            <v>49305.127446466417</v>
          </cell>
          <cell r="AA117">
            <v>0</v>
          </cell>
          <cell r="AB117"/>
          <cell r="AC117">
            <v>0</v>
          </cell>
          <cell r="AD117"/>
          <cell r="AE117"/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/>
          <cell r="X118">
            <v>28232.853971617853</v>
          </cell>
          <cell r="Y118">
            <v>148547</v>
          </cell>
          <cell r="Z118">
            <v>120314.14602838215</v>
          </cell>
          <cell r="AA118">
            <v>0</v>
          </cell>
          <cell r="AB118"/>
          <cell r="AC118">
            <v>0</v>
          </cell>
          <cell r="AD118"/>
          <cell r="AE118"/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865442</v>
          </cell>
          <cell r="K119">
            <v>292696</v>
          </cell>
          <cell r="L119">
            <v>552554</v>
          </cell>
          <cell r="M119">
            <v>177</v>
          </cell>
          <cell r="N119">
            <v>45654</v>
          </cell>
          <cell r="O119">
            <v>23559.13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>x18</v>
          </cell>
          <cell r="U119">
            <v>1443024.19</v>
          </cell>
          <cell r="V119">
            <v>3.6694739092727913</v>
          </cell>
          <cell r="W119"/>
          <cell r="X119">
            <v>32167051.495621532</v>
          </cell>
          <cell r="Y119">
            <v>39325097.430273741</v>
          </cell>
          <cell r="Z119">
            <v>7158045.9346522093</v>
          </cell>
          <cell r="AA119">
            <v>262662.62798582454</v>
          </cell>
          <cell r="AB119"/>
          <cell r="AC119">
            <v>121.43616833393934</v>
          </cell>
          <cell r="AD119"/>
          <cell r="AE119"/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0</v>
          </cell>
          <cell r="E120">
            <v>5000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296140</v>
          </cell>
          <cell r="K120">
            <v>0</v>
          </cell>
          <cell r="L120">
            <v>0</v>
          </cell>
          <cell r="M120">
            <v>0</v>
          </cell>
          <cell r="N120">
            <v>51499</v>
          </cell>
          <cell r="O120">
            <v>22100.47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 t="str">
            <v>x18</v>
          </cell>
          <cell r="U120">
            <v>374739.47</v>
          </cell>
          <cell r="V120">
            <v>3.7247368528005325</v>
          </cell>
          <cell r="W120"/>
          <cell r="X120">
            <v>7816401.3026422542</v>
          </cell>
          <cell r="Y120">
            <v>10060830.732733324</v>
          </cell>
          <cell r="Z120">
            <v>2244429.43009107</v>
          </cell>
          <cell r="AA120">
            <v>83599.090117703046</v>
          </cell>
          <cell r="AB120"/>
          <cell r="AC120">
            <v>127.64482344634635</v>
          </cell>
          <cell r="AD120"/>
          <cell r="AE120"/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/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/>
          <cell r="AC121">
            <v>0</v>
          </cell>
          <cell r="AD121" t="str">
            <v>fy13</v>
          </cell>
          <cell r="AE121"/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/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/>
          <cell r="AC122">
            <v>0</v>
          </cell>
          <cell r="AD122"/>
          <cell r="AE122"/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0</v>
          </cell>
          <cell r="E123">
            <v>1047363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1103725</v>
          </cell>
          <cell r="M123">
            <v>2080</v>
          </cell>
          <cell r="N123">
            <v>275931</v>
          </cell>
          <cell r="O123">
            <v>92955.8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 t="str">
            <v>X</v>
          </cell>
          <cell r="U123">
            <v>2522054.7999999998</v>
          </cell>
          <cell r="V123">
            <v>8.8897599367747375</v>
          </cell>
          <cell r="W123"/>
          <cell r="X123">
            <v>23758804.479078908</v>
          </cell>
          <cell r="Y123">
            <v>28370336.408825655</v>
          </cell>
          <cell r="Z123">
            <v>4611531.929746747</v>
          </cell>
          <cell r="AA123">
            <v>409954.1179622013</v>
          </cell>
          <cell r="AB123"/>
          <cell r="AC123">
            <v>117.68429811139822</v>
          </cell>
          <cell r="AD123"/>
          <cell r="AE123"/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/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/>
          <cell r="AC124">
            <v>0</v>
          </cell>
          <cell r="AD124"/>
          <cell r="AE124"/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/>
          <cell r="X125">
            <v>185257.16194463047</v>
          </cell>
          <cell r="Y125">
            <v>207472.35</v>
          </cell>
          <cell r="Z125">
            <v>22215.188055369537</v>
          </cell>
          <cell r="AA125">
            <v>0</v>
          </cell>
          <cell r="AB125"/>
          <cell r="AC125">
            <v>0</v>
          </cell>
          <cell r="AD125"/>
          <cell r="AE125"/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61018.32</v>
          </cell>
          <cell r="K126">
            <v>10999</v>
          </cell>
          <cell r="L126">
            <v>168018</v>
          </cell>
          <cell r="M126">
            <v>0</v>
          </cell>
          <cell r="N126">
            <v>135031</v>
          </cell>
          <cell r="O126">
            <v>51396.87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 t="str">
            <v>x18</v>
          </cell>
          <cell r="U126">
            <v>323972.21000000002</v>
          </cell>
          <cell r="V126">
            <v>3.6482262889554167</v>
          </cell>
          <cell r="W126"/>
          <cell r="X126">
            <v>6230653.9028760213</v>
          </cell>
          <cell r="Y126">
            <v>8880266.3086110763</v>
          </cell>
          <cell r="Z126">
            <v>2649612.405735055</v>
          </cell>
          <cell r="AA126">
            <v>96663.856341450344</v>
          </cell>
          <cell r="AB126"/>
          <cell r="AC126">
            <v>140.97400672849417</v>
          </cell>
          <cell r="AD126"/>
          <cell r="AE126"/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0</v>
          </cell>
          <cell r="E127">
            <v>1777377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123201</v>
          </cell>
          <cell r="M127">
            <v>0</v>
          </cell>
          <cell r="N127">
            <v>0</v>
          </cell>
          <cell r="O127">
            <v>2615.5500000000002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 t="str">
            <v>X</v>
          </cell>
          <cell r="U127">
            <v>1903193.55</v>
          </cell>
          <cell r="V127">
            <v>22.313789383791253</v>
          </cell>
          <cell r="W127"/>
          <cell r="X127">
            <v>6718564.0537173413</v>
          </cell>
          <cell r="Y127">
            <v>8529226.1088673752</v>
          </cell>
          <cell r="Z127">
            <v>1810662.0551500339</v>
          </cell>
          <cell r="AA127">
            <v>404027.31743840477</v>
          </cell>
          <cell r="AB127"/>
          <cell r="AC127">
            <v>120.93653832076434</v>
          </cell>
          <cell r="AD127"/>
          <cell r="AE127"/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/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/>
          <cell r="AC128">
            <v>0</v>
          </cell>
          <cell r="AD128"/>
          <cell r="AE128"/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/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/>
          <cell r="AC129">
            <v>0</v>
          </cell>
          <cell r="AD129"/>
          <cell r="AE129"/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29772</v>
          </cell>
          <cell r="M130">
            <v>0</v>
          </cell>
          <cell r="N130">
            <v>5630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 t="str">
            <v>x18</v>
          </cell>
          <cell r="U130">
            <v>17241.080000000002</v>
          </cell>
          <cell r="V130">
            <v>1.0516257655717403</v>
          </cell>
          <cell r="W130"/>
          <cell r="X130">
            <v>800339.26922275487</v>
          </cell>
          <cell r="Y130">
            <v>1639469.15</v>
          </cell>
          <cell r="Z130">
            <v>839129.88077724504</v>
          </cell>
          <cell r="AA130">
            <v>8824.5060328649342</v>
          </cell>
          <cell r="AB130"/>
          <cell r="AC130">
            <v>203.74417533588309</v>
          </cell>
          <cell r="AD130"/>
          <cell r="AE130"/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218834</v>
          </cell>
          <cell r="K131">
            <v>247695</v>
          </cell>
          <cell r="L131">
            <v>563045</v>
          </cell>
          <cell r="M131">
            <v>0</v>
          </cell>
          <cell r="N131">
            <v>0</v>
          </cell>
          <cell r="O131">
            <v>36161.089999999997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 t="str">
            <v>x18</v>
          </cell>
          <cell r="U131">
            <v>722277.64000000013</v>
          </cell>
          <cell r="V131">
            <v>2.0208162424166605</v>
          </cell>
          <cell r="W131"/>
          <cell r="X131">
            <v>26655202.675033823</v>
          </cell>
          <cell r="Y131">
            <v>35741876.220088199</v>
          </cell>
          <cell r="Z131">
            <v>9086673.5450543761</v>
          </cell>
          <cell r="AA131">
            <v>183624.97489383662</v>
          </cell>
          <cell r="AB131"/>
          <cell r="AC131">
            <v>133.4007911277277</v>
          </cell>
          <cell r="AD131"/>
          <cell r="AE131"/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/>
          <cell r="X132">
            <v>43115.391766060078</v>
          </cell>
          <cell r="Y132">
            <v>1164720</v>
          </cell>
          <cell r="Z132">
            <v>1121604.6082339399</v>
          </cell>
          <cell r="AA132">
            <v>0</v>
          </cell>
          <cell r="AB132"/>
          <cell r="AC132">
            <v>0</v>
          </cell>
          <cell r="AD132"/>
          <cell r="AE132"/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34000</v>
          </cell>
          <cell r="O133">
            <v>15000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49000</v>
          </cell>
          <cell r="V133">
            <v>0</v>
          </cell>
          <cell r="W133"/>
          <cell r="X133">
            <v>14371.797255353356</v>
          </cell>
          <cell r="Y133">
            <v>14579</v>
          </cell>
          <cell r="Z133">
            <v>207.20274464664362</v>
          </cell>
          <cell r="AA133">
            <v>0</v>
          </cell>
          <cell r="AB133"/>
          <cell r="AC133">
            <v>0</v>
          </cell>
          <cell r="AD133"/>
          <cell r="AE133"/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421937</v>
          </cell>
          <cell r="K134">
            <v>502307</v>
          </cell>
          <cell r="L134">
            <v>515216</v>
          </cell>
          <cell r="M134">
            <v>0</v>
          </cell>
          <cell r="N134">
            <v>2216</v>
          </cell>
          <cell r="O134">
            <v>27479.27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 t="str">
            <v>X</v>
          </cell>
          <cell r="U134">
            <v>1469155.27</v>
          </cell>
          <cell r="V134">
            <v>9.4355438802597007</v>
          </cell>
          <cell r="W134"/>
          <cell r="X134">
            <v>9480813.6788152698</v>
          </cell>
          <cell r="Y134">
            <v>15570435.458136659</v>
          </cell>
          <cell r="Z134">
            <v>6089621.7793213893</v>
          </cell>
          <cell r="AA134">
            <v>574588.93512972118</v>
          </cell>
          <cell r="AB134"/>
          <cell r="AC134">
            <v>158.17045910853543</v>
          </cell>
          <cell r="AD134"/>
          <cell r="AE134"/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29714141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/>
          <cell r="X135">
            <v>0</v>
          </cell>
          <cell r="Y135">
            <v>1628674</v>
          </cell>
          <cell r="Z135">
            <v>1628674</v>
          </cell>
          <cell r="AA135">
            <v>0</v>
          </cell>
          <cell r="AB135"/>
          <cell r="AC135">
            <v>0</v>
          </cell>
          <cell r="AD135" t="str">
            <v>fy13</v>
          </cell>
          <cell r="AE135"/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11729</v>
          </cell>
          <cell r="L136">
            <v>158400</v>
          </cell>
          <cell r="M136">
            <v>0</v>
          </cell>
          <cell r="N136">
            <v>96145</v>
          </cell>
          <cell r="O136">
            <v>11951.38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 t="str">
            <v>x18</v>
          </cell>
          <cell r="U136">
            <v>181601.38</v>
          </cell>
          <cell r="V136">
            <v>3.2363036139769816</v>
          </cell>
          <cell r="W136"/>
          <cell r="X136">
            <v>3779440.8478222261</v>
          </cell>
          <cell r="Y136">
            <v>5611382.6655724775</v>
          </cell>
          <cell r="Z136">
            <v>1831941.8177502514</v>
          </cell>
          <cell r="AA136">
            <v>59287.199253806997</v>
          </cell>
          <cell r="AB136"/>
          <cell r="AC136">
            <v>146.90256283592521</v>
          </cell>
          <cell r="AD136"/>
          <cell r="AE136"/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4413737</v>
          </cell>
          <cell r="K137">
            <v>959427</v>
          </cell>
          <cell r="L137">
            <v>3980984</v>
          </cell>
          <cell r="M137">
            <v>66762</v>
          </cell>
          <cell r="N137">
            <v>105847</v>
          </cell>
          <cell r="O137">
            <v>297817.31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 t="str">
            <v>X</v>
          </cell>
          <cell r="U137">
            <v>9824574.3100000005</v>
          </cell>
          <cell r="V137">
            <v>9.0674750517883567</v>
          </cell>
          <cell r="W137"/>
          <cell r="X137">
            <v>100463268.08911894</v>
          </cell>
          <cell r="Y137">
            <v>108349615.01286207</v>
          </cell>
          <cell r="Z137">
            <v>7886346.9237431288</v>
          </cell>
          <cell r="AA137">
            <v>715092.5398078867</v>
          </cell>
          <cell r="AB137"/>
          <cell r="AC137">
            <v>107.13818544860972</v>
          </cell>
          <cell r="AD137"/>
          <cell r="AE137"/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/>
          <cell r="X138">
            <v>0</v>
          </cell>
          <cell r="Y138">
            <v>35000</v>
          </cell>
          <cell r="Z138">
            <v>35000</v>
          </cell>
          <cell r="AA138">
            <v>0</v>
          </cell>
          <cell r="AB138"/>
          <cell r="AC138">
            <v>0</v>
          </cell>
          <cell r="AD138"/>
          <cell r="AE138"/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/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/>
          <cell r="AC139">
            <v>0</v>
          </cell>
          <cell r="AD139"/>
          <cell r="AE139"/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0</v>
          </cell>
          <cell r="E140">
            <v>106355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1606051</v>
          </cell>
          <cell r="K140">
            <v>1182865</v>
          </cell>
          <cell r="L140">
            <v>2378282</v>
          </cell>
          <cell r="M140">
            <v>14679</v>
          </cell>
          <cell r="N140">
            <v>0</v>
          </cell>
          <cell r="O140">
            <v>14750.12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 t="str">
            <v>x18</v>
          </cell>
          <cell r="U140">
            <v>3852230.1</v>
          </cell>
          <cell r="V140">
            <v>6.7113603825209518</v>
          </cell>
          <cell r="W140"/>
          <cell r="X140">
            <v>43961797.366181195</v>
          </cell>
          <cell r="Y140">
            <v>57398647.672575258</v>
          </cell>
          <cell r="Z140">
            <v>13436850.306394063</v>
          </cell>
          <cell r="AA140">
            <v>901795.44812197634</v>
          </cell>
          <cell r="AB140"/>
          <cell r="AC140">
            <v>128.51351766594289</v>
          </cell>
          <cell r="AD140"/>
          <cell r="AE140"/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/>
          <cell r="X141">
            <v>214000.75645533722</v>
          </cell>
          <cell r="Y141">
            <v>291605.2</v>
          </cell>
          <cell r="Z141">
            <v>77604.44354466279</v>
          </cell>
          <cell r="AA141">
            <v>0</v>
          </cell>
          <cell r="AB141"/>
          <cell r="AC141">
            <v>0</v>
          </cell>
          <cell r="AD141"/>
          <cell r="AE141"/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0</v>
          </cell>
          <cell r="E142">
            <v>53000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704716</v>
          </cell>
          <cell r="K142">
            <v>1237082</v>
          </cell>
          <cell r="L142">
            <v>1079426</v>
          </cell>
          <cell r="M142">
            <v>16804</v>
          </cell>
          <cell r="N142">
            <v>24592</v>
          </cell>
          <cell r="O142">
            <v>43169.07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 t="str">
            <v>X</v>
          </cell>
          <cell r="U142">
            <v>3158789.07</v>
          </cell>
          <cell r="V142">
            <v>16.791213406168847</v>
          </cell>
          <cell r="W142"/>
          <cell r="X142">
            <v>15200054.581420457</v>
          </cell>
          <cell r="Y142">
            <v>18812154.866899058</v>
          </cell>
          <cell r="Z142">
            <v>3612100.2854786012</v>
          </cell>
          <cell r="AA142">
            <v>606515.46737954614</v>
          </cell>
          <cell r="AB142"/>
          <cell r="AC142">
            <v>119.77351332522768</v>
          </cell>
          <cell r="AD142"/>
          <cell r="AE142"/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/>
          <cell r="X143">
            <v>0</v>
          </cell>
          <cell r="Y143">
            <v>693.05000000000007</v>
          </cell>
          <cell r="Z143">
            <v>693.05000000000007</v>
          </cell>
          <cell r="AA143">
            <v>0</v>
          </cell>
          <cell r="AB143"/>
          <cell r="AC143">
            <v>0</v>
          </cell>
          <cell r="AD143"/>
          <cell r="AE143"/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0</v>
          </cell>
          <cell r="E144">
            <v>141300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15750</v>
          </cell>
          <cell r="K144">
            <v>800</v>
          </cell>
          <cell r="L144">
            <v>22235</v>
          </cell>
          <cell r="M144">
            <v>0</v>
          </cell>
          <cell r="N144">
            <v>1618</v>
          </cell>
          <cell r="O144">
            <v>6917.68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 t="str">
            <v>x18</v>
          </cell>
          <cell r="U144">
            <v>175057.33</v>
          </cell>
          <cell r="V144">
            <v>5.7532880115911054</v>
          </cell>
          <cell r="W144"/>
          <cell r="X144">
            <v>1957811.3888900897</v>
          </cell>
          <cell r="Y144">
            <v>3042735.3827465847</v>
          </cell>
          <cell r="Z144">
            <v>1084923.993856495</v>
          </cell>
          <cell r="AA144">
            <v>62418.802073421146</v>
          </cell>
          <cell r="AB144"/>
          <cell r="AC144">
            <v>152.22695084855678</v>
          </cell>
          <cell r="AD144"/>
          <cell r="AE144"/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0</v>
          </cell>
          <cell r="E145">
            <v>115312</v>
          </cell>
          <cell r="F145">
            <v>0</v>
          </cell>
          <cell r="G145">
            <v>0</v>
          </cell>
          <cell r="H145">
            <v>0</v>
          </cell>
          <cell r="I145">
            <v>148512</v>
          </cell>
          <cell r="J145">
            <v>535360</v>
          </cell>
          <cell r="K145">
            <v>482919</v>
          </cell>
          <cell r="L145">
            <v>716432</v>
          </cell>
          <cell r="M145">
            <v>16706</v>
          </cell>
          <cell r="N145">
            <v>48058</v>
          </cell>
          <cell r="O145">
            <v>19090.89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 t="str">
            <v>x18</v>
          </cell>
          <cell r="U145">
            <v>1645366.3699999999</v>
          </cell>
          <cell r="V145">
            <v>4.4108222823007104</v>
          </cell>
          <cell r="W145"/>
          <cell r="X145">
            <v>27996289.160540704</v>
          </cell>
          <cell r="Y145">
            <v>37302939.558511689</v>
          </cell>
          <cell r="Z145">
            <v>9306650.3979709856</v>
          </cell>
          <cell r="AA145">
            <v>410499.80948953197</v>
          </cell>
          <cell r="AB145"/>
          <cell r="AC145">
            <v>131.77617768364854</v>
          </cell>
          <cell r="AD145"/>
          <cell r="AE145"/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3521470</v>
          </cell>
          <cell r="E146">
            <v>152771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3477504</v>
          </cell>
          <cell r="K146">
            <v>211470</v>
          </cell>
          <cell r="L146">
            <v>454654</v>
          </cell>
          <cell r="M146">
            <v>41013</v>
          </cell>
          <cell r="N146">
            <v>299608</v>
          </cell>
          <cell r="O146">
            <v>843212.86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 t="str">
            <v>X</v>
          </cell>
          <cell r="U146">
            <v>9001702.8599999994</v>
          </cell>
          <cell r="V146">
            <v>10.290653281643458</v>
          </cell>
          <cell r="W146"/>
          <cell r="X146">
            <v>88111145.825201109</v>
          </cell>
          <cell r="Y146">
            <v>87474552.03895852</v>
          </cell>
          <cell r="Z146">
            <v>0</v>
          </cell>
          <cell r="AA146">
            <v>0</v>
          </cell>
          <cell r="AB146"/>
          <cell r="AC146">
            <v>99.277510489415846</v>
          </cell>
          <cell r="AD146"/>
          <cell r="AE146"/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295410</v>
          </cell>
          <cell r="K147">
            <v>168682</v>
          </cell>
          <cell r="L147">
            <v>39377</v>
          </cell>
          <cell r="M147">
            <v>0</v>
          </cell>
          <cell r="N147">
            <v>98247</v>
          </cell>
          <cell r="O147">
            <v>6949.04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 t="str">
            <v>x18</v>
          </cell>
          <cell r="U147">
            <v>584645.07000000007</v>
          </cell>
          <cell r="V147">
            <v>3.8145285379778975</v>
          </cell>
          <cell r="W147"/>
          <cell r="X147">
            <v>9935233.2153440155</v>
          </cell>
          <cell r="Y147">
            <v>15326797.64167982</v>
          </cell>
          <cell r="Z147">
            <v>5391564.4263358042</v>
          </cell>
          <cell r="AA147">
            <v>205662.76368604356</v>
          </cell>
          <cell r="AB147"/>
          <cell r="AC147">
            <v>152.19708033265522</v>
          </cell>
          <cell r="AD147"/>
          <cell r="AE147"/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0</v>
          </cell>
          <cell r="E148">
            <v>31500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1346448</v>
          </cell>
          <cell r="K148">
            <v>837788</v>
          </cell>
          <cell r="L148">
            <v>496390</v>
          </cell>
          <cell r="M148">
            <v>0</v>
          </cell>
          <cell r="N148">
            <v>0</v>
          </cell>
          <cell r="O148">
            <v>19796.28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 t="str">
            <v>X</v>
          </cell>
          <cell r="U148">
            <v>2731922.28</v>
          </cell>
          <cell r="V148">
            <v>5.1504767176081243</v>
          </cell>
          <cell r="W148"/>
          <cell r="X148">
            <v>39305559.544661731</v>
          </cell>
          <cell r="Y148">
            <v>53042124.637905397</v>
          </cell>
          <cell r="Z148">
            <v>13736565.093243666</v>
          </cell>
          <cell r="AA148">
            <v>707498.58692659985</v>
          </cell>
          <cell r="AB148"/>
          <cell r="AC148">
            <v>133.14815170488166</v>
          </cell>
          <cell r="AD148"/>
          <cell r="AE148"/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/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/>
          <cell r="AC149">
            <v>0</v>
          </cell>
          <cell r="AD149"/>
          <cell r="AE149"/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0</v>
          </cell>
          <cell r="E150">
            <v>20000</v>
          </cell>
          <cell r="F150">
            <v>0</v>
          </cell>
          <cell r="G150">
            <v>0</v>
          </cell>
          <cell r="H150">
            <v>0</v>
          </cell>
          <cell r="I150">
            <v>3000</v>
          </cell>
          <cell r="J150">
            <v>1145337</v>
          </cell>
          <cell r="K150">
            <v>1031351.79</v>
          </cell>
          <cell r="L150">
            <v>1619183</v>
          </cell>
          <cell r="M150">
            <v>17793</v>
          </cell>
          <cell r="N150">
            <v>61355</v>
          </cell>
          <cell r="O150">
            <v>151214.91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 t="str">
            <v>X</v>
          </cell>
          <cell r="U150">
            <v>4049234.7</v>
          </cell>
          <cell r="V150">
            <v>8.9896497941320757</v>
          </cell>
          <cell r="W150"/>
          <cell r="X150">
            <v>29439397.279731382</v>
          </cell>
          <cell r="Y150">
            <v>45043297.489109159</v>
          </cell>
          <cell r="Z150">
            <v>15603900.209377777</v>
          </cell>
          <cell r="AA150">
            <v>1402735.983048904</v>
          </cell>
          <cell r="AB150"/>
          <cell r="AC150">
            <v>148.23863780698451</v>
          </cell>
          <cell r="AD150"/>
          <cell r="AE150"/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481156</v>
          </cell>
          <cell r="K151">
            <v>885949</v>
          </cell>
          <cell r="L151">
            <v>355185</v>
          </cell>
          <cell r="M151">
            <v>0</v>
          </cell>
          <cell r="N151">
            <v>0</v>
          </cell>
          <cell r="O151">
            <v>41265.14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 t="str">
            <v>X</v>
          </cell>
          <cell r="U151">
            <v>1763555.14</v>
          </cell>
          <cell r="V151">
            <v>9.0939606857137996</v>
          </cell>
          <cell r="W151"/>
          <cell r="X151">
            <v>10718331.726392865</v>
          </cell>
          <cell r="Y151">
            <v>19392596.921718225</v>
          </cell>
          <cell r="Z151">
            <v>8674265.1953253597</v>
          </cell>
          <cell r="AA151">
            <v>788834.26663744345</v>
          </cell>
          <cell r="AB151"/>
          <cell r="AC151">
            <v>173.56957341850872</v>
          </cell>
          <cell r="AD151"/>
          <cell r="AE151"/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/>
          <cell r="X152">
            <v>372090.52626422414</v>
          </cell>
          <cell r="Y152">
            <v>457717.95</v>
          </cell>
          <cell r="Z152">
            <v>85627.423735775868</v>
          </cell>
          <cell r="AA152">
            <v>0</v>
          </cell>
          <cell r="AB152"/>
          <cell r="AC152">
            <v>0</v>
          </cell>
          <cell r="AD152"/>
          <cell r="AE152"/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600000</v>
          </cell>
          <cell r="E153">
            <v>35000</v>
          </cell>
          <cell r="F153">
            <v>0</v>
          </cell>
          <cell r="G153">
            <v>0</v>
          </cell>
          <cell r="H153">
            <v>0</v>
          </cell>
          <cell r="I153">
            <v>220000</v>
          </cell>
          <cell r="J153">
            <v>547128</v>
          </cell>
          <cell r="K153">
            <v>454985</v>
          </cell>
          <cell r="L153">
            <v>0</v>
          </cell>
          <cell r="M153">
            <v>0</v>
          </cell>
          <cell r="N153">
            <v>23721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 t="str">
            <v>x18</v>
          </cell>
          <cell r="U153">
            <v>1514834</v>
          </cell>
          <cell r="V153">
            <v>5.1162777030779418</v>
          </cell>
          <cell r="W153"/>
          <cell r="X153">
            <v>18376694.040241551</v>
          </cell>
          <cell r="Y153">
            <v>29608127</v>
          </cell>
          <cell r="Z153">
            <v>11231432.959758449</v>
          </cell>
          <cell r="AA153">
            <v>574631.30025626847</v>
          </cell>
          <cell r="AB153"/>
          <cell r="AC153">
            <v>157.99085317612494</v>
          </cell>
          <cell r="AD153"/>
          <cell r="AE153"/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0</v>
          </cell>
          <cell r="E154">
            <v>2919138.35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266969</v>
          </cell>
          <cell r="M154">
            <v>0</v>
          </cell>
          <cell r="N154">
            <v>0</v>
          </cell>
          <cell r="O154">
            <v>18821.11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 t="str">
            <v>X</v>
          </cell>
          <cell r="U154">
            <v>3204928.46</v>
          </cell>
          <cell r="V154">
            <v>21.179680385792256</v>
          </cell>
          <cell r="W154"/>
          <cell r="X154">
            <v>11332153.547165975</v>
          </cell>
          <cell r="Y154">
            <v>15132090.766345693</v>
          </cell>
          <cell r="Z154">
            <v>3799937.2191797178</v>
          </cell>
          <cell r="AA154">
            <v>804814.55788302643</v>
          </cell>
          <cell r="AB154"/>
          <cell r="AC154">
            <v>126.43030425620852</v>
          </cell>
          <cell r="AD154"/>
          <cell r="AE154"/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268887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/>
          <cell r="X155">
            <v>242744.35096604392</v>
          </cell>
          <cell r="Y155">
            <v>2243718</v>
          </cell>
          <cell r="Z155">
            <v>2000973.649033956</v>
          </cell>
          <cell r="AA155">
            <v>0</v>
          </cell>
          <cell r="AB155"/>
          <cell r="AC155">
            <v>0</v>
          </cell>
          <cell r="AD155" t="str">
            <v>fy12</v>
          </cell>
          <cell r="AE155"/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/>
          <cell r="X156">
            <v>0</v>
          </cell>
          <cell r="Y156">
            <v>906.55000000000007</v>
          </cell>
          <cell r="Z156">
            <v>906.55000000000007</v>
          </cell>
          <cell r="AA156">
            <v>0</v>
          </cell>
          <cell r="AB156"/>
          <cell r="AC156">
            <v>0</v>
          </cell>
          <cell r="AD156"/>
          <cell r="AE156"/>
        </row>
        <row r="157">
          <cell r="A157">
            <v>148</v>
          </cell>
          <cell r="B157" t="str">
            <v>LANESBOROUGH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/>
          <cell r="X157">
            <v>0</v>
          </cell>
          <cell r="Y157">
            <v>113507.25999999998</v>
          </cell>
          <cell r="Z157">
            <v>113507.25999999998</v>
          </cell>
          <cell r="AA157">
            <v>0</v>
          </cell>
          <cell r="AB157"/>
          <cell r="AC157">
            <v>0</v>
          </cell>
          <cell r="AD157" t="str">
            <v>fy19</v>
          </cell>
          <cell r="AE157"/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0</v>
          </cell>
          <cell r="E158">
            <v>1916427</v>
          </cell>
          <cell r="F158">
            <v>0</v>
          </cell>
          <cell r="G158">
            <v>0</v>
          </cell>
          <cell r="H158">
            <v>0</v>
          </cell>
          <cell r="I158">
            <v>607850</v>
          </cell>
          <cell r="J158">
            <v>5737210</v>
          </cell>
          <cell r="K158">
            <v>1481070</v>
          </cell>
          <cell r="L158">
            <v>0</v>
          </cell>
          <cell r="M158">
            <v>85970</v>
          </cell>
          <cell r="N158">
            <v>0</v>
          </cell>
          <cell r="O158">
            <v>1910008.45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 t="str">
            <v>x18</v>
          </cell>
          <cell r="U158">
            <v>11738535.449999999</v>
          </cell>
          <cell r="V158">
            <v>5.6086293039066648</v>
          </cell>
          <cell r="W158"/>
          <cell r="X158">
            <v>210870986.66280565</v>
          </cell>
          <cell r="Y158">
            <v>209294193.17877859</v>
          </cell>
          <cell r="Z158">
            <v>0</v>
          </cell>
          <cell r="AA158">
            <v>0</v>
          </cell>
          <cell r="AB158"/>
          <cell r="AC158">
            <v>99.252247305814322</v>
          </cell>
          <cell r="AD158"/>
          <cell r="AE158"/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284700</v>
          </cell>
          <cell r="K159">
            <v>55000</v>
          </cell>
          <cell r="L159">
            <v>417302</v>
          </cell>
          <cell r="M159">
            <v>0</v>
          </cell>
          <cell r="N159">
            <v>73919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 t="str">
            <v>X</v>
          </cell>
          <cell r="U159">
            <v>830921</v>
          </cell>
          <cell r="V159">
            <v>6.8185392803931029</v>
          </cell>
          <cell r="W159"/>
          <cell r="X159">
            <v>7374237.8470487166</v>
          </cell>
          <cell r="Y159">
            <v>12186202.437658988</v>
          </cell>
          <cell r="Z159">
            <v>4811964.5906102713</v>
          </cell>
          <cell r="AA159">
            <v>328105.6957693685</v>
          </cell>
          <cell r="AB159"/>
          <cell r="AC159">
            <v>160.80437040195838</v>
          </cell>
          <cell r="AD159"/>
          <cell r="AE159"/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894925</v>
          </cell>
          <cell r="K160">
            <v>4000</v>
          </cell>
          <cell r="L160">
            <v>357057</v>
          </cell>
          <cell r="M160">
            <v>0</v>
          </cell>
          <cell r="N160">
            <v>14670</v>
          </cell>
          <cell r="O160">
            <v>12433.96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 t="str">
            <v>X</v>
          </cell>
          <cell r="U160">
            <v>1283085.96</v>
          </cell>
          <cell r="V160">
            <v>6.235065467020541</v>
          </cell>
          <cell r="W160"/>
          <cell r="X160">
            <v>17701915.196191557</v>
          </cell>
          <cell r="Y160">
            <v>20578548.321371987</v>
          </cell>
          <cell r="Z160">
            <v>2876633.1251804307</v>
          </cell>
          <cell r="AA160">
            <v>179359.9586009988</v>
          </cell>
          <cell r="AB160"/>
          <cell r="AC160">
            <v>115.23718273805612</v>
          </cell>
          <cell r="AD160"/>
          <cell r="AE160"/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0</v>
          </cell>
          <cell r="E161">
            <v>59000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90000</v>
          </cell>
          <cell r="K161">
            <v>0</v>
          </cell>
          <cell r="L161">
            <v>663296</v>
          </cell>
          <cell r="M161">
            <v>0</v>
          </cell>
          <cell r="N161">
            <v>15185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 t="str">
            <v>X</v>
          </cell>
          <cell r="U161">
            <v>827481</v>
          </cell>
          <cell r="V161">
            <v>5.9487160980430502</v>
          </cell>
          <cell r="W161"/>
          <cell r="X161">
            <v>5511981.8499129619</v>
          </cell>
          <cell r="Y161">
            <v>13910245.275820384</v>
          </cell>
          <cell r="Z161">
            <v>8398263.4259074219</v>
          </cell>
          <cell r="AA161">
            <v>499588.84837301658</v>
          </cell>
          <cell r="AB161"/>
          <cell r="AC161">
            <v>243.30008321161526</v>
          </cell>
          <cell r="AD161"/>
          <cell r="AE161"/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2835015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4131804</v>
          </cell>
          <cell r="K162">
            <v>2308066</v>
          </cell>
          <cell r="L162">
            <v>0</v>
          </cell>
          <cell r="M162">
            <v>8222</v>
          </cell>
          <cell r="N162">
            <v>261839</v>
          </cell>
          <cell r="O162">
            <v>75523.070000000007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 t="str">
            <v>X</v>
          </cell>
          <cell r="U162">
            <v>9620469.0700000003</v>
          </cell>
          <cell r="V162">
            <v>12.357391745311604</v>
          </cell>
          <cell r="W162"/>
          <cell r="X162">
            <v>77172702.956447005</v>
          </cell>
          <cell r="Y162">
            <v>77851938.890340731</v>
          </cell>
          <cell r="Z162">
            <v>679235.93389372528</v>
          </cell>
          <cell r="AA162">
            <v>83935.845226173391</v>
          </cell>
          <cell r="AB162"/>
          <cell r="AC162">
            <v>100.77138685812719</v>
          </cell>
          <cell r="AD162"/>
          <cell r="AE162"/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94916</v>
          </cell>
          <cell r="M163">
            <v>0</v>
          </cell>
          <cell r="N163">
            <v>8349</v>
          </cell>
          <cell r="O163">
            <v>8998.36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 t="str">
            <v>x18</v>
          </cell>
          <cell r="U163">
            <v>54364.6</v>
          </cell>
          <cell r="V163">
            <v>2.0082866816025282</v>
          </cell>
          <cell r="W163"/>
          <cell r="X163">
            <v>1166005.2401467538</v>
          </cell>
          <cell r="Y163">
            <v>2707013.9187807264</v>
          </cell>
          <cell r="Z163">
            <v>1541008.6786339725</v>
          </cell>
          <cell r="AA163">
            <v>30947.872055345179</v>
          </cell>
          <cell r="AB163"/>
          <cell r="AC163">
            <v>229.50720584999863</v>
          </cell>
          <cell r="AD163"/>
          <cell r="AE163"/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3719617</v>
          </cell>
          <cell r="K164">
            <v>3600000</v>
          </cell>
          <cell r="L164">
            <v>3984026</v>
          </cell>
          <cell r="M164">
            <v>20472</v>
          </cell>
          <cell r="N164">
            <v>0</v>
          </cell>
          <cell r="O164">
            <v>1195.46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 t="str">
            <v>X</v>
          </cell>
          <cell r="U164">
            <v>11325310.460000001</v>
          </cell>
          <cell r="V164">
            <v>8.17772880867658</v>
          </cell>
          <cell r="W164"/>
          <cell r="X164">
            <v>80260931.779566333</v>
          </cell>
          <cell r="Y164">
            <v>138489680.01951635</v>
          </cell>
          <cell r="Z164">
            <v>58228748.239950016</v>
          </cell>
          <cell r="AA164">
            <v>4761789.1197501495</v>
          </cell>
          <cell r="AB164"/>
          <cell r="AC164">
            <v>166.61641963869158</v>
          </cell>
          <cell r="AD164"/>
          <cell r="AE164"/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/>
          <cell r="AC165">
            <v>0</v>
          </cell>
          <cell r="AD165"/>
          <cell r="AE165"/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140176</v>
          </cell>
          <cell r="K166">
            <v>367315</v>
          </cell>
          <cell r="L166">
            <v>432152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 t="str">
            <v>X</v>
          </cell>
          <cell r="U166">
            <v>939643</v>
          </cell>
          <cell r="V166">
            <v>6.602186301912556</v>
          </cell>
          <cell r="W166"/>
          <cell r="X166">
            <v>6701030.6023767004</v>
          </cell>
          <cell r="Y166">
            <v>14232300.59</v>
          </cell>
          <cell r="Z166">
            <v>7531269.9876232995</v>
          </cell>
          <cell r="AA166">
            <v>497228.47548291693</v>
          </cell>
          <cell r="AB166"/>
          <cell r="AC166">
            <v>204.96954766399026</v>
          </cell>
          <cell r="AD166"/>
          <cell r="AE166"/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1853381</v>
          </cell>
          <cell r="K167">
            <v>660203</v>
          </cell>
          <cell r="L167">
            <v>535951</v>
          </cell>
          <cell r="M167">
            <v>5153</v>
          </cell>
          <cell r="N167">
            <v>22374</v>
          </cell>
          <cell r="O167">
            <v>71745.52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 t="str">
            <v>X</v>
          </cell>
          <cell r="U167">
            <v>3148807.52</v>
          </cell>
          <cell r="V167">
            <v>12.005613655553372</v>
          </cell>
          <cell r="W167"/>
          <cell r="X167">
            <v>16632291.76270235</v>
          </cell>
          <cell r="Y167">
            <v>26227793.183595188</v>
          </cell>
          <cell r="Z167">
            <v>9595501.4208928384</v>
          </cell>
          <cell r="AA167">
            <v>1151998.8289055284</v>
          </cell>
          <cell r="AB167"/>
          <cell r="AC167">
            <v>150.76571955598885</v>
          </cell>
          <cell r="AD167"/>
          <cell r="AE167"/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493192.87</v>
          </cell>
          <cell r="J168">
            <v>582609</v>
          </cell>
          <cell r="K168">
            <v>756225</v>
          </cell>
          <cell r="L168">
            <v>986575</v>
          </cell>
          <cell r="M168">
            <v>0</v>
          </cell>
          <cell r="N168">
            <v>7568</v>
          </cell>
          <cell r="O168">
            <v>14038.08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 t="str">
            <v>X</v>
          </cell>
          <cell r="U168">
            <v>2840207.95</v>
          </cell>
          <cell r="V168">
            <v>6.6355699803276282</v>
          </cell>
          <cell r="W168"/>
          <cell r="X168">
            <v>29113308.339486767</v>
          </cell>
          <cell r="Y168">
            <v>42802772.910546057</v>
          </cell>
          <cell r="Z168">
            <v>13689464.57105929</v>
          </cell>
          <cell r="AA168">
            <v>908374.00154479663</v>
          </cell>
          <cell r="AB168"/>
          <cell r="AC168">
            <v>143.90119604572502</v>
          </cell>
          <cell r="AD168"/>
          <cell r="AE168"/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490108</v>
          </cell>
          <cell r="J169">
            <v>3850846</v>
          </cell>
          <cell r="K169">
            <v>2660585</v>
          </cell>
          <cell r="L169">
            <v>7311791</v>
          </cell>
          <cell r="M169">
            <v>63087</v>
          </cell>
          <cell r="N169">
            <v>108128</v>
          </cell>
          <cell r="O169">
            <v>1859796.82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 t="str">
            <v>X</v>
          </cell>
          <cell r="U169">
            <v>16344341.82</v>
          </cell>
          <cell r="V169">
            <v>7.6625125958217923</v>
          </cell>
          <cell r="W169"/>
          <cell r="X169">
            <v>212748263.5454053</v>
          </cell>
          <cell r="Y169">
            <v>213302642.12436306</v>
          </cell>
          <cell r="Z169">
            <v>554378.57895776629</v>
          </cell>
          <cell r="AA169">
            <v>42479.328441176702</v>
          </cell>
          <cell r="AB169"/>
          <cell r="AC169">
            <v>100.240612657413</v>
          </cell>
          <cell r="AD169"/>
          <cell r="AE169"/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0</v>
          </cell>
          <cell r="E170">
            <v>194697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223276</v>
          </cell>
          <cell r="K170">
            <v>651884</v>
          </cell>
          <cell r="L170">
            <v>472497</v>
          </cell>
          <cell r="M170">
            <v>0</v>
          </cell>
          <cell r="N170">
            <v>33714</v>
          </cell>
          <cell r="O170">
            <v>26846.33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 t="str">
            <v>X</v>
          </cell>
          <cell r="U170">
            <v>1602914.33</v>
          </cell>
          <cell r="V170">
            <v>3.918146706055412</v>
          </cell>
          <cell r="W170"/>
          <cell r="X170">
            <v>29028174.444039177</v>
          </cell>
          <cell r="Y170">
            <v>40910013.081509434</v>
          </cell>
          <cell r="Z170">
            <v>11881838.637470257</v>
          </cell>
          <cell r="AA170">
            <v>465547.86919286015</v>
          </cell>
          <cell r="AB170"/>
          <cell r="AC170">
            <v>139.32831115606612</v>
          </cell>
          <cell r="AD170"/>
          <cell r="AE170"/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600016</v>
          </cell>
          <cell r="K171">
            <v>265730</v>
          </cell>
          <cell r="L171">
            <v>1060301</v>
          </cell>
          <cell r="M171">
            <v>2956</v>
          </cell>
          <cell r="N171">
            <v>65079</v>
          </cell>
          <cell r="O171">
            <v>26423.67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 t="str">
            <v>X</v>
          </cell>
          <cell r="U171">
            <v>2020505.67</v>
          </cell>
          <cell r="V171">
            <v>8.9238325215461529</v>
          </cell>
          <cell r="W171"/>
          <cell r="X171">
            <v>17948505.284198701</v>
          </cell>
          <cell r="Y171">
            <v>22641680.747835513</v>
          </cell>
          <cell r="Z171">
            <v>4693175.4636368118</v>
          </cell>
          <cell r="AA171">
            <v>418811.11831724626</v>
          </cell>
          <cell r="AB171"/>
          <cell r="AC171">
            <v>123.81459780432291</v>
          </cell>
          <cell r="AD171"/>
          <cell r="AE171"/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0</v>
          </cell>
          <cell r="E172">
            <v>39560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8436476</v>
          </cell>
          <cell r="K172">
            <v>2500000</v>
          </cell>
          <cell r="L172">
            <v>9231419</v>
          </cell>
          <cell r="M172">
            <v>49924</v>
          </cell>
          <cell r="N172">
            <v>0</v>
          </cell>
          <cell r="O172">
            <v>1628972.14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 t="str">
            <v>X16</v>
          </cell>
          <cell r="U172">
            <v>21886351.140000001</v>
          </cell>
          <cell r="V172">
            <v>9.2231774621739326</v>
          </cell>
          <cell r="W172"/>
          <cell r="X172">
            <v>238010020.23206508</v>
          </cell>
          <cell r="Y172">
            <v>237297300.52099979</v>
          </cell>
          <cell r="Z172">
            <v>0</v>
          </cell>
          <cell r="AA172">
            <v>0</v>
          </cell>
          <cell r="AB172"/>
          <cell r="AC172">
            <v>99.700550543892902</v>
          </cell>
          <cell r="AD172"/>
          <cell r="AE172"/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0</v>
          </cell>
          <cell r="E173">
            <v>62359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298333</v>
          </cell>
          <cell r="K173">
            <v>268533</v>
          </cell>
          <cell r="L173">
            <v>1000000</v>
          </cell>
          <cell r="M173">
            <v>8721</v>
          </cell>
          <cell r="N173">
            <v>0</v>
          </cell>
          <cell r="O173">
            <v>7001.54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 t="str">
            <v>x18</v>
          </cell>
          <cell r="U173">
            <v>1034947.54</v>
          </cell>
          <cell r="V173">
            <v>3.0544270231939961</v>
          </cell>
          <cell r="W173"/>
          <cell r="X173">
            <v>23010166.94368434</v>
          </cell>
          <cell r="Y173">
            <v>33883524.868692443</v>
          </cell>
          <cell r="Z173">
            <v>10873357.925008103</v>
          </cell>
          <cell r="AA173">
            <v>332118.78279005346</v>
          </cell>
          <cell r="AB173"/>
          <cell r="AC173">
            <v>145.81122409071148</v>
          </cell>
          <cell r="AD173"/>
          <cell r="AE173"/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0</v>
          </cell>
          <cell r="E174">
            <v>170000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4310000</v>
          </cell>
          <cell r="K174">
            <v>975000</v>
          </cell>
          <cell r="L174">
            <v>2867106</v>
          </cell>
          <cell r="M174">
            <v>21506</v>
          </cell>
          <cell r="N174">
            <v>0</v>
          </cell>
          <cell r="O174">
            <v>723849.92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 t="str">
            <v>X</v>
          </cell>
          <cell r="U174">
            <v>9067461.9199999999</v>
          </cell>
          <cell r="V174">
            <v>9.3514067015564795</v>
          </cell>
          <cell r="W174"/>
          <cell r="X174">
            <v>95060966.502866924</v>
          </cell>
          <cell r="Y174">
            <v>96963614.238815874</v>
          </cell>
          <cell r="Z174">
            <v>1902647.7359489501</v>
          </cell>
          <cell r="AA174">
            <v>177924.32788654274</v>
          </cell>
          <cell r="AB174"/>
          <cell r="AC174">
            <v>101.81433397062125</v>
          </cell>
          <cell r="AD174"/>
          <cell r="AE174"/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/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/>
          <cell r="AC175">
            <v>0</v>
          </cell>
          <cell r="AD175"/>
          <cell r="AE175"/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1420692</v>
          </cell>
          <cell r="K176">
            <v>1118762</v>
          </cell>
          <cell r="L176">
            <v>2084108</v>
          </cell>
          <cell r="M176">
            <v>4505</v>
          </cell>
          <cell r="N176">
            <v>0</v>
          </cell>
          <cell r="O176">
            <v>93543.31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 t="str">
            <v>x18</v>
          </cell>
          <cell r="U176">
            <v>3450304.4299999997</v>
          </cell>
          <cell r="V176">
            <v>5.7046904792128705</v>
          </cell>
          <cell r="W176"/>
          <cell r="X176">
            <v>42363212.754154898</v>
          </cell>
          <cell r="Y176">
            <v>60481886.661028288</v>
          </cell>
          <cell r="Z176">
            <v>18118673.90687339</v>
          </cell>
          <cell r="AA176">
            <v>1033614.2653250329</v>
          </cell>
          <cell r="AB176"/>
          <cell r="AC176">
            <v>140.32994320024204</v>
          </cell>
          <cell r="AD176"/>
          <cell r="AE176"/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0</v>
          </cell>
          <cell r="E177">
            <v>1915000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2337918</v>
          </cell>
          <cell r="M177">
            <v>15385</v>
          </cell>
          <cell r="N177">
            <v>0</v>
          </cell>
          <cell r="O177">
            <v>187057.22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 t="str">
            <v>X</v>
          </cell>
          <cell r="U177">
            <v>4455360.22</v>
          </cell>
          <cell r="V177">
            <v>8.6627677004067607</v>
          </cell>
          <cell r="W177"/>
          <cell r="X177">
            <v>32505638.687593605</v>
          </cell>
          <cell r="Y177">
            <v>51431140.417060912</v>
          </cell>
          <cell r="Z177">
            <v>18925501.729467306</v>
          </cell>
          <cell r="AA177">
            <v>1639472.2509602166</v>
          </cell>
          <cell r="AB177"/>
          <cell r="AC177">
            <v>153.17855663332847</v>
          </cell>
          <cell r="AD177"/>
          <cell r="AE177"/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160839.71</v>
          </cell>
          <cell r="K178">
            <v>143790</v>
          </cell>
          <cell r="L178">
            <v>131051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 t="str">
            <v>x18</v>
          </cell>
          <cell r="U178">
            <v>355739.6</v>
          </cell>
          <cell r="V178">
            <v>5.1556651090614904</v>
          </cell>
          <cell r="W178"/>
          <cell r="X178">
            <v>4612923.7963335682</v>
          </cell>
          <cell r="Y178">
            <v>6899974.9299999997</v>
          </cell>
          <cell r="Z178">
            <v>2287051.1336664315</v>
          </cell>
          <cell r="AA178">
            <v>117912.69732483549</v>
          </cell>
          <cell r="AB178"/>
          <cell r="AC178">
            <v>147.02307109572598</v>
          </cell>
          <cell r="AD178"/>
          <cell r="AE178"/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0</v>
          </cell>
          <cell r="E179">
            <v>56000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2539033</v>
          </cell>
          <cell r="K179">
            <v>966319</v>
          </cell>
          <cell r="L179">
            <v>2361758</v>
          </cell>
          <cell r="M179">
            <v>22989</v>
          </cell>
          <cell r="N179">
            <v>0</v>
          </cell>
          <cell r="O179">
            <v>585049.29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 t="str">
            <v>X</v>
          </cell>
          <cell r="U179">
            <v>6531148.29</v>
          </cell>
          <cell r="V179">
            <v>7.5639897597112924</v>
          </cell>
          <cell r="W179"/>
          <cell r="X179">
            <v>64168256.450577833</v>
          </cell>
          <cell r="Y179">
            <v>86345282.020176679</v>
          </cell>
          <cell r="Z179">
            <v>22177025.569598846</v>
          </cell>
          <cell r="AA179">
            <v>1677467.9430930116</v>
          </cell>
          <cell r="AB179"/>
          <cell r="AC179">
            <v>131.94657103126141</v>
          </cell>
          <cell r="AD179"/>
          <cell r="AE179"/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1551805</v>
          </cell>
          <cell r="K180">
            <v>1005444</v>
          </cell>
          <cell r="L180">
            <v>0</v>
          </cell>
          <cell r="M180">
            <v>0</v>
          </cell>
          <cell r="N180">
            <v>0</v>
          </cell>
          <cell r="O180">
            <v>27461.49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 t="str">
            <v>x18</v>
          </cell>
          <cell r="U180">
            <v>2584710.4900000002</v>
          </cell>
          <cell r="V180">
            <v>4.6550943748338787</v>
          </cell>
          <cell r="W180"/>
          <cell r="X180">
            <v>43523657.528021462</v>
          </cell>
          <cell r="Y180">
            <v>55524341.33179605</v>
          </cell>
          <cell r="Z180">
            <v>12000683.803774588</v>
          </cell>
          <cell r="AA180">
            <v>558643.15669111116</v>
          </cell>
          <cell r="AB180"/>
          <cell r="AC180">
            <v>126.28924427988812</v>
          </cell>
          <cell r="AD180"/>
          <cell r="AE180"/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0</v>
          </cell>
          <cell r="E181">
            <v>261904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475621</v>
          </cell>
          <cell r="K181">
            <v>450022</v>
          </cell>
          <cell r="L181">
            <v>1120884</v>
          </cell>
          <cell r="M181">
            <v>36596</v>
          </cell>
          <cell r="N181">
            <v>67654</v>
          </cell>
          <cell r="O181">
            <v>63806.400000000001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 t="str">
            <v>X</v>
          </cell>
          <cell r="U181">
            <v>2476487.4</v>
          </cell>
          <cell r="V181">
            <v>8.0781663590271222</v>
          </cell>
          <cell r="W181"/>
          <cell r="X181">
            <v>18627382.034490988</v>
          </cell>
          <cell r="Y181">
            <v>30656553.603066061</v>
          </cell>
          <cell r="Z181">
            <v>12029171.568575073</v>
          </cell>
          <cell r="AA181">
            <v>971736.49092228676</v>
          </cell>
          <cell r="AB181"/>
          <cell r="AC181">
            <v>159.36118697291184</v>
          </cell>
          <cell r="AD181"/>
          <cell r="AE181"/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312333.31</v>
          </cell>
          <cell r="K182">
            <v>179515.85</v>
          </cell>
          <cell r="L182">
            <v>179620</v>
          </cell>
          <cell r="M182">
            <v>0</v>
          </cell>
          <cell r="N182">
            <v>5375</v>
          </cell>
          <cell r="O182">
            <v>1897.7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 t="str">
            <v>x18</v>
          </cell>
          <cell r="U182">
            <v>569173.66</v>
          </cell>
          <cell r="V182">
            <v>6.5754285506905079</v>
          </cell>
          <cell r="W182"/>
          <cell r="X182">
            <v>4426546.9809879502</v>
          </cell>
          <cell r="Y182">
            <v>8656069.4198438078</v>
          </cell>
          <cell r="Z182">
            <v>4229522.4388558576</v>
          </cell>
          <cell r="AA182">
            <v>278109.22600238957</v>
          </cell>
          <cell r="AB182"/>
          <cell r="AC182">
            <v>189.26626623019737</v>
          </cell>
          <cell r="AD182"/>
          <cell r="AE182"/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1083620.97</v>
          </cell>
          <cell r="K183">
            <v>958270.89</v>
          </cell>
          <cell r="L183">
            <v>951997</v>
          </cell>
          <cell r="M183">
            <v>0</v>
          </cell>
          <cell r="N183">
            <v>83843</v>
          </cell>
          <cell r="O183">
            <v>78364.23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 t="str">
            <v>x18</v>
          </cell>
          <cell r="U183">
            <v>2575377.92</v>
          </cell>
          <cell r="V183">
            <v>10.663824664696158</v>
          </cell>
          <cell r="W183"/>
          <cell r="X183">
            <v>15291603.711841691</v>
          </cell>
          <cell r="Y183">
            <v>24150602.630649872</v>
          </cell>
          <cell r="Z183">
            <v>8858998.9188081808</v>
          </cell>
          <cell r="AA183">
            <v>944708.11174903275</v>
          </cell>
          <cell r="AB183"/>
          <cell r="AC183">
            <v>151.7557932849802</v>
          </cell>
          <cell r="AD183"/>
          <cell r="AE183"/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0</v>
          </cell>
          <cell r="E184">
            <v>272774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670418</v>
          </cell>
          <cell r="K184">
            <v>348286</v>
          </cell>
          <cell r="L184">
            <v>701898</v>
          </cell>
          <cell r="M184">
            <v>3929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 t="str">
            <v>X</v>
          </cell>
          <cell r="U184">
            <v>1997305</v>
          </cell>
          <cell r="V184">
            <v>4.9898061789159431</v>
          </cell>
          <cell r="W184"/>
          <cell r="X184">
            <v>26032948.58113708</v>
          </cell>
          <cell r="Y184">
            <v>40027707.056828469</v>
          </cell>
          <cell r="Z184">
            <v>13994758.475691389</v>
          </cell>
          <cell r="AA184">
            <v>698311.32314441167</v>
          </cell>
          <cell r="AB184"/>
          <cell r="AC184">
            <v>151.07545582516647</v>
          </cell>
          <cell r="AD184"/>
          <cell r="AE184"/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1000000</v>
          </cell>
          <cell r="K185">
            <v>0</v>
          </cell>
          <cell r="L185">
            <v>3648210</v>
          </cell>
          <cell r="M185">
            <v>37420</v>
          </cell>
          <cell r="N185">
            <v>0</v>
          </cell>
          <cell r="O185">
            <v>527336.43999999994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 t="str">
            <v>X</v>
          </cell>
          <cell r="U185">
            <v>5212966.4399999995</v>
          </cell>
          <cell r="V185">
            <v>6.5245948333923929</v>
          </cell>
          <cell r="W185"/>
          <cell r="X185">
            <v>58384769.501052216</v>
          </cell>
          <cell r="Y185">
            <v>79897167.151597261</v>
          </cell>
          <cell r="Z185">
            <v>21512397.650545046</v>
          </cell>
          <cell r="AA185">
            <v>1403596.7856462887</v>
          </cell>
          <cell r="AB185"/>
          <cell r="AC185">
            <v>134.44186050017095</v>
          </cell>
          <cell r="AD185"/>
          <cell r="AE185"/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69548</v>
          </cell>
          <cell r="K186">
            <v>378614</v>
          </cell>
          <cell r="L186">
            <v>345880</v>
          </cell>
          <cell r="M186">
            <v>20445</v>
          </cell>
          <cell r="N186">
            <v>30744</v>
          </cell>
          <cell r="O186">
            <v>22892.240000000002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 t="str">
            <v>x18</v>
          </cell>
          <cell r="U186">
            <v>657136.43999999994</v>
          </cell>
          <cell r="V186">
            <v>2.0121829562906575</v>
          </cell>
          <cell r="W186"/>
          <cell r="X186">
            <v>23515724.418579098</v>
          </cell>
          <cell r="Y186">
            <v>32657887.193885826</v>
          </cell>
          <cell r="Z186">
            <v>9142162.7753067277</v>
          </cell>
          <cell r="AA186">
            <v>183957.04120107094</v>
          </cell>
          <cell r="AB186"/>
          <cell r="AC186">
            <v>138.09453442577359</v>
          </cell>
          <cell r="AD186"/>
          <cell r="AE186"/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800730</v>
          </cell>
          <cell r="K187">
            <v>594254</v>
          </cell>
          <cell r="L187">
            <v>2272892</v>
          </cell>
          <cell r="M187">
            <v>12564</v>
          </cell>
          <cell r="N187">
            <v>662</v>
          </cell>
          <cell r="O187">
            <v>205748.76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 t="str">
            <v>X</v>
          </cell>
          <cell r="U187">
            <v>3886850.76</v>
          </cell>
          <cell r="V187">
            <v>8.1780062035933625</v>
          </cell>
          <cell r="W187"/>
          <cell r="X187">
            <v>42022188.056045689</v>
          </cell>
          <cell r="Y187">
            <v>47528097.475545354</v>
          </cell>
          <cell r="Z187">
            <v>5505909.4194996655</v>
          </cell>
          <cell r="AA187">
            <v>450273.61389091396</v>
          </cell>
          <cell r="AB187"/>
          <cell r="AC187">
            <v>112.03087235454272</v>
          </cell>
          <cell r="AD187"/>
          <cell r="AE187"/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/>
          <cell r="X188">
            <v>114974.37804282685</v>
          </cell>
          <cell r="Y188">
            <v>125559.55</v>
          </cell>
          <cell r="Z188">
            <v>10585.171957173152</v>
          </cell>
          <cell r="AA188">
            <v>0</v>
          </cell>
          <cell r="AB188"/>
          <cell r="AC188">
            <v>0</v>
          </cell>
          <cell r="AD188"/>
          <cell r="AE188"/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/>
          <cell r="X189">
            <v>114974.37804282685</v>
          </cell>
          <cell r="Y189">
            <v>120026.05</v>
          </cell>
          <cell r="Z189">
            <v>5051.6719571731519</v>
          </cell>
          <cell r="AA189">
            <v>0</v>
          </cell>
          <cell r="AB189"/>
          <cell r="AC189">
            <v>0</v>
          </cell>
          <cell r="AD189"/>
          <cell r="AE189"/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0</v>
          </cell>
          <cell r="E190">
            <v>85817</v>
          </cell>
          <cell r="F190">
            <v>0</v>
          </cell>
          <cell r="G190">
            <v>0</v>
          </cell>
          <cell r="H190">
            <v>0</v>
          </cell>
          <cell r="I190">
            <v>1128312</v>
          </cell>
          <cell r="J190">
            <v>3902609</v>
          </cell>
          <cell r="K190">
            <v>3987154</v>
          </cell>
          <cell r="L190">
            <v>1886907</v>
          </cell>
          <cell r="M190">
            <v>10505</v>
          </cell>
          <cell r="N190">
            <v>0</v>
          </cell>
          <cell r="O190">
            <v>122675.91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 t="str">
            <v>X16</v>
          </cell>
          <cell r="U190">
            <v>11123979.91</v>
          </cell>
          <cell r="V190">
            <v>12.201232179005569</v>
          </cell>
          <cell r="W190"/>
          <cell r="X190">
            <v>86487500.831909508</v>
          </cell>
          <cell r="Y190">
            <v>91170955.087149501</v>
          </cell>
          <cell r="Z190">
            <v>4683454.2552399933</v>
          </cell>
          <cell r="AA190">
            <v>571439.12767934776</v>
          </cell>
          <cell r="AB190"/>
          <cell r="AC190">
            <v>104.75446172916065</v>
          </cell>
          <cell r="AD190"/>
          <cell r="AE190"/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0</v>
          </cell>
          <cell r="E191">
            <v>29000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114717</v>
          </cell>
          <cell r="K191">
            <v>634034</v>
          </cell>
          <cell r="L191">
            <v>1606000</v>
          </cell>
          <cell r="M191">
            <v>0</v>
          </cell>
          <cell r="N191">
            <v>24982</v>
          </cell>
          <cell r="O191">
            <v>38289.65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>X</v>
          </cell>
          <cell r="U191">
            <v>2447022.65</v>
          </cell>
          <cell r="V191">
            <v>5.8962809148795614</v>
          </cell>
          <cell r="W191"/>
          <cell r="X191">
            <v>34113306.289279848</v>
          </cell>
          <cell r="Y191">
            <v>41501120.542354338</v>
          </cell>
          <cell r="Z191">
            <v>7387814.2530744895</v>
          </cell>
          <cell r="AA191">
            <v>435606.28183078312</v>
          </cell>
          <cell r="AB191"/>
          <cell r="AC191">
            <v>120.37975419998632</v>
          </cell>
          <cell r="AD191"/>
          <cell r="AE191"/>
        </row>
        <row r="192">
          <cell r="A192">
            <v>183</v>
          </cell>
          <cell r="B192" t="str">
            <v>MIDDLEFIELD</v>
          </cell>
          <cell r="C192">
            <v>0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>
            <v>0</v>
          </cell>
          <cell r="U192">
            <v>0</v>
          </cell>
          <cell r="V192">
            <v>0</v>
          </cell>
          <cell r="W192"/>
          <cell r="X192">
            <v>43115.391766060078</v>
          </cell>
          <cell r="Y192">
            <v>52956</v>
          </cell>
          <cell r="Z192">
            <v>9840.6082339399218</v>
          </cell>
          <cell r="AA192">
            <v>0</v>
          </cell>
          <cell r="AB192"/>
          <cell r="AC192">
            <v>0</v>
          </cell>
          <cell r="AD192"/>
          <cell r="AE192"/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101789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2177</v>
          </cell>
          <cell r="J193">
            <v>188504</v>
          </cell>
          <cell r="K193">
            <v>239844</v>
          </cell>
          <cell r="L193">
            <v>0</v>
          </cell>
          <cell r="M193">
            <v>0</v>
          </cell>
          <cell r="N193">
            <v>0</v>
          </cell>
          <cell r="O193">
            <v>2710.26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 t="str">
            <v>X</v>
          </cell>
          <cell r="U193">
            <v>535024.26</v>
          </cell>
          <cell r="V193">
            <v>4.2906623238547015</v>
          </cell>
          <cell r="W193"/>
          <cell r="X193">
            <v>6689182.2107968954</v>
          </cell>
          <cell r="Y193">
            <v>12469502.832358476</v>
          </cell>
          <cell r="Z193">
            <v>5780320.6215615803</v>
          </cell>
          <cell r="AA193">
            <v>248014.03910734662</v>
          </cell>
          <cell r="AB193"/>
          <cell r="AC193">
            <v>182.70527559444608</v>
          </cell>
          <cell r="AD193"/>
          <cell r="AE193"/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0</v>
          </cell>
          <cell r="E194">
            <v>80745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939500</v>
          </cell>
          <cell r="K194">
            <v>1745965</v>
          </cell>
          <cell r="L194">
            <v>1544479</v>
          </cell>
          <cell r="M194">
            <v>7160</v>
          </cell>
          <cell r="N194">
            <v>342826</v>
          </cell>
          <cell r="O194">
            <v>59218.18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 t="str">
            <v>x18</v>
          </cell>
          <cell r="U194">
            <v>3777760.9899999998</v>
          </cell>
          <cell r="V194">
            <v>6.1732604100026265</v>
          </cell>
          <cell r="W194"/>
          <cell r="X194">
            <v>52148898.387319937</v>
          </cell>
          <cell r="Y194">
            <v>61195555.332135946</v>
          </cell>
          <cell r="Z194">
            <v>9046656.9448160082</v>
          </cell>
          <cell r="AA194">
            <v>558473.69160307979</v>
          </cell>
          <cell r="AB194"/>
          <cell r="AC194">
            <v>116.27682178474711</v>
          </cell>
          <cell r="AD194"/>
          <cell r="AE194"/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1806214</v>
          </cell>
          <cell r="K195">
            <v>390429</v>
          </cell>
          <cell r="L195">
            <v>1103963</v>
          </cell>
          <cell r="M195">
            <v>0</v>
          </cell>
          <cell r="N195">
            <v>105210</v>
          </cell>
          <cell r="O195">
            <v>9919.14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 t="str">
            <v>X</v>
          </cell>
          <cell r="U195">
            <v>3415735.14</v>
          </cell>
          <cell r="V195">
            <v>12.316411187879265</v>
          </cell>
          <cell r="W195"/>
          <cell r="X195">
            <v>19134294.708830908</v>
          </cell>
          <cell r="Y195">
            <v>27733201.562493045</v>
          </cell>
          <cell r="Z195">
            <v>8598906.8536621369</v>
          </cell>
          <cell r="AA195">
            <v>1059076.7257597602</v>
          </cell>
          <cell r="AB195"/>
          <cell r="AC195">
            <v>139.40479773431406</v>
          </cell>
          <cell r="AD195"/>
          <cell r="AE195"/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4000</v>
          </cell>
          <cell r="J196">
            <v>684267</v>
          </cell>
          <cell r="K196">
            <v>148826</v>
          </cell>
          <cell r="L196">
            <v>454316</v>
          </cell>
          <cell r="M196">
            <v>15206</v>
          </cell>
          <cell r="N196">
            <v>15097</v>
          </cell>
          <cell r="O196">
            <v>8158.92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 t="str">
            <v>X</v>
          </cell>
          <cell r="U196">
            <v>1329870.92</v>
          </cell>
          <cell r="V196">
            <v>6.9265116133687092</v>
          </cell>
          <cell r="W196"/>
          <cell r="X196">
            <v>12179710.209867777</v>
          </cell>
          <cell r="Y196">
            <v>19199721.219455477</v>
          </cell>
          <cell r="Z196">
            <v>7020011.0095876995</v>
          </cell>
          <cell r="AA196">
            <v>486241.87783885398</v>
          </cell>
          <cell r="AB196"/>
          <cell r="AC196">
            <v>153.64470105746281</v>
          </cell>
          <cell r="AD196"/>
          <cell r="AE196"/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/>
          <cell r="X197">
            <v>114974.37804282685</v>
          </cell>
          <cell r="Y197">
            <v>120124</v>
          </cell>
          <cell r="Z197">
            <v>5149.621957173149</v>
          </cell>
          <cell r="AA197">
            <v>0</v>
          </cell>
          <cell r="AB197"/>
          <cell r="AC197">
            <v>0</v>
          </cell>
          <cell r="AD197"/>
          <cell r="AE197"/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300000</v>
          </cell>
          <cell r="J198">
            <v>1950000</v>
          </cell>
          <cell r="K198">
            <v>830000</v>
          </cell>
          <cell r="L198">
            <v>1472341</v>
          </cell>
          <cell r="M198">
            <v>2324</v>
          </cell>
          <cell r="N198">
            <v>0</v>
          </cell>
          <cell r="O198">
            <v>15077.93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 t="str">
            <v>x18</v>
          </cell>
          <cell r="U198">
            <v>3671614.92</v>
          </cell>
          <cell r="V198">
            <v>5.9250935156652655</v>
          </cell>
          <cell r="W198"/>
          <cell r="X198">
            <v>44445617.572931923</v>
          </cell>
          <cell r="Y198">
            <v>61967206.260840826</v>
          </cell>
          <cell r="Z198">
            <v>17521588.687908903</v>
          </cell>
          <cell r="AA198">
            <v>1038170.515188829</v>
          </cell>
          <cell r="AB198"/>
          <cell r="AC198">
            <v>137.08671197035798</v>
          </cell>
          <cell r="AD198"/>
          <cell r="AE198"/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35122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35122</v>
          </cell>
          <cell r="V199">
            <v>0</v>
          </cell>
          <cell r="W199"/>
          <cell r="X199">
            <v>101469.77918132796</v>
          </cell>
          <cell r="Y199">
            <v>212304.86</v>
          </cell>
          <cell r="Z199">
            <v>110835.08081867202</v>
          </cell>
          <cell r="AA199">
            <v>0</v>
          </cell>
          <cell r="AB199"/>
          <cell r="AC199">
            <v>0</v>
          </cell>
          <cell r="AD199"/>
          <cell r="AE199"/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975360</v>
          </cell>
          <cell r="K200">
            <v>151568</v>
          </cell>
          <cell r="L200">
            <v>517000</v>
          </cell>
          <cell r="M200">
            <v>0</v>
          </cell>
          <cell r="N200">
            <v>89809</v>
          </cell>
          <cell r="O200">
            <v>32376.26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 t="str">
            <v>X</v>
          </cell>
          <cell r="U200">
            <v>1766113.26</v>
          </cell>
          <cell r="V200">
            <v>12.598676215230494</v>
          </cell>
          <cell r="W200"/>
          <cell r="X200">
            <v>10353119.728939803</v>
          </cell>
          <cell r="Y200">
            <v>14018244.693557186</v>
          </cell>
          <cell r="Z200">
            <v>3665124.9646173827</v>
          </cell>
          <cell r="AA200">
            <v>461757.22717572527</v>
          </cell>
          <cell r="AB200"/>
          <cell r="AC200">
            <v>130.94108656434608</v>
          </cell>
          <cell r="AD200"/>
          <cell r="AE200"/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3485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/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/>
          <cell r="AC201">
            <v>0</v>
          </cell>
          <cell r="AD201"/>
          <cell r="AE201"/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/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/>
          <cell r="AC202">
            <v>0</v>
          </cell>
          <cell r="AD202"/>
          <cell r="AE202"/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/>
          <cell r="X203">
            <v>114974.37804282685</v>
          </cell>
          <cell r="Y203">
            <v>146254.06</v>
          </cell>
          <cell r="Z203">
            <v>31279.681957173147</v>
          </cell>
          <cell r="AA203">
            <v>0</v>
          </cell>
          <cell r="AB203"/>
          <cell r="AC203">
            <v>0</v>
          </cell>
          <cell r="AD203"/>
          <cell r="AE203"/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/>
          <cell r="X204">
            <v>7755.8152895000003</v>
          </cell>
          <cell r="Y204">
            <v>16515.650000000001</v>
          </cell>
          <cell r="Z204">
            <v>8759.8347105000012</v>
          </cell>
          <cell r="AA204">
            <v>0</v>
          </cell>
          <cell r="AB204"/>
          <cell r="AC204">
            <v>0</v>
          </cell>
          <cell r="AD204"/>
          <cell r="AE204"/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382935</v>
          </cell>
          <cell r="K205">
            <v>10000</v>
          </cell>
          <cell r="L205">
            <v>78812</v>
          </cell>
          <cell r="M205">
            <v>0</v>
          </cell>
          <cell r="N205">
            <v>0</v>
          </cell>
          <cell r="O205">
            <v>2524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 t="str">
            <v>x18</v>
          </cell>
          <cell r="U205">
            <v>426195.68</v>
          </cell>
          <cell r="V205">
            <v>9.980181752750708</v>
          </cell>
          <cell r="W205"/>
          <cell r="X205">
            <v>2602347.1905727275</v>
          </cell>
          <cell r="Y205">
            <v>4270420.0239893747</v>
          </cell>
          <cell r="Z205">
            <v>1668072.8334166473</v>
          </cell>
          <cell r="AA205">
            <v>166476.70054323995</v>
          </cell>
          <cell r="AB205"/>
          <cell r="AC205">
            <v>157.70160639260953</v>
          </cell>
          <cell r="AD205"/>
          <cell r="AE205"/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0</v>
          </cell>
          <cell r="E206">
            <v>550000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1462805</v>
          </cell>
          <cell r="M206">
            <v>23470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 t="str">
            <v>x18</v>
          </cell>
          <cell r="U206">
            <v>1143963.9500000002</v>
          </cell>
          <cell r="V206">
            <v>3.1033821032458482</v>
          </cell>
          <cell r="W206"/>
          <cell r="X206">
            <v>19008236.734527193</v>
          </cell>
          <cell r="Y206">
            <v>36861846.590000004</v>
          </cell>
          <cell r="Z206">
            <v>17853609.855472811</v>
          </cell>
          <cell r="AA206">
            <v>554065.73303808016</v>
          </cell>
          <cell r="AB206"/>
          <cell r="AC206">
            <v>191.01077792771414</v>
          </cell>
          <cell r="AD206"/>
          <cell r="AE206"/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0</v>
          </cell>
          <cell r="E207">
            <v>46784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3108428</v>
          </cell>
          <cell r="K207">
            <v>936525</v>
          </cell>
          <cell r="L207">
            <v>1900000</v>
          </cell>
          <cell r="M207">
            <v>0</v>
          </cell>
          <cell r="N207">
            <v>26268</v>
          </cell>
          <cell r="O207">
            <v>29569.26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 t="str">
            <v>X</v>
          </cell>
          <cell r="U207">
            <v>6047574.2599999998</v>
          </cell>
          <cell r="V207">
            <v>7.4801610898702062</v>
          </cell>
          <cell r="W207"/>
          <cell r="X207">
            <v>57774437.098210081</v>
          </cell>
          <cell r="Y207">
            <v>80848182.109202892</v>
          </cell>
          <cell r="Z207">
            <v>23073745.01099281</v>
          </cell>
          <cell r="AA207">
            <v>1725953.296288152</v>
          </cell>
          <cell r="AB207"/>
          <cell r="AC207">
            <v>136.95023748723992</v>
          </cell>
          <cell r="AD207"/>
          <cell r="AE207"/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0</v>
          </cell>
          <cell r="E208">
            <v>5000</v>
          </cell>
          <cell r="F208">
            <v>0</v>
          </cell>
          <cell r="G208">
            <v>0</v>
          </cell>
          <cell r="H208">
            <v>0</v>
          </cell>
          <cell r="I208">
            <v>61282</v>
          </cell>
          <cell r="J208">
            <v>3567578</v>
          </cell>
          <cell r="K208">
            <v>948446</v>
          </cell>
          <cell r="L208">
            <v>1912230</v>
          </cell>
          <cell r="M208">
            <v>0</v>
          </cell>
          <cell r="N208">
            <v>0</v>
          </cell>
          <cell r="O208">
            <v>7626.64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 t="str">
            <v>X</v>
          </cell>
          <cell r="U208">
            <v>6502162.6399999997</v>
          </cell>
          <cell r="V208">
            <v>6.3300972014370238</v>
          </cell>
          <cell r="W208"/>
          <cell r="X208">
            <v>59693731.68588265</v>
          </cell>
          <cell r="Y208">
            <v>102718211.63384213</v>
          </cell>
          <cell r="Z208">
            <v>43024479.947959475</v>
          </cell>
          <cell r="AA208">
            <v>2723491.4011186161</v>
          </cell>
          <cell r="AB208"/>
          <cell r="AC208">
            <v>167.51293210970741</v>
          </cell>
          <cell r="AD208"/>
          <cell r="AE208"/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/>
          <cell r="X209">
            <v>289597.24013319105</v>
          </cell>
          <cell r="Y209">
            <v>420183.5</v>
          </cell>
          <cell r="Z209">
            <v>130586.25986680895</v>
          </cell>
          <cell r="AA209">
            <v>0</v>
          </cell>
          <cell r="AB209"/>
          <cell r="AC209">
            <v>0</v>
          </cell>
          <cell r="AD209"/>
          <cell r="AE209"/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1001105</v>
          </cell>
          <cell r="J210">
            <v>2108089</v>
          </cell>
          <cell r="K210">
            <v>1339000</v>
          </cell>
          <cell r="L210">
            <v>10235000</v>
          </cell>
          <cell r="M210">
            <v>108156</v>
          </cell>
          <cell r="N210">
            <v>80951</v>
          </cell>
          <cell r="O210">
            <v>1356586.49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 t="str">
            <v>X</v>
          </cell>
          <cell r="U210">
            <v>16228887.49</v>
          </cell>
          <cell r="V210">
            <v>8.6136856713518402</v>
          </cell>
          <cell r="W210"/>
          <cell r="X210">
            <v>189742059.78296334</v>
          </cell>
          <cell r="Y210">
            <v>188408169.38532448</v>
          </cell>
          <cell r="Z210">
            <v>0</v>
          </cell>
          <cell r="AA210">
            <v>0</v>
          </cell>
          <cell r="AB210"/>
          <cell r="AC210">
            <v>99.296998040832577</v>
          </cell>
          <cell r="AD210"/>
          <cell r="AE210"/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/>
          <cell r="X211">
            <v>28743.594510706713</v>
          </cell>
          <cell r="Y211">
            <v>37212</v>
          </cell>
          <cell r="Z211">
            <v>8468.4054892932872</v>
          </cell>
          <cell r="AA211">
            <v>0</v>
          </cell>
          <cell r="AB211"/>
          <cell r="AC211">
            <v>0</v>
          </cell>
          <cell r="AD211"/>
          <cell r="AE211"/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/>
          <cell r="X212">
            <v>88469.616812120148</v>
          </cell>
          <cell r="Y212">
            <v>93596.65</v>
          </cell>
          <cell r="Z212">
            <v>5127.0331878798461</v>
          </cell>
          <cell r="AA212">
            <v>0</v>
          </cell>
          <cell r="AB212"/>
          <cell r="AC212">
            <v>0</v>
          </cell>
          <cell r="AD212"/>
          <cell r="AE212"/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2116728</v>
          </cell>
          <cell r="K213">
            <v>0</v>
          </cell>
          <cell r="L213">
            <v>633623</v>
          </cell>
          <cell r="M213">
            <v>0</v>
          </cell>
          <cell r="N213">
            <v>51522</v>
          </cell>
          <cell r="O213">
            <v>166954.41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 t="str">
            <v>X</v>
          </cell>
          <cell r="U213">
            <v>2968827.41</v>
          </cell>
          <cell r="V213">
            <v>7.6315229058977962</v>
          </cell>
          <cell r="W213"/>
          <cell r="X213">
            <v>23879060.905683298</v>
          </cell>
          <cell r="Y213">
            <v>38902162.079676524</v>
          </cell>
          <cell r="Z213">
            <v>15023101.173993226</v>
          </cell>
          <cell r="AA213">
            <v>1146491.4072694937</v>
          </cell>
          <cell r="AB213"/>
          <cell r="AC213">
            <v>158.11204143049466</v>
          </cell>
          <cell r="AD213"/>
          <cell r="AE213"/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/>
          <cell r="X214">
            <v>0</v>
          </cell>
          <cell r="Y214">
            <v>658.55000000000007</v>
          </cell>
          <cell r="Z214">
            <v>658.55000000000007</v>
          </cell>
          <cell r="AA214">
            <v>0</v>
          </cell>
          <cell r="AB214"/>
          <cell r="AC214">
            <v>0</v>
          </cell>
          <cell r="AD214"/>
          <cell r="AE214"/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/>
          <cell r="X215">
            <v>0</v>
          </cell>
          <cell r="Y215">
            <v>691.85</v>
          </cell>
          <cell r="Z215">
            <v>691.85</v>
          </cell>
          <cell r="AA215">
            <v>0</v>
          </cell>
          <cell r="AB215"/>
          <cell r="AC215">
            <v>0</v>
          </cell>
          <cell r="AD215"/>
          <cell r="AE215"/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9942773</v>
          </cell>
          <cell r="E216">
            <v>48889</v>
          </cell>
          <cell r="F216">
            <v>0</v>
          </cell>
          <cell r="G216">
            <v>0</v>
          </cell>
          <cell r="H216">
            <v>0</v>
          </cell>
          <cell r="I216">
            <v>177843</v>
          </cell>
          <cell r="J216">
            <v>6460435</v>
          </cell>
          <cell r="K216">
            <v>398197</v>
          </cell>
          <cell r="L216">
            <v>2387403</v>
          </cell>
          <cell r="M216">
            <v>53433</v>
          </cell>
          <cell r="N216">
            <v>39762</v>
          </cell>
          <cell r="O216">
            <v>10598.84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 t="str">
            <v>X</v>
          </cell>
          <cell r="U216">
            <v>19519333.84</v>
          </cell>
          <cell r="V216">
            <v>8.1205788048027561</v>
          </cell>
          <cell r="W216"/>
          <cell r="X216">
            <v>141578979.06415501</v>
          </cell>
          <cell r="Y216">
            <v>240368750.91287425</v>
          </cell>
          <cell r="Z216">
            <v>98789771.848719239</v>
          </cell>
          <cell r="AA216">
            <v>8022301.2740600957</v>
          </cell>
          <cell r="AB216"/>
          <cell r="AC216">
            <v>164.11083846955052</v>
          </cell>
          <cell r="AD216"/>
          <cell r="AE216"/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37000</v>
          </cell>
          <cell r="K217">
            <v>228721</v>
          </cell>
          <cell r="L217">
            <v>260436</v>
          </cell>
          <cell r="M217">
            <v>0</v>
          </cell>
          <cell r="N217">
            <v>0</v>
          </cell>
          <cell r="O217">
            <v>10127.74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 t="str">
            <v>X</v>
          </cell>
          <cell r="U217">
            <v>536284.74</v>
          </cell>
          <cell r="V217">
            <v>3.6809344445974279</v>
          </cell>
          <cell r="W217"/>
          <cell r="X217">
            <v>9114958.3381727356</v>
          </cell>
          <cell r="Y217">
            <v>14569255.390764009</v>
          </cell>
          <cell r="Z217">
            <v>5454297.0525912736</v>
          </cell>
          <cell r="AA217">
            <v>200769.09891949449</v>
          </cell>
          <cell r="AB217"/>
          <cell r="AC217">
            <v>157.63633533760012</v>
          </cell>
          <cell r="AD217"/>
          <cell r="AE217"/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852977</v>
          </cell>
          <cell r="K218">
            <v>0</v>
          </cell>
          <cell r="L218">
            <v>1110094</v>
          </cell>
          <cell r="M218">
            <v>19170</v>
          </cell>
          <cell r="N218">
            <v>158801</v>
          </cell>
          <cell r="O218">
            <v>73453.100000000006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 t="str">
            <v>x18</v>
          </cell>
          <cell r="U218">
            <v>1537337.7600000002</v>
          </cell>
          <cell r="V218">
            <v>6.9356613228469186</v>
          </cell>
          <cell r="W218"/>
          <cell r="X218">
            <v>17859474.703748006</v>
          </cell>
          <cell r="Y218">
            <v>22165698.243306968</v>
          </cell>
          <cell r="Z218">
            <v>4306223.539558962</v>
          </cell>
          <cell r="AA218">
            <v>298665.08050852048</v>
          </cell>
          <cell r="AB218"/>
          <cell r="AC218">
            <v>122.43939715768579</v>
          </cell>
          <cell r="AD218"/>
          <cell r="AE218"/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0</v>
          </cell>
          <cell r="E219">
            <v>5885</v>
          </cell>
          <cell r="F219">
            <v>0</v>
          </cell>
          <cell r="G219">
            <v>0</v>
          </cell>
          <cell r="H219">
            <v>0</v>
          </cell>
          <cell r="I219">
            <v>72306</v>
          </cell>
          <cell r="J219">
            <v>192992</v>
          </cell>
          <cell r="K219">
            <v>515187</v>
          </cell>
          <cell r="L219">
            <v>1790310</v>
          </cell>
          <cell r="M219">
            <v>4984</v>
          </cell>
          <cell r="N219">
            <v>122645</v>
          </cell>
          <cell r="O219">
            <v>194018.16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 t="str">
            <v>X17</v>
          </cell>
          <cell r="U219">
            <v>2898327.16</v>
          </cell>
          <cell r="V219">
            <v>7.1867070201682743</v>
          </cell>
          <cell r="W219"/>
          <cell r="X219">
            <v>30030364.251233194</v>
          </cell>
          <cell r="Y219">
            <v>40329001.194376454</v>
          </cell>
          <cell r="Z219">
            <v>10298636.94314326</v>
          </cell>
          <cell r="AA219">
            <v>740132.86417452001</v>
          </cell>
          <cell r="AB219"/>
          <cell r="AC219">
            <v>131.82946433483974</v>
          </cell>
          <cell r="AD219"/>
          <cell r="AE219"/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0</v>
          </cell>
          <cell r="E220">
            <v>916274.99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2238438</v>
          </cell>
          <cell r="K220">
            <v>494400</v>
          </cell>
          <cell r="L220">
            <v>1833052</v>
          </cell>
          <cell r="M220">
            <v>36356</v>
          </cell>
          <cell r="N220">
            <v>0</v>
          </cell>
          <cell r="O220">
            <v>8625.19</v>
          </cell>
          <cell r="P220">
            <v>0</v>
          </cell>
          <cell r="Q220">
            <v>0</v>
          </cell>
          <cell r="R220">
            <v>26288</v>
          </cell>
          <cell r="S220">
            <v>0</v>
          </cell>
          <cell r="T220" t="str">
            <v>X</v>
          </cell>
          <cell r="U220">
            <v>5553434.1800000006</v>
          </cell>
          <cell r="V220">
            <v>9.1416627636656198</v>
          </cell>
          <cell r="W220"/>
          <cell r="X220">
            <v>50326384.478882119</v>
          </cell>
          <cell r="Y220">
            <v>60748622.253630221</v>
          </cell>
          <cell r="Z220">
            <v>10422237.774748102</v>
          </cell>
          <cell r="AA220">
            <v>952765.82979483949</v>
          </cell>
          <cell r="AB220"/>
          <cell r="AC220">
            <v>118.81611811181634</v>
          </cell>
          <cell r="AD220"/>
          <cell r="AE220"/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901555</v>
          </cell>
          <cell r="K221">
            <v>0</v>
          </cell>
          <cell r="L221">
            <v>2675375</v>
          </cell>
          <cell r="M221">
            <v>31011</v>
          </cell>
          <cell r="N221">
            <v>0</v>
          </cell>
          <cell r="O221">
            <v>158174.94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>X</v>
          </cell>
          <cell r="U221">
            <v>3766115.94</v>
          </cell>
          <cell r="V221">
            <v>6.7315332634817882</v>
          </cell>
          <cell r="W221"/>
          <cell r="X221">
            <v>44126489.423501156</v>
          </cell>
          <cell r="Y221">
            <v>55947371.758986607</v>
          </cell>
          <cell r="Z221">
            <v>11820882.335485451</v>
          </cell>
          <cell r="AA221">
            <v>795726.62645024597</v>
          </cell>
          <cell r="AB221"/>
          <cell r="AC221">
            <v>124.98534520437821</v>
          </cell>
          <cell r="AD221"/>
          <cell r="AE221"/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1240194</v>
          </cell>
          <cell r="K222">
            <v>72225</v>
          </cell>
          <cell r="L222">
            <v>720162</v>
          </cell>
          <cell r="M222">
            <v>163</v>
          </cell>
          <cell r="N222">
            <v>0</v>
          </cell>
          <cell r="O222">
            <v>1520.54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 t="str">
            <v>X</v>
          </cell>
          <cell r="U222">
            <v>2034264.54</v>
          </cell>
          <cell r="V222">
            <v>6.9052185479169301</v>
          </cell>
          <cell r="W222"/>
          <cell r="X222">
            <v>15348450.348561112</v>
          </cell>
          <cell r="Y222">
            <v>29459813.992616765</v>
          </cell>
          <cell r="Z222">
            <v>14111363.644055653</v>
          </cell>
          <cell r="AA222">
            <v>974420.4997133374</v>
          </cell>
          <cell r="AB222"/>
          <cell r="AC222">
            <v>185.59133232348682</v>
          </cell>
          <cell r="AD222"/>
          <cell r="AE222"/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0</v>
          </cell>
          <cell r="E223">
            <v>96150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706703</v>
          </cell>
          <cell r="K223">
            <v>408873</v>
          </cell>
          <cell r="L223">
            <v>862220</v>
          </cell>
          <cell r="M223">
            <v>9904</v>
          </cell>
          <cell r="N223">
            <v>198985</v>
          </cell>
          <cell r="O223">
            <v>3284.19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 t="str">
            <v>X</v>
          </cell>
          <cell r="U223">
            <v>2286119.19</v>
          </cell>
          <cell r="V223">
            <v>8.1965626448652138</v>
          </cell>
          <cell r="W223"/>
          <cell r="X223">
            <v>23912162.03207574</v>
          </cell>
          <cell r="Y223">
            <v>27891194.016947497</v>
          </cell>
          <cell r="Z223">
            <v>3979031.9848717563</v>
          </cell>
          <cell r="AA223">
            <v>326143.84929923725</v>
          </cell>
          <cell r="AB223"/>
          <cell r="AC223">
            <v>115.27627711234368</v>
          </cell>
          <cell r="AD223"/>
          <cell r="AE223"/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14424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113366.59</v>
          </cell>
          <cell r="K224">
            <v>0</v>
          </cell>
          <cell r="L224">
            <v>397790</v>
          </cell>
          <cell r="M224">
            <v>0</v>
          </cell>
          <cell r="N224">
            <v>173198</v>
          </cell>
          <cell r="O224">
            <v>6830.95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 t="str">
            <v>X</v>
          </cell>
          <cell r="U224">
            <v>705609.53999999992</v>
          </cell>
          <cell r="V224">
            <v>8.8060344503744918</v>
          </cell>
          <cell r="W224"/>
          <cell r="X224">
            <v>6861155.1426662346</v>
          </cell>
          <cell r="Y224">
            <v>8012795.5889383629</v>
          </cell>
          <cell r="Z224">
            <v>1151640.4462721283</v>
          </cell>
          <cell r="AA224">
            <v>101413.85444317016</v>
          </cell>
          <cell r="AB224"/>
          <cell r="AC224">
            <v>115.30684804513605</v>
          </cell>
          <cell r="AD224"/>
          <cell r="AE224"/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/>
          <cell r="X225">
            <v>0</v>
          </cell>
          <cell r="Y225">
            <v>20600</v>
          </cell>
          <cell r="Z225">
            <v>20600</v>
          </cell>
          <cell r="AA225">
            <v>0</v>
          </cell>
          <cell r="AB225"/>
          <cell r="AC225">
            <v>0</v>
          </cell>
          <cell r="AD225"/>
          <cell r="AE225"/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1343173</v>
          </cell>
          <cell r="K226">
            <v>538860</v>
          </cell>
          <cell r="L226">
            <v>814825</v>
          </cell>
          <cell r="M226">
            <v>15833</v>
          </cell>
          <cell r="N226">
            <v>0</v>
          </cell>
          <cell r="O226">
            <v>1200.92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 t="str">
            <v>x18</v>
          </cell>
          <cell r="U226">
            <v>2216848.67</v>
          </cell>
          <cell r="V226">
            <v>5.7843649592027502</v>
          </cell>
          <cell r="W226"/>
          <cell r="X226">
            <v>25154643.367806662</v>
          </cell>
          <cell r="Y226">
            <v>38324840.939938627</v>
          </cell>
          <cell r="Z226">
            <v>13170197.572131965</v>
          </cell>
          <cell r="AA226">
            <v>761812.29342017276</v>
          </cell>
          <cell r="AB226"/>
          <cell r="AC226">
            <v>149.3284086650668</v>
          </cell>
          <cell r="AD226"/>
          <cell r="AE226"/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0</v>
          </cell>
          <cell r="E227">
            <v>74476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906777</v>
          </cell>
          <cell r="K227">
            <v>1532538</v>
          </cell>
          <cell r="L227">
            <v>1064299</v>
          </cell>
          <cell r="M227">
            <v>14088</v>
          </cell>
          <cell r="N227">
            <v>25242</v>
          </cell>
          <cell r="O227">
            <v>96303.83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 t="str">
            <v>x18</v>
          </cell>
          <cell r="U227">
            <v>3064501.44</v>
          </cell>
          <cell r="V227">
            <v>8.4822257363916105</v>
          </cell>
          <cell r="W227"/>
          <cell r="X227">
            <v>25977850.920649342</v>
          </cell>
          <cell r="Y227">
            <v>36128506.069488987</v>
          </cell>
          <cell r="Z227">
            <v>10150655.148839645</v>
          </cell>
          <cell r="AA227">
            <v>861001.48344723647</v>
          </cell>
          <cell r="AB227"/>
          <cell r="AC227">
            <v>135.75990059288631</v>
          </cell>
          <cell r="AD227"/>
          <cell r="AE227"/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0</v>
          </cell>
          <cell r="E228">
            <v>102804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831383</v>
          </cell>
          <cell r="K228">
            <v>485813</v>
          </cell>
          <cell r="L228">
            <v>1043427</v>
          </cell>
          <cell r="M228">
            <v>0</v>
          </cell>
          <cell r="N228">
            <v>0</v>
          </cell>
          <cell r="O228">
            <v>14436.03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 t="str">
            <v>x18</v>
          </cell>
          <cell r="U228">
            <v>1841372.5599999998</v>
          </cell>
          <cell r="V228">
            <v>5.4733623632838766</v>
          </cell>
          <cell r="W228"/>
          <cell r="X228">
            <v>22329816.442800608</v>
          </cell>
          <cell r="Y228">
            <v>33642438.37302275</v>
          </cell>
          <cell r="Z228">
            <v>11312621.930222142</v>
          </cell>
          <cell r="AA228">
            <v>619180.79102937679</v>
          </cell>
          <cell r="AB228"/>
          <cell r="AC228">
            <v>147.88862087865689</v>
          </cell>
          <cell r="AD228"/>
          <cell r="AE228"/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0</v>
          </cell>
          <cell r="E229">
            <v>36300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2574356</v>
          </cell>
          <cell r="K229">
            <v>813270</v>
          </cell>
          <cell r="L229">
            <v>1359879</v>
          </cell>
          <cell r="M229">
            <v>32821</v>
          </cell>
          <cell r="N229">
            <v>0</v>
          </cell>
          <cell r="O229">
            <v>77277.759999999995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 t="str">
            <v>X</v>
          </cell>
          <cell r="U229">
            <v>4893903.76</v>
          </cell>
          <cell r="V229">
            <v>8.2452434819920519</v>
          </cell>
          <cell r="W229"/>
          <cell r="X229">
            <v>40452845.134236395</v>
          </cell>
          <cell r="Y229">
            <v>59354266.137664527</v>
          </cell>
          <cell r="Z229">
            <v>18901421.003428131</v>
          </cell>
          <cell r="AA229">
            <v>1558468.1832890348</v>
          </cell>
          <cell r="AB229"/>
          <cell r="AC229">
            <v>142.87202238208275</v>
          </cell>
          <cell r="AD229"/>
          <cell r="AE229"/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12019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177350</v>
          </cell>
          <cell r="M230">
            <v>0</v>
          </cell>
          <cell r="N230">
            <v>16714</v>
          </cell>
          <cell r="O230">
            <v>56595.14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 t="str">
            <v>x18</v>
          </cell>
          <cell r="U230">
            <v>147163.05000000002</v>
          </cell>
          <cell r="V230">
            <v>1.3436454005798377</v>
          </cell>
          <cell r="W230"/>
          <cell r="X230">
            <v>4939842.5494836336</v>
          </cell>
          <cell r="Y230">
            <v>10952521.397125548</v>
          </cell>
          <cell r="Z230">
            <v>6012678.8476419142</v>
          </cell>
          <cell r="AA230">
            <v>80789.082787977371</v>
          </cell>
          <cell r="AB230"/>
          <cell r="AC230">
            <v>220.0825675197685</v>
          </cell>
          <cell r="AD230"/>
          <cell r="AE230"/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/>
          <cell r="X231">
            <v>14371.797255353356</v>
          </cell>
          <cell r="Y231">
            <v>35873</v>
          </cell>
          <cell r="Z231">
            <v>21501.202744646645</v>
          </cell>
          <cell r="AA231">
            <v>0</v>
          </cell>
          <cell r="AB231"/>
          <cell r="AC231">
            <v>0</v>
          </cell>
          <cell r="AD231"/>
          <cell r="AE231"/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0</v>
          </cell>
          <cell r="E232">
            <v>39289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164558</v>
          </cell>
          <cell r="L232">
            <v>528207</v>
          </cell>
          <cell r="M232">
            <v>0</v>
          </cell>
          <cell r="N232">
            <v>190911</v>
          </cell>
          <cell r="O232">
            <v>3152.8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 t="str">
            <v>X</v>
          </cell>
          <cell r="U232">
            <v>926117.8</v>
          </cell>
          <cell r="V232">
            <v>11.784033432724156</v>
          </cell>
          <cell r="W232"/>
          <cell r="X232">
            <v>7421674.387598698</v>
          </cell>
          <cell r="Y232">
            <v>7859090.0584869282</v>
          </cell>
          <cell r="Z232">
            <v>437415.6708882302</v>
          </cell>
          <cell r="AA232">
            <v>51545.208897443707</v>
          </cell>
          <cell r="AB232"/>
          <cell r="AC232">
            <v>105.19923728580116</v>
          </cell>
          <cell r="AD232"/>
          <cell r="AE232"/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0</v>
          </cell>
          <cell r="E233">
            <v>93115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92204</v>
          </cell>
          <cell r="L233">
            <v>149091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 t="str">
            <v>x18</v>
          </cell>
          <cell r="U233">
            <v>243464.49</v>
          </cell>
          <cell r="V233">
            <v>4.6730995387219876</v>
          </cell>
          <cell r="W233"/>
          <cell r="X233">
            <v>2457051.7958840481</v>
          </cell>
          <cell r="Y233">
            <v>5209914.49</v>
          </cell>
          <cell r="Z233">
            <v>2752862.6941159521</v>
          </cell>
          <cell r="AA233">
            <v>128644.01386038224</v>
          </cell>
          <cell r="AB233"/>
          <cell r="AC233">
            <v>206.80355557223308</v>
          </cell>
          <cell r="AD233"/>
          <cell r="AE233"/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/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/>
          <cell r="AC234">
            <v>0</v>
          </cell>
          <cell r="AD234"/>
          <cell r="AE234"/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874978</v>
          </cell>
          <cell r="K235">
            <v>190080</v>
          </cell>
          <cell r="L235">
            <v>500000</v>
          </cell>
          <cell r="M235">
            <v>21197</v>
          </cell>
          <cell r="N235">
            <v>0</v>
          </cell>
          <cell r="O235">
            <v>26462.59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 t="str">
            <v>X</v>
          </cell>
          <cell r="U235">
            <v>1612717.59</v>
          </cell>
          <cell r="V235">
            <v>7.3282024969666573</v>
          </cell>
          <cell r="W235"/>
          <cell r="X235">
            <v>19698237.275810093</v>
          </cell>
          <cell r="Y235">
            <v>22007000.907351397</v>
          </cell>
          <cell r="Z235">
            <v>2308763.6315413043</v>
          </cell>
          <cell r="AA235">
            <v>169190.87409566794</v>
          </cell>
          <cell r="AB235"/>
          <cell r="AC235">
            <v>110.86174731011633</v>
          </cell>
          <cell r="AD235"/>
          <cell r="AE235"/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221432</v>
          </cell>
          <cell r="J236">
            <v>1032057</v>
          </cell>
          <cell r="K236">
            <v>0</v>
          </cell>
          <cell r="L236">
            <v>867410</v>
          </cell>
          <cell r="M236">
            <v>2647</v>
          </cell>
          <cell r="N236">
            <v>89261</v>
          </cell>
          <cell r="O236">
            <v>22974.07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 t="str">
            <v>X16</v>
          </cell>
          <cell r="U236">
            <v>2235781.0699999998</v>
          </cell>
          <cell r="V236">
            <v>10.165729164841572</v>
          </cell>
          <cell r="W236"/>
          <cell r="X236">
            <v>16594239.756346451</v>
          </cell>
          <cell r="Y236">
            <v>21993317.289353963</v>
          </cell>
          <cell r="Z236">
            <v>5399077.5330075119</v>
          </cell>
          <cell r="AA236">
            <v>548855.59940535354</v>
          </cell>
          <cell r="AB236"/>
          <cell r="AC236">
            <v>129.22834673246899</v>
          </cell>
          <cell r="AD236"/>
          <cell r="AE236"/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/>
          <cell r="X237">
            <v>14371.797255353356</v>
          </cell>
          <cell r="Y237">
            <v>22804</v>
          </cell>
          <cell r="Z237">
            <v>8432.2027446466436</v>
          </cell>
          <cell r="AA237">
            <v>0</v>
          </cell>
          <cell r="AB237"/>
          <cell r="AC237">
            <v>0</v>
          </cell>
          <cell r="AD237"/>
          <cell r="AE237"/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0</v>
          </cell>
          <cell r="E238">
            <v>55351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2290087</v>
          </cell>
          <cell r="K238">
            <v>2513822</v>
          </cell>
          <cell r="L238">
            <v>1243875</v>
          </cell>
          <cell r="M238">
            <v>9859</v>
          </cell>
          <cell r="N238">
            <v>27609</v>
          </cell>
          <cell r="O238">
            <v>62307.63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str">
            <v>x18</v>
          </cell>
          <cell r="U238">
            <v>5444146.8799999999</v>
          </cell>
          <cell r="V238">
            <v>6.6559920300719106</v>
          </cell>
          <cell r="W238"/>
          <cell r="X238">
            <v>69609817.438056916</v>
          </cell>
          <cell r="Y238">
            <v>81793170.054940432</v>
          </cell>
          <cell r="Z238">
            <v>12183352.616883516</v>
          </cell>
          <cell r="AA238">
            <v>810922.97917532444</v>
          </cell>
          <cell r="AB238"/>
          <cell r="AC238">
            <v>116.33739328195777</v>
          </cell>
          <cell r="AD238"/>
          <cell r="AE238"/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145872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9029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>X</v>
          </cell>
          <cell r="U239">
            <v>154901</v>
          </cell>
          <cell r="V239">
            <v>8.3777338521058642</v>
          </cell>
          <cell r="W239"/>
          <cell r="X239">
            <v>905329.72853302001</v>
          </cell>
          <cell r="Y239">
            <v>1848960.6226994593</v>
          </cell>
          <cell r="Z239">
            <v>943630.89416643931</v>
          </cell>
          <cell r="AA239">
            <v>79054.884859511047</v>
          </cell>
          <cell r="AB239"/>
          <cell r="AC239">
            <v>195.49846669763863</v>
          </cell>
          <cell r="AD239"/>
          <cell r="AE239"/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0</v>
          </cell>
          <cell r="E240">
            <v>957003</v>
          </cell>
          <cell r="F240">
            <v>0</v>
          </cell>
          <cell r="G240">
            <v>0</v>
          </cell>
          <cell r="H240">
            <v>0</v>
          </cell>
          <cell r="I240">
            <v>63600</v>
          </cell>
          <cell r="J240">
            <v>452226</v>
          </cell>
          <cell r="K240">
            <v>102210</v>
          </cell>
          <cell r="L240">
            <v>990100</v>
          </cell>
          <cell r="M240">
            <v>16346</v>
          </cell>
          <cell r="N240">
            <v>0</v>
          </cell>
          <cell r="O240">
            <v>59140.97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 t="str">
            <v>X</v>
          </cell>
          <cell r="U240">
            <v>2640625.9700000002</v>
          </cell>
          <cell r="V240">
            <v>6.6981863684319372</v>
          </cell>
          <cell r="W240"/>
          <cell r="X240">
            <v>31408204.402095743</v>
          </cell>
          <cell r="Y240">
            <v>39422999.372562662</v>
          </cell>
          <cell r="Z240">
            <v>8014794.9704669192</v>
          </cell>
          <cell r="AA240">
            <v>536845.90416958369</v>
          </cell>
          <cell r="AB240"/>
          <cell r="AC240">
            <v>123.80890346535813</v>
          </cell>
          <cell r="AD240"/>
          <cell r="AE240"/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/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/>
          <cell r="AC241">
            <v>0</v>
          </cell>
          <cell r="AD241"/>
          <cell r="AE241"/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/>
          <cell r="X242">
            <v>114974.37804282685</v>
          </cell>
          <cell r="Y242">
            <v>182705</v>
          </cell>
          <cell r="Z242">
            <v>67730.621957173149</v>
          </cell>
          <cell r="AA242">
            <v>0</v>
          </cell>
          <cell r="AB242"/>
          <cell r="AC242">
            <v>0</v>
          </cell>
          <cell r="AD242"/>
          <cell r="AE242"/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59620</v>
          </cell>
          <cell r="K243">
            <v>650</v>
          </cell>
          <cell r="L243">
            <v>0</v>
          </cell>
          <cell r="M243">
            <v>0</v>
          </cell>
          <cell r="N243">
            <v>11180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 t="str">
            <v>x18</v>
          </cell>
          <cell r="U243">
            <v>71450</v>
          </cell>
          <cell r="V243">
            <v>4.7672170261372928</v>
          </cell>
          <cell r="W243"/>
          <cell r="X243">
            <v>825450.36454343062</v>
          </cell>
          <cell r="Y243">
            <v>1498778</v>
          </cell>
          <cell r="Z243">
            <v>673327.63545656938</v>
          </cell>
          <cell r="AA243">
            <v>32098.989679173221</v>
          </cell>
          <cell r="AB243"/>
          <cell r="AC243">
            <v>177.68227785956211</v>
          </cell>
          <cell r="AD243"/>
          <cell r="AE243"/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/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/>
          <cell r="AC244">
            <v>0</v>
          </cell>
          <cell r="AD244"/>
          <cell r="AE244"/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0</v>
          </cell>
          <cell r="E245">
            <v>106557</v>
          </cell>
          <cell r="F245">
            <v>0</v>
          </cell>
          <cell r="G245">
            <v>0</v>
          </cell>
          <cell r="H245">
            <v>0</v>
          </cell>
          <cell r="I245">
            <v>461750</v>
          </cell>
          <cell r="J245">
            <v>2983613</v>
          </cell>
          <cell r="K245">
            <v>0</v>
          </cell>
          <cell r="L245">
            <v>4140422</v>
          </cell>
          <cell r="M245">
            <v>71719</v>
          </cell>
          <cell r="N245">
            <v>414042</v>
          </cell>
          <cell r="O245">
            <v>178339.7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 t="str">
            <v>X</v>
          </cell>
          <cell r="U245">
            <v>8356442.7000000002</v>
          </cell>
          <cell r="V245">
            <v>9.1750135129487198</v>
          </cell>
          <cell r="W245"/>
          <cell r="X245">
            <v>75857280.533894911</v>
          </cell>
          <cell r="Y245">
            <v>91078260.41026023</v>
          </cell>
          <cell r="Z245">
            <v>15220979.876365319</v>
          </cell>
          <cell r="AA245">
            <v>1396526.9604597234</v>
          </cell>
          <cell r="AB245"/>
          <cell r="AC245">
            <v>118.22429280170212</v>
          </cell>
          <cell r="AD245"/>
          <cell r="AE245"/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/>
          <cell r="X246">
            <v>28743.594510706713</v>
          </cell>
          <cell r="Y246">
            <v>49134.665999999997</v>
          </cell>
          <cell r="Z246">
            <v>20391.071489293285</v>
          </cell>
          <cell r="AA246">
            <v>0</v>
          </cell>
          <cell r="AB246"/>
          <cell r="AC246">
            <v>0</v>
          </cell>
          <cell r="AD246"/>
          <cell r="AE246"/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129231</v>
          </cell>
          <cell r="K247">
            <v>205993</v>
          </cell>
          <cell r="L247">
            <v>334825</v>
          </cell>
          <cell r="M247">
            <v>0</v>
          </cell>
          <cell r="N247">
            <v>0</v>
          </cell>
          <cell r="O247">
            <v>52964.24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 t="str">
            <v>X</v>
          </cell>
          <cell r="U247">
            <v>723013.24</v>
          </cell>
          <cell r="V247">
            <v>6.1637694920077362</v>
          </cell>
          <cell r="W247"/>
          <cell r="X247">
            <v>7272815.8487452483</v>
          </cell>
          <cell r="Y247">
            <v>11730049.946505893</v>
          </cell>
          <cell r="Z247">
            <v>4457234.0977606447</v>
          </cell>
          <cell r="AA247">
            <v>274733.63550513692</v>
          </cell>
          <cell r="AB247"/>
          <cell r="AC247">
            <v>157.50868094614412</v>
          </cell>
          <cell r="AD247"/>
          <cell r="AE247"/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0</v>
          </cell>
          <cell r="E248">
            <v>8000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2276960</v>
          </cell>
          <cell r="K248">
            <v>2312667</v>
          </cell>
          <cell r="L248">
            <v>10091487</v>
          </cell>
          <cell r="M248">
            <v>33134</v>
          </cell>
          <cell r="N248">
            <v>0</v>
          </cell>
          <cell r="O248">
            <v>641839.24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>X</v>
          </cell>
          <cell r="U248">
            <v>15364087.24</v>
          </cell>
          <cell r="V248">
            <v>11.553043429659835</v>
          </cell>
          <cell r="W248"/>
          <cell r="X248">
            <v>93345303.481633395</v>
          </cell>
          <cell r="Y248">
            <v>132987358.12380111</v>
          </cell>
          <cell r="Z248">
            <v>39642054.642167717</v>
          </cell>
          <cell r="AA248">
            <v>4579863.7892191196</v>
          </cell>
          <cell r="AB248"/>
          <cell r="AC248">
            <v>137.56181569418479</v>
          </cell>
          <cell r="AD248"/>
          <cell r="AE248"/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0</v>
          </cell>
          <cell r="E249">
            <v>535381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264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 t="str">
            <v>X</v>
          </cell>
          <cell r="U249">
            <v>535645</v>
          </cell>
          <cell r="V249">
            <v>13.781645522053321</v>
          </cell>
          <cell r="W249"/>
          <cell r="X249">
            <v>2239539.0976047828</v>
          </cell>
          <cell r="Y249">
            <v>3886654.892863581</v>
          </cell>
          <cell r="Z249">
            <v>1647115.7952587982</v>
          </cell>
          <cell r="AA249">
            <v>226999.66024031711</v>
          </cell>
          <cell r="AB249"/>
          <cell r="AC249">
            <v>163.41108920747641</v>
          </cell>
          <cell r="AD249"/>
          <cell r="AE249"/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/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/>
          <cell r="AC250">
            <v>0</v>
          </cell>
          <cell r="AD250"/>
          <cell r="AE250"/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343988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248000</v>
          </cell>
          <cell r="K251">
            <v>0</v>
          </cell>
          <cell r="L251">
            <v>343988</v>
          </cell>
          <cell r="M251">
            <v>0</v>
          </cell>
          <cell r="N251">
            <v>32296</v>
          </cell>
          <cell r="O251">
            <v>21871.78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 t="str">
            <v>x18</v>
          </cell>
          <cell r="U251">
            <v>570478.42000000016</v>
          </cell>
          <cell r="V251">
            <v>7.6135210020108461</v>
          </cell>
          <cell r="W251"/>
          <cell r="X251">
            <v>1386868.4082193591</v>
          </cell>
          <cell r="Y251">
            <v>7492964.4227595637</v>
          </cell>
          <cell r="Z251">
            <v>6106096.0145402048</v>
          </cell>
          <cell r="AA251">
            <v>464888.90246996575</v>
          </cell>
          <cell r="AB251"/>
          <cell r="AC251">
            <v>506.7586426107398</v>
          </cell>
          <cell r="AD251"/>
          <cell r="AE251"/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6186201</v>
          </cell>
          <cell r="K252">
            <v>3500000</v>
          </cell>
          <cell r="L252">
            <v>9273318</v>
          </cell>
          <cell r="M252">
            <v>36340</v>
          </cell>
          <cell r="N252">
            <v>0</v>
          </cell>
          <cell r="O252">
            <v>58439.43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 t="str">
            <v>X</v>
          </cell>
          <cell r="U252">
            <v>19054298.43</v>
          </cell>
          <cell r="V252">
            <v>12.459911632794418</v>
          </cell>
          <cell r="W252"/>
          <cell r="X252">
            <v>123682608.20704634</v>
          </cell>
          <cell r="Y252">
            <v>152924827.97268957</v>
          </cell>
          <cell r="Z252">
            <v>29242219.765643224</v>
          </cell>
          <cell r="AA252">
            <v>3643554.7422666885</v>
          </cell>
          <cell r="AB252"/>
          <cell r="AC252">
            <v>120.697061126431</v>
          </cell>
          <cell r="AD252"/>
          <cell r="AE252"/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0</v>
          </cell>
          <cell r="E253">
            <v>12350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2695647</v>
          </cell>
          <cell r="K253">
            <v>500000</v>
          </cell>
          <cell r="L253">
            <v>0</v>
          </cell>
          <cell r="M253">
            <v>9673</v>
          </cell>
          <cell r="N253">
            <v>5035</v>
          </cell>
          <cell r="O253">
            <v>385411.19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 t="str">
            <v>x18</v>
          </cell>
          <cell r="U253">
            <v>3608116.19</v>
          </cell>
          <cell r="V253">
            <v>6.3468288375094506</v>
          </cell>
          <cell r="W253"/>
          <cell r="X253">
            <v>41045165.956319869</v>
          </cell>
          <cell r="Y253">
            <v>56849117.604624979</v>
          </cell>
          <cell r="Z253">
            <v>15803951.648305111</v>
          </cell>
          <cell r="AA253">
            <v>1003049.760680679</v>
          </cell>
          <cell r="AB253"/>
          <cell r="AC253">
            <v>136.06003665175945</v>
          </cell>
          <cell r="AD253"/>
          <cell r="AE253"/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/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/>
          <cell r="AC254">
            <v>0</v>
          </cell>
          <cell r="AD254"/>
          <cell r="AE254"/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95785</v>
          </cell>
          <cell r="J255">
            <v>2685536.93</v>
          </cell>
          <cell r="K255">
            <v>1059396</v>
          </cell>
          <cell r="L255">
            <v>2516423</v>
          </cell>
          <cell r="M255">
            <v>14770</v>
          </cell>
          <cell r="N255">
            <v>0</v>
          </cell>
          <cell r="O255">
            <v>2870.28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 t="str">
            <v>X</v>
          </cell>
          <cell r="U255">
            <v>6374781.21</v>
          </cell>
          <cell r="V255">
            <v>10.850157093279281</v>
          </cell>
          <cell r="W255"/>
          <cell r="X255">
            <v>42311533.287209027</v>
          </cell>
          <cell r="Y255">
            <v>58752893.208786964</v>
          </cell>
          <cell r="Z255">
            <v>16441359.921577938</v>
          </cell>
          <cell r="AA255">
            <v>1783913.3797626654</v>
          </cell>
          <cell r="AB255"/>
          <cell r="AC255">
            <v>134.64172863299731</v>
          </cell>
          <cell r="AD255"/>
          <cell r="AE255"/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/>
          <cell r="X256">
            <v>0</v>
          </cell>
          <cell r="Y256">
            <v>578088</v>
          </cell>
          <cell r="Z256">
            <v>578088</v>
          </cell>
          <cell r="AA256">
            <v>0</v>
          </cell>
          <cell r="AB256"/>
          <cell r="AC256">
            <v>0</v>
          </cell>
          <cell r="AD256"/>
          <cell r="AE256"/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0</v>
          </cell>
          <cell r="E257">
            <v>4790016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4338400</v>
          </cell>
          <cell r="K257">
            <v>3193344</v>
          </cell>
          <cell r="L257">
            <v>530493</v>
          </cell>
          <cell r="M257">
            <v>28689</v>
          </cell>
          <cell r="N257">
            <v>0</v>
          </cell>
          <cell r="O257">
            <v>436270.03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 t="str">
            <v>x18</v>
          </cell>
          <cell r="U257">
            <v>12993611.299999999</v>
          </cell>
          <cell r="V257">
            <v>11.672550457350582</v>
          </cell>
          <cell r="W257"/>
          <cell r="X257">
            <v>104529856.46755695</v>
          </cell>
          <cell r="Y257">
            <v>111317670.86787362</v>
          </cell>
          <cell r="Z257">
            <v>6787814.4003166705</v>
          </cell>
          <cell r="AA257">
            <v>792311.06082827214</v>
          </cell>
          <cell r="AB257"/>
          <cell r="AC257">
            <v>105.73568503975631</v>
          </cell>
          <cell r="AD257"/>
          <cell r="AE257"/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548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 t="str">
            <v>x18</v>
          </cell>
          <cell r="U258">
            <v>548</v>
          </cell>
          <cell r="V258">
            <v>1.616585131640768E-2</v>
          </cell>
          <cell r="W258"/>
          <cell r="X258">
            <v>1333384.0206293394</v>
          </cell>
          <cell r="Y258">
            <v>3389861.6860579583</v>
          </cell>
          <cell r="Z258">
            <v>2056477.6654286189</v>
          </cell>
          <cell r="AA258">
            <v>332.44712174832233</v>
          </cell>
          <cell r="AB258"/>
          <cell r="AC258">
            <v>254.20502919604493</v>
          </cell>
          <cell r="AD258"/>
          <cell r="AE258"/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156202</v>
          </cell>
          <cell r="K259">
            <v>92516.18</v>
          </cell>
          <cell r="L259">
            <v>158966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 t="str">
            <v>x18</v>
          </cell>
          <cell r="U259">
            <v>310714.92</v>
          </cell>
          <cell r="V259">
            <v>4.4790927536722345</v>
          </cell>
          <cell r="W259"/>
          <cell r="X259">
            <v>5204047.0350275449</v>
          </cell>
          <cell r="Y259">
            <v>6937005.7082487708</v>
          </cell>
          <cell r="Z259">
            <v>1732958.6732212259</v>
          </cell>
          <cell r="AA259">
            <v>77620.826356386431</v>
          </cell>
          <cell r="AB259"/>
          <cell r="AC259">
            <v>131.80866421312192</v>
          </cell>
          <cell r="AD259"/>
          <cell r="AE259"/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826038</v>
          </cell>
          <cell r="K260">
            <v>389565</v>
          </cell>
          <cell r="L260">
            <v>1466432</v>
          </cell>
          <cell r="M260">
            <v>16768</v>
          </cell>
          <cell r="N260">
            <v>19702</v>
          </cell>
          <cell r="O260">
            <v>107759.12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>X</v>
          </cell>
          <cell r="U260">
            <v>2826264.12</v>
          </cell>
          <cell r="V260">
            <v>8.2088203710046805</v>
          </cell>
          <cell r="W260"/>
          <cell r="X260">
            <v>27535663.693475917</v>
          </cell>
          <cell r="Y260">
            <v>34429601.23701784</v>
          </cell>
          <cell r="Z260">
            <v>6893937.5435419232</v>
          </cell>
          <cell r="AA260">
            <v>565910.94943860907</v>
          </cell>
          <cell r="AB260"/>
          <cell r="AC260">
            <v>122.98120235831695</v>
          </cell>
          <cell r="AD260"/>
          <cell r="AE260"/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0</v>
          </cell>
          <cell r="E261">
            <v>183640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1045130</v>
          </cell>
          <cell r="K261">
            <v>294485</v>
          </cell>
          <cell r="L261">
            <v>623001</v>
          </cell>
          <cell r="M261">
            <v>16612</v>
          </cell>
          <cell r="N261">
            <v>77938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 t="str">
            <v>X</v>
          </cell>
          <cell r="U261">
            <v>2240806</v>
          </cell>
          <cell r="V261">
            <v>13.532721008738207</v>
          </cell>
          <cell r="W261"/>
          <cell r="X261">
            <v>7685699.8726646928</v>
          </cell>
          <cell r="Y261">
            <v>16558429</v>
          </cell>
          <cell r="Z261">
            <v>8872729.1273353063</v>
          </cell>
          <cell r="AA261">
            <v>1200721.6786633392</v>
          </cell>
          <cell r="AB261"/>
          <cell r="AC261">
            <v>199.82184545038737</v>
          </cell>
          <cell r="AD261"/>
          <cell r="AE261"/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58281</v>
          </cell>
          <cell r="M262">
            <v>0</v>
          </cell>
          <cell r="N262">
            <v>1947</v>
          </cell>
          <cell r="O262">
            <v>4711.9799999999996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 t="str">
            <v>x18</v>
          </cell>
          <cell r="U262">
            <v>29388.57</v>
          </cell>
          <cell r="V262">
            <v>1.3803325790634002</v>
          </cell>
          <cell r="W262"/>
          <cell r="X262">
            <v>582531.02683389105</v>
          </cell>
          <cell r="Y262">
            <v>2129093.4116719235</v>
          </cell>
          <cell r="Z262">
            <v>1546562.3848380325</v>
          </cell>
          <cell r="AA262">
            <v>21347.704453459246</v>
          </cell>
          <cell r="AB262"/>
          <cell r="AC262">
            <v>361.82548398739425</v>
          </cell>
          <cell r="AD262"/>
          <cell r="AE262"/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/>
          <cell r="X263">
            <v>103785.9218574735</v>
          </cell>
          <cell r="Y263">
            <v>113910.55</v>
          </cell>
          <cell r="Z263">
            <v>10124.628142526504</v>
          </cell>
          <cell r="AA263">
            <v>0</v>
          </cell>
          <cell r="AB263"/>
          <cell r="AC263">
            <v>0</v>
          </cell>
          <cell r="AD263"/>
          <cell r="AE263"/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/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/>
          <cell r="AC264">
            <v>0</v>
          </cell>
          <cell r="AD264"/>
          <cell r="AE264"/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30000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30000</v>
          </cell>
          <cell r="V265">
            <v>0</v>
          </cell>
          <cell r="W265"/>
          <cell r="X265">
            <v>314603.33724281075</v>
          </cell>
          <cell r="Y265">
            <v>314603</v>
          </cell>
          <cell r="Z265">
            <v>0</v>
          </cell>
          <cell r="AA265">
            <v>0</v>
          </cell>
          <cell r="AB265"/>
          <cell r="AC265">
            <v>0</v>
          </cell>
          <cell r="AD265"/>
          <cell r="AE265"/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/>
          <cell r="X266">
            <v>0</v>
          </cell>
          <cell r="Y266">
            <v>660</v>
          </cell>
          <cell r="Z266">
            <v>660</v>
          </cell>
          <cell r="AA266">
            <v>0</v>
          </cell>
          <cell r="AB266"/>
          <cell r="AC266">
            <v>0</v>
          </cell>
          <cell r="AD266"/>
          <cell r="AE266"/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2195624</v>
          </cell>
          <cell r="K267">
            <v>1700000</v>
          </cell>
          <cell r="L267">
            <v>2627880</v>
          </cell>
          <cell r="M267">
            <v>17751</v>
          </cell>
          <cell r="N267">
            <v>189487</v>
          </cell>
          <cell r="O267">
            <v>515811.66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 t="str">
            <v>x18</v>
          </cell>
          <cell r="U267">
            <v>5643546.8600000003</v>
          </cell>
          <cell r="V267">
            <v>7.6260462066759587</v>
          </cell>
          <cell r="W267"/>
          <cell r="X267">
            <v>59983631.397195973</v>
          </cell>
          <cell r="Y267">
            <v>74003575.470858708</v>
          </cell>
          <cell r="Z267">
            <v>14019944.073662736</v>
          </cell>
          <cell r="AA267">
            <v>1069167.4132076479</v>
          </cell>
          <cell r="AB267"/>
          <cell r="AC267">
            <v>121.59051787761635</v>
          </cell>
          <cell r="AD267"/>
          <cell r="AE267"/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/>
          <cell r="X268">
            <v>14371.797255353356</v>
          </cell>
          <cell r="Y268">
            <v>30778.3</v>
          </cell>
          <cell r="Z268">
            <v>16406.502744646641</v>
          </cell>
          <cell r="AA268">
            <v>0</v>
          </cell>
          <cell r="AB268"/>
          <cell r="AC268">
            <v>0</v>
          </cell>
          <cell r="AD268"/>
          <cell r="AE268"/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/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/>
          <cell r="AC269">
            <v>0</v>
          </cell>
          <cell r="AD269"/>
          <cell r="AE269"/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313245</v>
          </cell>
          <cell r="J270">
            <v>849483</v>
          </cell>
          <cell r="K270">
            <v>951296</v>
          </cell>
          <cell r="L270">
            <v>403000</v>
          </cell>
          <cell r="M270">
            <v>8071</v>
          </cell>
          <cell r="N270">
            <v>81202</v>
          </cell>
          <cell r="O270">
            <v>277441.5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 t="str">
            <v>X</v>
          </cell>
          <cell r="U270">
            <v>2883738.5</v>
          </cell>
          <cell r="V270">
            <v>6.1044714352445375</v>
          </cell>
          <cell r="W270"/>
          <cell r="X270">
            <v>28195096.030377951</v>
          </cell>
          <cell r="Y270">
            <v>47239773.837757029</v>
          </cell>
          <cell r="Z270">
            <v>19044677.807379078</v>
          </cell>
          <cell r="AA270">
            <v>1162576.9166858115</v>
          </cell>
          <cell r="AB270"/>
          <cell r="AC270">
            <v>163.42273447633141</v>
          </cell>
          <cell r="AD270"/>
          <cell r="AE270"/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0</v>
          </cell>
          <cell r="E271">
            <v>166000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1508503</v>
          </cell>
          <cell r="K271">
            <v>0</v>
          </cell>
          <cell r="L271">
            <v>3077414</v>
          </cell>
          <cell r="M271">
            <v>16974</v>
          </cell>
          <cell r="N271">
            <v>0</v>
          </cell>
          <cell r="O271">
            <v>228518.29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 t="str">
            <v>X</v>
          </cell>
          <cell r="U271">
            <v>4997409.29</v>
          </cell>
          <cell r="V271">
            <v>11.222078974497645</v>
          </cell>
          <cell r="W271"/>
          <cell r="X271">
            <v>31417986.972791355</v>
          </cell>
          <cell r="Y271">
            <v>44531938.345441103</v>
          </cell>
          <cell r="Z271">
            <v>13113951.372649748</v>
          </cell>
          <cell r="AA271">
            <v>1471657.9797159727</v>
          </cell>
          <cell r="AB271"/>
          <cell r="AC271">
            <v>137.05614049371223</v>
          </cell>
          <cell r="AD271"/>
          <cell r="AE271"/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0</v>
          </cell>
          <cell r="E272">
            <v>27689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16800</v>
          </cell>
          <cell r="M272">
            <v>35112</v>
          </cell>
          <cell r="N272">
            <v>7131</v>
          </cell>
          <cell r="O272">
            <v>3105.69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 t="str">
            <v>X</v>
          </cell>
          <cell r="U272">
            <v>89837.69</v>
          </cell>
          <cell r="V272">
            <v>9.4157570345249884</v>
          </cell>
          <cell r="W272"/>
          <cell r="X272">
            <v>751434.40349266853</v>
          </cell>
          <cell r="Y272">
            <v>954120.73262500227</v>
          </cell>
          <cell r="Z272">
            <v>202686.32913233375</v>
          </cell>
          <cell r="AA272">
            <v>19084.452293298185</v>
          </cell>
          <cell r="AB272"/>
          <cell r="AC272">
            <v>124.43352020956901</v>
          </cell>
          <cell r="AD272"/>
          <cell r="AE272"/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1062065</v>
          </cell>
          <cell r="K273">
            <v>815503</v>
          </cell>
          <cell r="L273">
            <v>952345</v>
          </cell>
          <cell r="M273">
            <v>26063</v>
          </cell>
          <cell r="N273">
            <v>0</v>
          </cell>
          <cell r="O273">
            <v>27590.01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 t="str">
            <v>x18</v>
          </cell>
          <cell r="U273">
            <v>2302635.5599999996</v>
          </cell>
          <cell r="V273">
            <v>5.2523369536891584</v>
          </cell>
          <cell r="W273"/>
          <cell r="X273">
            <v>30755855.729239803</v>
          </cell>
          <cell r="Y273">
            <v>43840210.182681918</v>
          </cell>
          <cell r="Z273">
            <v>13084354.453442115</v>
          </cell>
          <cell r="AA273">
            <v>687234.38410981337</v>
          </cell>
          <cell r="AB273"/>
          <cell r="AC273">
            <v>140.30816173177155</v>
          </cell>
          <cell r="AD273"/>
          <cell r="AE273"/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0</v>
          </cell>
          <cell r="E274">
            <v>81153</v>
          </cell>
          <cell r="F274">
            <v>0</v>
          </cell>
          <cell r="G274">
            <v>0</v>
          </cell>
          <cell r="H274">
            <v>0</v>
          </cell>
          <cell r="I274">
            <v>183431</v>
          </cell>
          <cell r="J274">
            <v>1028628</v>
          </cell>
          <cell r="K274">
            <v>383163</v>
          </cell>
          <cell r="L274">
            <v>866504</v>
          </cell>
          <cell r="M274">
            <v>34859</v>
          </cell>
          <cell r="N274">
            <v>0</v>
          </cell>
          <cell r="O274">
            <v>1008.07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 t="str">
            <v>X</v>
          </cell>
          <cell r="U274">
            <v>2578746.0699999998</v>
          </cell>
          <cell r="V274">
            <v>8.0374497642152285</v>
          </cell>
          <cell r="W274"/>
          <cell r="X274">
            <v>21995792.007408068</v>
          </cell>
          <cell r="Y274">
            <v>32084132.973138239</v>
          </cell>
          <cell r="Z274">
            <v>10088340.965730172</v>
          </cell>
          <cell r="AA274">
            <v>810845.33716330805</v>
          </cell>
          <cell r="AB274"/>
          <cell r="AC274">
            <v>142.17850225826035</v>
          </cell>
          <cell r="AD274"/>
          <cell r="AE274"/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3417976</v>
          </cell>
          <cell r="K275">
            <v>450000</v>
          </cell>
          <cell r="L275">
            <v>1234856</v>
          </cell>
          <cell r="M275">
            <v>42145</v>
          </cell>
          <cell r="N275">
            <v>0</v>
          </cell>
          <cell r="O275">
            <v>5303.13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 t="str">
            <v>x18</v>
          </cell>
          <cell r="U275">
            <v>4397017.97</v>
          </cell>
          <cell r="V275">
            <v>7.9158946512781174</v>
          </cell>
          <cell r="W275"/>
          <cell r="X275">
            <v>37027112.382259734</v>
          </cell>
          <cell r="Y275">
            <v>55546696.408978209</v>
          </cell>
          <cell r="Z275">
            <v>18519584.026718475</v>
          </cell>
          <cell r="AA275">
            <v>1465990.7614099644</v>
          </cell>
          <cell r="AB275"/>
          <cell r="AC275">
            <v>146.05704352327282</v>
          </cell>
          <cell r="AD275"/>
          <cell r="AE275"/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/>
          <cell r="X276">
            <v>0</v>
          </cell>
          <cell r="Y276">
            <v>20500</v>
          </cell>
          <cell r="Z276">
            <v>20500</v>
          </cell>
          <cell r="AA276">
            <v>0</v>
          </cell>
          <cell r="AB276"/>
          <cell r="AC276">
            <v>0</v>
          </cell>
          <cell r="AD276"/>
          <cell r="AE276"/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/>
          <cell r="X277">
            <v>14371.797255353356</v>
          </cell>
          <cell r="Y277">
            <v>21099</v>
          </cell>
          <cell r="Z277">
            <v>6727.2027446466436</v>
          </cell>
          <cell r="AA277">
            <v>0</v>
          </cell>
          <cell r="AB277"/>
          <cell r="AC277">
            <v>0</v>
          </cell>
          <cell r="AD277"/>
          <cell r="AE277"/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59575</v>
          </cell>
          <cell r="J278">
            <v>537679</v>
          </cell>
          <cell r="K278">
            <v>242109</v>
          </cell>
          <cell r="L278">
            <v>219489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 t="str">
            <v>x18</v>
          </cell>
          <cell r="U278">
            <v>924963.71</v>
          </cell>
          <cell r="V278">
            <v>11.49898063255878</v>
          </cell>
          <cell r="W278"/>
          <cell r="X278">
            <v>3922730.1411090656</v>
          </cell>
          <cell r="Y278">
            <v>8043875.71</v>
          </cell>
          <cell r="Z278">
            <v>4121145.5688909343</v>
          </cell>
          <cell r="AA278">
            <v>473889.73080632294</v>
          </cell>
          <cell r="AB278"/>
          <cell r="AC278">
            <v>192.97748524331143</v>
          </cell>
          <cell r="AD278"/>
          <cell r="AE278"/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/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/>
          <cell r="AC279">
            <v>0</v>
          </cell>
          <cell r="AD279" t="str">
            <v>fy12</v>
          </cell>
          <cell r="AE279"/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1610188</v>
          </cell>
          <cell r="M280">
            <v>7321</v>
          </cell>
          <cell r="N280">
            <v>26547</v>
          </cell>
          <cell r="O280">
            <v>29932.21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 t="str">
            <v>X</v>
          </cell>
          <cell r="U280">
            <v>1673988.21</v>
          </cell>
          <cell r="V280">
            <v>2.0710466988699041</v>
          </cell>
          <cell r="W280"/>
          <cell r="X280">
            <v>63259403.708104163</v>
          </cell>
          <cell r="Y280">
            <v>80828124.779293269</v>
          </cell>
          <cell r="Z280">
            <v>17568721.071189106</v>
          </cell>
          <cell r="AA280">
            <v>363856.41777852323</v>
          </cell>
          <cell r="AB280"/>
          <cell r="AC280">
            <v>127.19732347272578</v>
          </cell>
          <cell r="AD280"/>
          <cell r="AE280"/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10000</v>
          </cell>
          <cell r="K281">
            <v>0</v>
          </cell>
          <cell r="L281">
            <v>52450</v>
          </cell>
          <cell r="M281">
            <v>0</v>
          </cell>
          <cell r="N281">
            <v>7656</v>
          </cell>
          <cell r="O281">
            <v>2973.32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 t="str">
            <v>x18</v>
          </cell>
          <cell r="U281">
            <v>41084.820000000007</v>
          </cell>
          <cell r="V281">
            <v>1.5663331910073703</v>
          </cell>
          <cell r="W281"/>
          <cell r="X281">
            <v>1321150.8039989388</v>
          </cell>
          <cell r="Y281">
            <v>2622993.6411918048</v>
          </cell>
          <cell r="Z281">
            <v>1301842.837192866</v>
          </cell>
          <cell r="AA281">
            <v>20391.196453703902</v>
          </cell>
          <cell r="AB281"/>
          <cell r="AC281">
            <v>196.99510736097551</v>
          </cell>
          <cell r="AD281"/>
          <cell r="AE281"/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80000</v>
          </cell>
          <cell r="J282">
            <v>65000</v>
          </cell>
          <cell r="K282">
            <v>868751</v>
          </cell>
          <cell r="L282">
            <v>2746700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 t="str">
            <v>X</v>
          </cell>
          <cell r="U282">
            <v>3760451</v>
          </cell>
          <cell r="V282">
            <v>14.91879832788929</v>
          </cell>
          <cell r="W282"/>
          <cell r="X282">
            <v>18329520.115415696</v>
          </cell>
          <cell r="Y282">
            <v>25206125.301460713</v>
          </cell>
          <cell r="Z282">
            <v>6876605.1860450171</v>
          </cell>
          <cell r="AA282">
            <v>1025906.8595112322</v>
          </cell>
          <cell r="AB282"/>
          <cell r="AC282">
            <v>131.91953902608265</v>
          </cell>
          <cell r="AD282" t="str">
            <v>fy12</v>
          </cell>
          <cell r="AE282"/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0</v>
          </cell>
          <cell r="E283">
            <v>65000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6012758</v>
          </cell>
          <cell r="K283">
            <v>900000</v>
          </cell>
          <cell r="L283">
            <v>2996992</v>
          </cell>
          <cell r="M283">
            <v>12344</v>
          </cell>
          <cell r="N283">
            <v>0</v>
          </cell>
          <cell r="O283">
            <v>617568.69999999995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 t="str">
            <v>X</v>
          </cell>
          <cell r="U283">
            <v>10604662.699999999</v>
          </cell>
          <cell r="V283">
            <v>10.169465967916979</v>
          </cell>
          <cell r="W283"/>
          <cell r="X283">
            <v>68863033.368161425</v>
          </cell>
          <cell r="Y283">
            <v>104279445.28705829</v>
          </cell>
          <cell r="Z283">
            <v>35416411.918896869</v>
          </cell>
          <cell r="AA283">
            <v>3601659.9571495098</v>
          </cell>
          <cell r="AB283"/>
          <cell r="AC283">
            <v>146.20004435711772</v>
          </cell>
          <cell r="AD283"/>
          <cell r="AE283"/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0</v>
          </cell>
          <cell r="E284">
            <v>16000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150894</v>
          </cell>
          <cell r="K284">
            <v>2000</v>
          </cell>
          <cell r="L284">
            <v>102000</v>
          </cell>
          <cell r="M284">
            <v>0</v>
          </cell>
          <cell r="N284">
            <v>5743</v>
          </cell>
          <cell r="O284">
            <v>4509.96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 t="str">
            <v>x18</v>
          </cell>
          <cell r="U284">
            <v>218926.96000000002</v>
          </cell>
          <cell r="V284">
            <v>3.2456690896986489</v>
          </cell>
          <cell r="W284"/>
          <cell r="X284">
            <v>5018160.4177704034</v>
          </cell>
          <cell r="Y284">
            <v>6745202.728609859</v>
          </cell>
          <cell r="Z284">
            <v>1727042.3108394556</v>
          </cell>
          <cell r="AA284">
            <v>56054.078448933469</v>
          </cell>
          <cell r="AB284"/>
          <cell r="AC284">
            <v>133.29882054932295</v>
          </cell>
          <cell r="AD284"/>
          <cell r="AE284"/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775000</v>
          </cell>
          <cell r="K285">
            <v>93000</v>
          </cell>
          <cell r="L285">
            <v>624877</v>
          </cell>
          <cell r="M285">
            <v>0</v>
          </cell>
          <cell r="N285">
            <v>0</v>
          </cell>
          <cell r="O285">
            <v>2981.37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 t="str">
            <v>X</v>
          </cell>
          <cell r="U285">
            <v>1495858.37</v>
          </cell>
          <cell r="V285">
            <v>6.0589275069012087</v>
          </cell>
          <cell r="W285"/>
          <cell r="X285">
            <v>11760311.474915259</v>
          </cell>
          <cell r="Y285">
            <v>24688500.865808267</v>
          </cell>
          <cell r="Z285">
            <v>12928189.390893009</v>
          </cell>
          <cell r="AA285">
            <v>783309.62314910034</v>
          </cell>
          <cell r="AB285"/>
          <cell r="AC285">
            <v>203.27005193398944</v>
          </cell>
          <cell r="AD285"/>
          <cell r="AE285"/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0</v>
          </cell>
          <cell r="E286">
            <v>105004.86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752588.34</v>
          </cell>
          <cell r="K286">
            <v>638708.67000000004</v>
          </cell>
          <cell r="L286">
            <v>777344</v>
          </cell>
          <cell r="M286">
            <v>61913</v>
          </cell>
          <cell r="N286">
            <v>0</v>
          </cell>
          <cell r="O286">
            <v>83577.899999999994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 t="str">
            <v>X</v>
          </cell>
          <cell r="U286">
            <v>2419136.77</v>
          </cell>
          <cell r="V286">
            <v>7.515745163912495</v>
          </cell>
          <cell r="W286"/>
          <cell r="X286">
            <v>30836388.956011005</v>
          </cell>
          <cell r="Y286">
            <v>32187583.762361929</v>
          </cell>
          <cell r="Z286">
            <v>1351194.8063509241</v>
          </cell>
          <cell r="AA286">
            <v>101552.35831335638</v>
          </cell>
          <cell r="AB286"/>
          <cell r="AC286">
            <v>104.05249281885833</v>
          </cell>
          <cell r="AD286"/>
          <cell r="AE286"/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0</v>
          </cell>
          <cell r="E287">
            <v>15100</v>
          </cell>
          <cell r="F287">
            <v>0</v>
          </cell>
          <cell r="G287">
            <v>0</v>
          </cell>
          <cell r="H287">
            <v>0</v>
          </cell>
          <cell r="I287">
            <v>57570</v>
          </cell>
          <cell r="J287">
            <v>307474</v>
          </cell>
          <cell r="K287">
            <v>107801</v>
          </cell>
          <cell r="L287">
            <v>836158</v>
          </cell>
          <cell r="M287">
            <v>0</v>
          </cell>
          <cell r="N287">
            <v>94611</v>
          </cell>
          <cell r="O287">
            <v>120433.39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 t="str">
            <v>x18</v>
          </cell>
          <cell r="U287">
            <v>1029091.0099999999</v>
          </cell>
          <cell r="V287">
            <v>3.9049421551497732</v>
          </cell>
          <cell r="W287"/>
          <cell r="X287">
            <v>22011471.953325644</v>
          </cell>
          <cell r="Y287">
            <v>26353553.243877165</v>
          </cell>
          <cell r="Z287">
            <v>4342081.2905515209</v>
          </cell>
          <cell r="AA287">
            <v>169555.76272561765</v>
          </cell>
          <cell r="AB287"/>
          <cell r="AC287">
            <v>118.95614040112157</v>
          </cell>
          <cell r="AD287"/>
          <cell r="AE287"/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/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/>
          <cell r="AC288">
            <v>0</v>
          </cell>
          <cell r="AD288"/>
          <cell r="AE288"/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/>
          <cell r="X289">
            <v>43115.391766060078</v>
          </cell>
          <cell r="Y289">
            <v>1514761.52</v>
          </cell>
          <cell r="Z289">
            <v>1471646.1282339399</v>
          </cell>
          <cell r="AA289">
            <v>0</v>
          </cell>
          <cell r="AB289"/>
          <cell r="AC289">
            <v>0</v>
          </cell>
          <cell r="AD289"/>
          <cell r="AE289"/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13016889</v>
          </cell>
          <cell r="E290">
            <v>264516</v>
          </cell>
          <cell r="F290">
            <v>189234</v>
          </cell>
          <cell r="G290">
            <v>4206756.6100000003</v>
          </cell>
          <cell r="H290">
            <v>0</v>
          </cell>
          <cell r="I290">
            <v>0</v>
          </cell>
          <cell r="J290">
            <v>8378017.0699999994</v>
          </cell>
          <cell r="K290">
            <v>259113.93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 t="str">
            <v>X</v>
          </cell>
          <cell r="U290">
            <v>26314526.609999999</v>
          </cell>
          <cell r="V290">
            <v>6.3996422504641215</v>
          </cell>
          <cell r="W290"/>
          <cell r="X290">
            <v>411555995.64407492</v>
          </cell>
          <cell r="Y290">
            <v>411187462.9881317</v>
          </cell>
          <cell r="Z290">
            <v>0</v>
          </cell>
          <cell r="AA290">
            <v>0</v>
          </cell>
          <cell r="AB290"/>
          <cell r="AC290">
            <v>99.910453824061904</v>
          </cell>
          <cell r="AD290"/>
          <cell r="AE290"/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/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/>
          <cell r="AC291">
            <v>0</v>
          </cell>
          <cell r="AD291"/>
          <cell r="AE291"/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/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/>
          <cell r="AC292">
            <v>0</v>
          </cell>
          <cell r="AD292"/>
          <cell r="AE292"/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0</v>
          </cell>
          <cell r="E293">
            <v>70000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710000</v>
          </cell>
          <cell r="K293">
            <v>267672</v>
          </cell>
          <cell r="L293">
            <v>1835235</v>
          </cell>
          <cell r="M293">
            <v>13199</v>
          </cell>
          <cell r="N293">
            <v>0</v>
          </cell>
          <cell r="O293">
            <v>108411.73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 t="str">
            <v>x18</v>
          </cell>
          <cell r="U293">
            <v>1885024.3800000001</v>
          </cell>
          <cell r="V293">
            <v>4.8604079017164281</v>
          </cell>
          <cell r="W293"/>
          <cell r="X293">
            <v>26898862.887115043</v>
          </cell>
          <cell r="Y293">
            <v>38783254.782676026</v>
          </cell>
          <cell r="Z293">
            <v>11884391.895560984</v>
          </cell>
          <cell r="AA293">
            <v>577629.92276279291</v>
          </cell>
          <cell r="AB293"/>
          <cell r="AC293">
            <v>142.03434925947852</v>
          </cell>
          <cell r="AD293"/>
          <cell r="AE293"/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0</v>
          </cell>
          <cell r="E294">
            <v>24400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1338177</v>
          </cell>
          <cell r="K294">
            <v>1148377</v>
          </cell>
          <cell r="L294">
            <v>63356</v>
          </cell>
          <cell r="M294">
            <v>16292</v>
          </cell>
          <cell r="N294">
            <v>0</v>
          </cell>
          <cell r="O294">
            <v>149341.92000000001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 t="str">
            <v>x18</v>
          </cell>
          <cell r="U294">
            <v>2701296.76</v>
          </cell>
          <cell r="V294">
            <v>4.8877415617932307</v>
          </cell>
          <cell r="W294"/>
          <cell r="X294">
            <v>42580952.190584734</v>
          </cell>
          <cell r="Y294">
            <v>55266767.398580275</v>
          </cell>
          <cell r="Z294">
            <v>12685815.207995541</v>
          </cell>
          <cell r="AA294">
            <v>620049.86237348453</v>
          </cell>
          <cell r="AB294"/>
          <cell r="AC294">
            <v>128.33606278135315</v>
          </cell>
          <cell r="AD294"/>
          <cell r="AE294"/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/>
          <cell r="X295">
            <v>0</v>
          </cell>
          <cell r="Y295">
            <v>1434.3000000000002</v>
          </cell>
          <cell r="Z295">
            <v>1434.3000000000002</v>
          </cell>
          <cell r="AA295">
            <v>0</v>
          </cell>
          <cell r="AB295"/>
          <cell r="AC295">
            <v>0</v>
          </cell>
          <cell r="AD295"/>
          <cell r="AE295"/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0</v>
          </cell>
          <cell r="E296">
            <v>532600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576915</v>
          </cell>
          <cell r="K296">
            <v>180400</v>
          </cell>
          <cell r="L296">
            <v>200000</v>
          </cell>
          <cell r="M296">
            <v>1674</v>
          </cell>
          <cell r="N296">
            <v>0</v>
          </cell>
          <cell r="O296">
            <v>12867.96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 t="str">
            <v>x18</v>
          </cell>
          <cell r="U296">
            <v>1382456.96</v>
          </cell>
          <cell r="V296">
            <v>10.811194915452678</v>
          </cell>
          <cell r="W296"/>
          <cell r="X296">
            <v>8568656.4989129324</v>
          </cell>
          <cell r="Y296">
            <v>12787272.552306164</v>
          </cell>
          <cell r="Z296">
            <v>4218616.0533932317</v>
          </cell>
          <cell r="AA296">
            <v>456082.8042669195</v>
          </cell>
          <cell r="AB296"/>
          <cell r="AC296">
            <v>143.91042224184909</v>
          </cell>
          <cell r="AD296"/>
          <cell r="AE296"/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1060709</v>
          </cell>
          <cell r="K297">
            <v>0</v>
          </cell>
          <cell r="L297">
            <v>774840</v>
          </cell>
          <cell r="M297">
            <v>0</v>
          </cell>
          <cell r="N297">
            <v>0</v>
          </cell>
          <cell r="O297">
            <v>2210.7399999999998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 t="str">
            <v>x18</v>
          </cell>
          <cell r="U297">
            <v>1365107.34</v>
          </cell>
          <cell r="V297">
            <v>3.0983730493226136</v>
          </cell>
          <cell r="W297"/>
          <cell r="X297">
            <v>25917962.070728827</v>
          </cell>
          <cell r="Y297">
            <v>44058843.730855733</v>
          </cell>
          <cell r="Z297">
            <v>18140881.660126906</v>
          </cell>
          <cell r="AA297">
            <v>562072.18826688081</v>
          </cell>
          <cell r="AB297"/>
          <cell r="AC297">
            <v>167.82481363267809</v>
          </cell>
          <cell r="AD297"/>
          <cell r="AE297"/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75000</v>
          </cell>
          <cell r="M298">
            <v>0</v>
          </cell>
          <cell r="N298">
            <v>30650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 t="str">
            <v>x18</v>
          </cell>
          <cell r="U298">
            <v>59900</v>
          </cell>
          <cell r="V298">
            <v>1.7459403632283936</v>
          </cell>
          <cell r="W298"/>
          <cell r="X298">
            <v>2147362.3185696225</v>
          </cell>
          <cell r="Y298">
            <v>3430815.9237031303</v>
          </cell>
          <cell r="Z298">
            <v>1283453.6051335079</v>
          </cell>
          <cell r="AA298">
            <v>22408.334535335878</v>
          </cell>
          <cell r="AB298"/>
          <cell r="AC298">
            <v>158.7253142934056</v>
          </cell>
          <cell r="AD298"/>
          <cell r="AE298"/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315000</v>
          </cell>
          <cell r="M299">
            <v>0</v>
          </cell>
          <cell r="N299">
            <v>27350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 t="str">
            <v>X</v>
          </cell>
          <cell r="U299">
            <v>342350</v>
          </cell>
          <cell r="V299">
            <v>1.7804369937676301</v>
          </cell>
          <cell r="W299"/>
          <cell r="X299">
            <v>13566435.924644973</v>
          </cell>
          <cell r="Y299">
            <v>19228425.448268406</v>
          </cell>
          <cell r="Z299">
            <v>5661989.523623433</v>
          </cell>
          <cell r="AA299">
            <v>100808.15606183921</v>
          </cell>
          <cell r="AB299"/>
          <cell r="AC299">
            <v>140.99220604771423</v>
          </cell>
          <cell r="AD299"/>
          <cell r="AE299"/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0</v>
          </cell>
          <cell r="E300">
            <v>37080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1468094</v>
          </cell>
          <cell r="K300">
            <v>413702</v>
          </cell>
          <cell r="L300">
            <v>1085129</v>
          </cell>
          <cell r="M300">
            <v>0</v>
          </cell>
          <cell r="N300">
            <v>0</v>
          </cell>
          <cell r="O300">
            <v>39923.94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 t="str">
            <v>x18</v>
          </cell>
          <cell r="U300">
            <v>2382000.25</v>
          </cell>
          <cell r="V300">
            <v>6.8846927263435509</v>
          </cell>
          <cell r="W300"/>
          <cell r="X300">
            <v>22677171.816726971</v>
          </cell>
          <cell r="Y300">
            <v>34598497.633533113</v>
          </cell>
          <cell r="Z300">
            <v>11921325.816806141</v>
          </cell>
          <cell r="AA300">
            <v>820746.65139336837</v>
          </cell>
          <cell r="AB300"/>
          <cell r="AC300">
            <v>148.95045667566379</v>
          </cell>
          <cell r="AD300"/>
          <cell r="AE300"/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0</v>
          </cell>
          <cell r="E301">
            <v>43433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205992</v>
          </cell>
          <cell r="K301">
            <v>400000</v>
          </cell>
          <cell r="L301">
            <v>956565</v>
          </cell>
          <cell r="M301">
            <v>4213</v>
          </cell>
          <cell r="N301">
            <v>0</v>
          </cell>
          <cell r="O301">
            <v>6898.01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 t="str">
            <v>x18</v>
          </cell>
          <cell r="U301">
            <v>1033596.36</v>
          </cell>
          <cell r="V301">
            <v>3.9361116214261136</v>
          </cell>
          <cell r="W301"/>
          <cell r="X301">
            <v>22235382.677427534</v>
          </cell>
          <cell r="Y301">
            <v>26259325.431058586</v>
          </cell>
          <cell r="Z301">
            <v>4023942.7536310516</v>
          </cell>
          <cell r="AA301">
            <v>158386.8783652058</v>
          </cell>
          <cell r="AB301"/>
          <cell r="AC301">
            <v>117.38470585977367</v>
          </cell>
          <cell r="AD301"/>
          <cell r="AE301"/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0</v>
          </cell>
          <cell r="E302">
            <v>536413</v>
          </cell>
          <cell r="F302">
            <v>0</v>
          </cell>
          <cell r="G302">
            <v>0</v>
          </cell>
          <cell r="H302">
            <v>0</v>
          </cell>
          <cell r="I302">
            <v>127184</v>
          </cell>
          <cell r="J302">
            <v>2223995</v>
          </cell>
          <cell r="K302">
            <v>2109626</v>
          </cell>
          <cell r="L302">
            <v>4937859</v>
          </cell>
          <cell r="M302">
            <v>13171</v>
          </cell>
          <cell r="N302">
            <v>50576</v>
          </cell>
          <cell r="O302">
            <v>61832.05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 t="str">
            <v>X16</v>
          </cell>
          <cell r="U302">
            <v>10060656.050000001</v>
          </cell>
          <cell r="V302">
            <v>9.4204723244190678</v>
          </cell>
          <cell r="W302"/>
          <cell r="X302">
            <v>100148666.35428402</v>
          </cell>
          <cell r="Y302">
            <v>106795664.84072666</v>
          </cell>
          <cell r="Z302">
            <v>6646998.4864426404</v>
          </cell>
          <cell r="AA302">
            <v>626178.65281988331</v>
          </cell>
          <cell r="AB302"/>
          <cell r="AC302">
            <v>106.01188218755067</v>
          </cell>
          <cell r="AD302"/>
          <cell r="AE302"/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/>
          <cell r="X303">
            <v>0</v>
          </cell>
          <cell r="Y303">
            <v>692.2</v>
          </cell>
          <cell r="Z303">
            <v>692.2</v>
          </cell>
          <cell r="AA303">
            <v>0</v>
          </cell>
          <cell r="AB303"/>
          <cell r="AC303">
            <v>0</v>
          </cell>
          <cell r="AD303"/>
          <cell r="AE303"/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0</v>
          </cell>
          <cell r="E304">
            <v>1025343.4048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2012258.9502333333</v>
          </cell>
          <cell r="K304">
            <v>891701.52</v>
          </cell>
          <cell r="L304">
            <v>2404982</v>
          </cell>
          <cell r="M304">
            <v>15871</v>
          </cell>
          <cell r="N304">
            <v>0</v>
          </cell>
          <cell r="O304">
            <v>78214.289999999994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 t="str">
            <v>X</v>
          </cell>
          <cell r="U304">
            <v>6428371.1650333339</v>
          </cell>
          <cell r="V304">
            <v>11.07727534754337</v>
          </cell>
          <cell r="W304"/>
          <cell r="X304">
            <v>35772861.621506803</v>
          </cell>
          <cell r="Y304">
            <v>58032060.803281978</v>
          </cell>
          <cell r="Z304">
            <v>22259199.181775175</v>
          </cell>
          <cell r="AA304">
            <v>2465712.783523357</v>
          </cell>
          <cell r="AB304"/>
          <cell r="AC304">
            <v>155.33101211660374</v>
          </cell>
          <cell r="AD304"/>
          <cell r="AE304"/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8563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324909</v>
          </cell>
          <cell r="M305">
            <v>0</v>
          </cell>
          <cell r="N305">
            <v>9240</v>
          </cell>
          <cell r="O305">
            <v>55376.3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 t="str">
            <v>x18</v>
          </cell>
          <cell r="U305">
            <v>194670.38</v>
          </cell>
          <cell r="V305">
            <v>2.0223268939642489</v>
          </cell>
          <cell r="W305"/>
          <cell r="X305">
            <v>3863980.926163726</v>
          </cell>
          <cell r="Y305">
            <v>9626059.0006988961</v>
          </cell>
          <cell r="Z305">
            <v>5762078.0745351706</v>
          </cell>
          <cell r="AA305">
            <v>116528.0545525421</v>
          </cell>
          <cell r="AB305"/>
          <cell r="AC305">
            <v>246.10708820417747</v>
          </cell>
          <cell r="AD305"/>
          <cell r="AE305"/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/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/>
          <cell r="AC306">
            <v>0</v>
          </cell>
          <cell r="AD306"/>
          <cell r="AE306"/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54990</v>
          </cell>
          <cell r="J307">
            <v>322971</v>
          </cell>
          <cell r="K307">
            <v>0</v>
          </cell>
          <cell r="L307">
            <v>272888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 t="str">
            <v>X</v>
          </cell>
          <cell r="U307">
            <v>650849</v>
          </cell>
          <cell r="V307">
            <v>5.9528596086993746</v>
          </cell>
          <cell r="W307"/>
          <cell r="X307">
            <v>5789256.4546096604</v>
          </cell>
          <cell r="Y307">
            <v>10933384</v>
          </cell>
          <cell r="Z307">
            <v>5144127.5453903396</v>
          </cell>
          <cell r="AA307">
            <v>306222.69086952013</v>
          </cell>
          <cell r="AB307"/>
          <cell r="AC307">
            <v>183.56694667876852</v>
          </cell>
          <cell r="AD307"/>
          <cell r="AE307"/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/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/>
          <cell r="AC308">
            <v>0</v>
          </cell>
          <cell r="AD308"/>
          <cell r="AE308"/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0</v>
          </cell>
          <cell r="E309">
            <v>134406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299425</v>
          </cell>
          <cell r="K309">
            <v>64735</v>
          </cell>
          <cell r="L309">
            <v>108322</v>
          </cell>
          <cell r="M309">
            <v>0</v>
          </cell>
          <cell r="N309">
            <v>17001</v>
          </cell>
          <cell r="O309">
            <v>9504.32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 t="str">
            <v>X</v>
          </cell>
          <cell r="U309">
            <v>633393.31999999995</v>
          </cell>
          <cell r="V309">
            <v>8.967908964334919</v>
          </cell>
          <cell r="W309"/>
          <cell r="X309">
            <v>2296521.4702778542</v>
          </cell>
          <cell r="Y309">
            <v>7062887.486023603</v>
          </cell>
          <cell r="Z309">
            <v>4766366.0157457488</v>
          </cell>
          <cell r="AA309">
            <v>427443.36519907613</v>
          </cell>
          <cell r="AB309"/>
          <cell r="AC309">
            <v>288.93455631493447</v>
          </cell>
          <cell r="AD309"/>
          <cell r="AE309"/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215715</v>
          </cell>
          <cell r="J310">
            <v>845205</v>
          </cell>
          <cell r="K310">
            <v>536588</v>
          </cell>
          <cell r="L310">
            <v>396747</v>
          </cell>
          <cell r="M310">
            <v>10869</v>
          </cell>
          <cell r="N310">
            <v>32637</v>
          </cell>
          <cell r="O310">
            <v>92213.31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 t="str">
            <v>x18</v>
          </cell>
          <cell r="U310">
            <v>1887958.6400000001</v>
          </cell>
          <cell r="V310">
            <v>7.7644342904807759</v>
          </cell>
          <cell r="W310"/>
          <cell r="X310">
            <v>16876605.054087967</v>
          </cell>
          <cell r="Y310">
            <v>24315469.348676749</v>
          </cell>
          <cell r="Z310">
            <v>7438864.2945887819</v>
          </cell>
          <cell r="AA310">
            <v>577585.73011138232</v>
          </cell>
          <cell r="AB310"/>
          <cell r="AC310">
            <v>140.65556160428966</v>
          </cell>
          <cell r="AD310"/>
          <cell r="AE310"/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/>
          <cell r="X311">
            <v>295787.37665969401</v>
          </cell>
          <cell r="Y311">
            <v>308452.09999999998</v>
          </cell>
          <cell r="Z311">
            <v>12664.723340305965</v>
          </cell>
          <cell r="AA311">
            <v>0</v>
          </cell>
          <cell r="AB311"/>
          <cell r="AC311">
            <v>0</v>
          </cell>
          <cell r="AD311"/>
          <cell r="AE311"/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/>
          <cell r="X312">
            <v>129346.17529818021</v>
          </cell>
          <cell r="Y312">
            <v>135036.85</v>
          </cell>
          <cell r="Z312">
            <v>5690.674701819793</v>
          </cell>
          <cell r="AA312">
            <v>0</v>
          </cell>
          <cell r="AB312"/>
          <cell r="AC312">
            <v>0</v>
          </cell>
          <cell r="AD312"/>
          <cell r="AE312"/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0</v>
          </cell>
          <cell r="E313">
            <v>65835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1231788</v>
          </cell>
          <cell r="K313">
            <v>496191</v>
          </cell>
          <cell r="L313">
            <v>1035972</v>
          </cell>
          <cell r="M313">
            <v>10903</v>
          </cell>
          <cell r="N313">
            <v>277671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 t="str">
            <v>X</v>
          </cell>
          <cell r="U313">
            <v>3118360</v>
          </cell>
          <cell r="V313">
            <v>11.437436525585886</v>
          </cell>
          <cell r="W313"/>
          <cell r="X313">
            <v>19102321.172340635</v>
          </cell>
          <cell r="Y313">
            <v>27264501.035910767</v>
          </cell>
          <cell r="Z313">
            <v>8162179.8635701314</v>
          </cell>
          <cell r="AA313">
            <v>933544.14099998656</v>
          </cell>
          <cell r="AB313"/>
          <cell r="AC313">
            <v>137.84166153083484</v>
          </cell>
          <cell r="AD313"/>
          <cell r="AE313"/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2320835</v>
          </cell>
          <cell r="K314">
            <v>0</v>
          </cell>
          <cell r="L314">
            <v>3394478</v>
          </cell>
          <cell r="M314">
            <v>1611</v>
          </cell>
          <cell r="N314">
            <v>0</v>
          </cell>
          <cell r="O314">
            <v>86768.36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 t="str">
            <v>X</v>
          </cell>
          <cell r="U314">
            <v>5803692.3600000003</v>
          </cell>
          <cell r="V314">
            <v>10.843411626239709</v>
          </cell>
          <cell r="W314"/>
          <cell r="X314">
            <v>37851806.805738397</v>
          </cell>
          <cell r="Y314">
            <v>53522752.432968475</v>
          </cell>
          <cell r="Z314">
            <v>15670945.627230078</v>
          </cell>
          <cell r="AA314">
            <v>1699265.1400847696</v>
          </cell>
          <cell r="AB314"/>
          <cell r="AC314">
            <v>136.91152857999683</v>
          </cell>
          <cell r="AD314"/>
          <cell r="AE314"/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0</v>
          </cell>
          <cell r="E315">
            <v>8800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54000</v>
          </cell>
          <cell r="K315">
            <v>800</v>
          </cell>
          <cell r="L315">
            <v>74598</v>
          </cell>
          <cell r="M315">
            <v>0</v>
          </cell>
          <cell r="N315">
            <v>567</v>
          </cell>
          <cell r="O315">
            <v>6294.82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 t="str">
            <v>x18</v>
          </cell>
          <cell r="U315">
            <v>99555.040000000008</v>
          </cell>
          <cell r="V315">
            <v>4.4861632365711559</v>
          </cell>
          <cell r="W315"/>
          <cell r="X315">
            <v>1548538.4556649411</v>
          </cell>
          <cell r="Y315">
            <v>2219157.7691250369</v>
          </cell>
          <cell r="Z315">
            <v>670619.31346009579</v>
          </cell>
          <cell r="AA315">
            <v>30085.077097792699</v>
          </cell>
          <cell r="AB315"/>
          <cell r="AC315">
            <v>141.36379267941771</v>
          </cell>
          <cell r="AD315"/>
          <cell r="AE315"/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1648759</v>
          </cell>
          <cell r="K316">
            <v>591819</v>
          </cell>
          <cell r="L316">
            <v>592484</v>
          </cell>
          <cell r="M316">
            <v>55209</v>
          </cell>
          <cell r="N316">
            <v>0</v>
          </cell>
          <cell r="O316">
            <v>48874.7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 t="str">
            <v>X</v>
          </cell>
          <cell r="U316">
            <v>2937145.7</v>
          </cell>
          <cell r="V316">
            <v>5.1926738754616215</v>
          </cell>
          <cell r="W316"/>
          <cell r="X316">
            <v>39185793.937174484</v>
          </cell>
          <cell r="Y316">
            <v>56563261.441849977</v>
          </cell>
          <cell r="Z316">
            <v>17377467.504675493</v>
          </cell>
          <cell r="AA316">
            <v>902355.21533211682</v>
          </cell>
          <cell r="AB316"/>
          <cell r="AC316">
            <v>142.04358425340948</v>
          </cell>
          <cell r="AD316"/>
          <cell r="AE316"/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2456301</v>
          </cell>
          <cell r="K317">
            <v>1168798</v>
          </cell>
          <cell r="L317">
            <v>9460000</v>
          </cell>
          <cell r="M317">
            <v>0</v>
          </cell>
          <cell r="N317">
            <v>0</v>
          </cell>
          <cell r="O317">
            <v>17134.32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 t="str">
            <v>X</v>
          </cell>
          <cell r="U317">
            <v>13102233.32</v>
          </cell>
          <cell r="V317">
            <v>11.181582369161925</v>
          </cell>
          <cell r="W317"/>
          <cell r="X317">
            <v>75037559.479823217</v>
          </cell>
          <cell r="Y317">
            <v>117176915.46176064</v>
          </cell>
          <cell r="Z317">
            <v>42139355.981937423</v>
          </cell>
          <cell r="AA317">
            <v>4711846.7989546955</v>
          </cell>
          <cell r="AB317"/>
          <cell r="AC317">
            <v>149.87836683713917</v>
          </cell>
          <cell r="AD317"/>
          <cell r="AE317"/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0</v>
          </cell>
          <cell r="E318">
            <v>14840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298620</v>
          </cell>
          <cell r="K318">
            <v>172067</v>
          </cell>
          <cell r="L318">
            <v>465000</v>
          </cell>
          <cell r="M318">
            <v>1494</v>
          </cell>
          <cell r="N318">
            <v>89804</v>
          </cell>
          <cell r="O318">
            <v>2436.63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 t="str">
            <v>X16</v>
          </cell>
          <cell r="U318">
            <v>1044261.63</v>
          </cell>
          <cell r="V318">
            <v>5.9986562698742194</v>
          </cell>
          <cell r="W318"/>
          <cell r="X318">
            <v>15862338.797222899</v>
          </cell>
          <cell r="Y318">
            <v>17408259.167046692</v>
          </cell>
          <cell r="Z318">
            <v>1545920.3698237929</v>
          </cell>
          <cell r="AA318">
            <v>92734.449191697684</v>
          </cell>
          <cell r="AB318"/>
          <cell r="AC318">
            <v>109.16123365670711</v>
          </cell>
          <cell r="AD318"/>
          <cell r="AE318"/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955480</v>
          </cell>
          <cell r="K319">
            <v>949534</v>
          </cell>
          <cell r="L319">
            <v>1332911</v>
          </cell>
          <cell r="M319">
            <v>6347</v>
          </cell>
          <cell r="N319">
            <v>161223</v>
          </cell>
          <cell r="O319">
            <v>106407.28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 t="str">
            <v>X</v>
          </cell>
          <cell r="U319">
            <v>3511902.28</v>
          </cell>
          <cell r="V319">
            <v>10.42579683456538</v>
          </cell>
          <cell r="W319"/>
          <cell r="X319">
            <v>30196685.358659841</v>
          </cell>
          <cell r="Y319">
            <v>33684737.346470654</v>
          </cell>
          <cell r="Z319">
            <v>3488051.9878108129</v>
          </cell>
          <cell r="AA319">
            <v>363657.21373317455</v>
          </cell>
          <cell r="AB319"/>
          <cell r="AC319">
            <v>110.34681368821701</v>
          </cell>
          <cell r="AD319"/>
          <cell r="AE319"/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/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/>
          <cell r="AC320">
            <v>0</v>
          </cell>
          <cell r="AD320"/>
          <cell r="AE320"/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/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/>
          <cell r="AC321">
            <v>0</v>
          </cell>
          <cell r="AD321"/>
          <cell r="AE321"/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/>
          <cell r="X322">
            <v>28743.594510706713</v>
          </cell>
          <cell r="Y322">
            <v>38214</v>
          </cell>
          <cell r="Z322">
            <v>9470.4054892932872</v>
          </cell>
          <cell r="AA322">
            <v>0</v>
          </cell>
          <cell r="AB322"/>
          <cell r="AC322">
            <v>0</v>
          </cell>
          <cell r="AD322"/>
          <cell r="AE322"/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0</v>
          </cell>
          <cell r="E323">
            <v>759656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2507879</v>
          </cell>
          <cell r="K323">
            <v>-238858</v>
          </cell>
          <cell r="L323">
            <v>2520644</v>
          </cell>
          <cell r="M323">
            <v>36897</v>
          </cell>
          <cell r="N323">
            <v>0</v>
          </cell>
          <cell r="O323">
            <v>9955.19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 t="str">
            <v>x18</v>
          </cell>
          <cell r="U323">
            <v>4058580.3500000006</v>
          </cell>
          <cell r="V323">
            <v>6.9117016648037488</v>
          </cell>
          <cell r="W323"/>
          <cell r="X323">
            <v>31550834.623976581</v>
          </cell>
          <cell r="Y323">
            <v>58720421.494281039</v>
          </cell>
          <cell r="Z323">
            <v>27169586.870304458</v>
          </cell>
          <cell r="AA323">
            <v>1877880.7880351339</v>
          </cell>
          <cell r="AB323"/>
          <cell r="AC323">
            <v>180.16176555611392</v>
          </cell>
          <cell r="AD323"/>
          <cell r="AE323"/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0</v>
          </cell>
          <cell r="E324">
            <v>213655</v>
          </cell>
          <cell r="F324">
            <v>0</v>
          </cell>
          <cell r="G324">
            <v>0</v>
          </cell>
          <cell r="H324">
            <v>0</v>
          </cell>
          <cell r="I324">
            <v>168812</v>
          </cell>
          <cell r="J324">
            <v>913744</v>
          </cell>
          <cell r="K324">
            <v>342257</v>
          </cell>
          <cell r="L324">
            <v>1066114</v>
          </cell>
          <cell r="M324">
            <v>4767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 t="str">
            <v>X</v>
          </cell>
          <cell r="U324">
            <v>2709349</v>
          </cell>
          <cell r="V324">
            <v>5.6234770191233547</v>
          </cell>
          <cell r="W324"/>
          <cell r="X324">
            <v>27841232.66770371</v>
          </cell>
          <cell r="Y324">
            <v>48179249.079999998</v>
          </cell>
          <cell r="Z324">
            <v>20338016.412296288</v>
          </cell>
          <cell r="AA324">
            <v>1143703.6790910179</v>
          </cell>
          <cell r="AB324"/>
          <cell r="AC324">
            <v>168.94203630384149</v>
          </cell>
          <cell r="AD324"/>
          <cell r="AE324"/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0</v>
          </cell>
          <cell r="E325">
            <v>60000</v>
          </cell>
          <cell r="F325">
            <v>0</v>
          </cell>
          <cell r="G325">
            <v>0</v>
          </cell>
          <cell r="H325">
            <v>0</v>
          </cell>
          <cell r="I325">
            <v>70255</v>
          </cell>
          <cell r="J325">
            <v>943508</v>
          </cell>
          <cell r="K325">
            <v>789809</v>
          </cell>
          <cell r="L325">
            <v>525240</v>
          </cell>
          <cell r="M325">
            <v>73826</v>
          </cell>
          <cell r="N325">
            <v>103071</v>
          </cell>
          <cell r="O325">
            <v>17375.330000000002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 t="str">
            <v>x18</v>
          </cell>
          <cell r="U325">
            <v>2262687.9300000002</v>
          </cell>
          <cell r="V325">
            <v>8.0848567316517439</v>
          </cell>
          <cell r="W325"/>
          <cell r="X325">
            <v>24776507.500713076</v>
          </cell>
          <cell r="Y325">
            <v>27986741.201507118</v>
          </cell>
          <cell r="Z325">
            <v>3210233.7007940412</v>
          </cell>
          <cell r="AA325">
            <v>259542.79546039997</v>
          </cell>
          <cell r="AB325"/>
          <cell r="AC325">
            <v>111.90922855147652</v>
          </cell>
          <cell r="AD325"/>
          <cell r="AE325"/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85652.739999999991</v>
          </cell>
          <cell r="J326">
            <v>2408417</v>
          </cell>
          <cell r="K326">
            <v>592281</v>
          </cell>
          <cell r="L326">
            <v>1352131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 t="str">
            <v>x18</v>
          </cell>
          <cell r="U326">
            <v>3613681.83</v>
          </cell>
          <cell r="V326">
            <v>3.8094750944095042</v>
          </cell>
          <cell r="W326"/>
          <cell r="X326">
            <v>52951270.696678318</v>
          </cell>
          <cell r="Y326">
            <v>94860361.084999993</v>
          </cell>
          <cell r="Z326">
            <v>41909090.388321675</v>
          </cell>
          <cell r="AA326">
            <v>1596516.3606366816</v>
          </cell>
          <cell r="AB326"/>
          <cell r="AC326">
            <v>176.13145727627239</v>
          </cell>
          <cell r="AD326"/>
          <cell r="AE326"/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0</v>
          </cell>
          <cell r="E327">
            <v>128779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63503</v>
          </cell>
          <cell r="L327">
            <v>89199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 t="str">
            <v>X</v>
          </cell>
          <cell r="U327">
            <v>281481</v>
          </cell>
          <cell r="V327">
            <v>8.2420907920993578</v>
          </cell>
          <cell r="W327"/>
          <cell r="X327">
            <v>1139476.1400684477</v>
          </cell>
          <cell r="Y327">
            <v>3415165</v>
          </cell>
          <cell r="Z327">
            <v>2275688.8599315523</v>
          </cell>
          <cell r="AA327">
            <v>187564.34198124931</v>
          </cell>
          <cell r="AB327"/>
          <cell r="AC327">
            <v>283.25302694138645</v>
          </cell>
          <cell r="AD327"/>
          <cell r="AE327"/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/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/>
          <cell r="AC328">
            <v>0</v>
          </cell>
          <cell r="AD328"/>
          <cell r="AE328"/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/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/>
          <cell r="AC329">
            <v>0</v>
          </cell>
          <cell r="AD329"/>
          <cell r="AE329"/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804724</v>
          </cell>
          <cell r="K330">
            <v>335148</v>
          </cell>
          <cell r="L330">
            <v>1466121</v>
          </cell>
          <cell r="M330">
            <v>0</v>
          </cell>
          <cell r="N330">
            <v>0</v>
          </cell>
          <cell r="O330">
            <v>12774.86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 t="str">
            <v>X</v>
          </cell>
          <cell r="U330">
            <v>2618767.86</v>
          </cell>
          <cell r="V330">
            <v>4.300025767023552</v>
          </cell>
          <cell r="W330"/>
          <cell r="X330">
            <v>39131440.051199019</v>
          </cell>
          <cell r="Y330">
            <v>60901213.199303523</v>
          </cell>
          <cell r="Z330">
            <v>21769773.148104504</v>
          </cell>
          <cell r="AA330">
            <v>936105.85479106801</v>
          </cell>
          <cell r="AB330"/>
          <cell r="AC330">
            <v>153.2402264421012</v>
          </cell>
          <cell r="AD330"/>
          <cell r="AE330"/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268802</v>
          </cell>
          <cell r="K331">
            <v>387505</v>
          </cell>
          <cell r="L331">
            <v>644813</v>
          </cell>
          <cell r="M331">
            <v>0</v>
          </cell>
          <cell r="N331">
            <v>28581</v>
          </cell>
          <cell r="O331">
            <v>10385.83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 t="str">
            <v>x18</v>
          </cell>
          <cell r="U331">
            <v>946750.90000000014</v>
          </cell>
          <cell r="V331">
            <v>6.4431924410429735</v>
          </cell>
          <cell r="W331"/>
          <cell r="X331">
            <v>9510996.4243331663</v>
          </cell>
          <cell r="Y331">
            <v>14693816.903080851</v>
          </cell>
          <cell r="Z331">
            <v>5182820.4787476845</v>
          </cell>
          <cell r="AA331">
            <v>333939.09731949808</v>
          </cell>
          <cell r="AB331"/>
          <cell r="AC331">
            <v>150.98184422635981</v>
          </cell>
          <cell r="AD331"/>
          <cell r="AE331"/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860657</v>
          </cell>
          <cell r="L332">
            <v>530349</v>
          </cell>
          <cell r="M332">
            <v>12633</v>
          </cell>
          <cell r="N332">
            <v>11156</v>
          </cell>
          <cell r="O332">
            <v>3331.02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 t="str">
            <v>X</v>
          </cell>
          <cell r="U332">
            <v>1418126.02</v>
          </cell>
          <cell r="V332">
            <v>9.0841210201136171</v>
          </cell>
          <cell r="W332"/>
          <cell r="X332">
            <v>11563083.632389149</v>
          </cell>
          <cell r="Y332">
            <v>15611042.795005204</v>
          </cell>
          <cell r="Z332">
            <v>4047959.1626160555</v>
          </cell>
          <cell r="AA332">
            <v>367721.50917682023</v>
          </cell>
          <cell r="AB332"/>
          <cell r="AC332">
            <v>131.82747587443359</v>
          </cell>
          <cell r="AD332"/>
          <cell r="AE332"/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/>
          <cell r="X333">
            <v>657950.26899632823</v>
          </cell>
          <cell r="Y333">
            <v>706856.05</v>
          </cell>
          <cell r="Z333">
            <v>48905.781003671815</v>
          </cell>
          <cell r="AA333">
            <v>0</v>
          </cell>
          <cell r="AB333"/>
          <cell r="AC333">
            <v>0</v>
          </cell>
          <cell r="AD333"/>
          <cell r="AE333"/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0</v>
          </cell>
          <cell r="E334">
            <v>2794646</v>
          </cell>
          <cell r="F334">
            <v>0</v>
          </cell>
          <cell r="G334">
            <v>0</v>
          </cell>
          <cell r="H334">
            <v>0</v>
          </cell>
          <cell r="I334">
            <v>479110</v>
          </cell>
          <cell r="J334">
            <v>0</v>
          </cell>
          <cell r="K334">
            <v>160124</v>
          </cell>
          <cell r="L334">
            <v>3827865</v>
          </cell>
          <cell r="M334">
            <v>38279</v>
          </cell>
          <cell r="N334">
            <v>176914</v>
          </cell>
          <cell r="O334">
            <v>62482.559999999998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 t="str">
            <v>X</v>
          </cell>
          <cell r="U334">
            <v>7539420.5599999996</v>
          </cell>
          <cell r="V334">
            <v>10.153695922654347</v>
          </cell>
          <cell r="W334"/>
          <cell r="X334">
            <v>65007737.903743565</v>
          </cell>
          <cell r="Y334">
            <v>74252967.76101473</v>
          </cell>
          <cell r="Z334">
            <v>9245229.8572711647</v>
          </cell>
          <cell r="AA334">
            <v>938732.52705776459</v>
          </cell>
          <cell r="AB334"/>
          <cell r="AC334">
            <v>112.77770554408886</v>
          </cell>
          <cell r="AD334"/>
          <cell r="AE334"/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0</v>
          </cell>
          <cell r="E335">
            <v>28984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1886875</v>
          </cell>
          <cell r="K335">
            <v>873567</v>
          </cell>
          <cell r="L335">
            <v>1770017</v>
          </cell>
          <cell r="M335">
            <v>15399</v>
          </cell>
          <cell r="N335">
            <v>26852</v>
          </cell>
          <cell r="O335">
            <v>18125.66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 t="str">
            <v>X</v>
          </cell>
          <cell r="U335">
            <v>4619819.66</v>
          </cell>
          <cell r="V335">
            <v>6.7253521736059989</v>
          </cell>
          <cell r="W335"/>
          <cell r="X335">
            <v>50292113.17611514</v>
          </cell>
          <cell r="Y335">
            <v>68692605.840490073</v>
          </cell>
          <cell r="Z335">
            <v>18400492.664374933</v>
          </cell>
          <cell r="AA335">
            <v>1237497.9333577519</v>
          </cell>
          <cell r="AB335"/>
          <cell r="AC335">
            <v>134.12661279695101</v>
          </cell>
          <cell r="AD335"/>
          <cell r="AE335"/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0</v>
          </cell>
          <cell r="E336">
            <v>12000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9418</v>
          </cell>
          <cell r="N336">
            <v>8577</v>
          </cell>
          <cell r="O336">
            <v>6189.05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 t="str">
            <v>x18</v>
          </cell>
          <cell r="U336">
            <v>36184.050000000003</v>
          </cell>
          <cell r="V336">
            <v>1.3767497839536045</v>
          </cell>
          <cell r="W336"/>
          <cell r="X336">
            <v>1392808.786186093</v>
          </cell>
          <cell r="Y336">
            <v>2628222.6750085605</v>
          </cell>
          <cell r="Z336">
            <v>1235413.8888224675</v>
          </cell>
          <cell r="AA336">
            <v>17008.558045296144</v>
          </cell>
          <cell r="AB336"/>
          <cell r="AC336">
            <v>187.47829155454369</v>
          </cell>
          <cell r="AD336"/>
          <cell r="AE336"/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/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/>
          <cell r="AC337">
            <v>0</v>
          </cell>
          <cell r="AD337"/>
          <cell r="AE337"/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30573</v>
          </cell>
          <cell r="N338">
            <v>24595</v>
          </cell>
          <cell r="O338">
            <v>22251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77419</v>
          </cell>
          <cell r="V338">
            <v>0</v>
          </cell>
          <cell r="W338"/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/>
          <cell r="AC338">
            <v>0</v>
          </cell>
          <cell r="AD338"/>
          <cell r="AE338"/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1783667</v>
          </cell>
          <cell r="K339">
            <v>196860</v>
          </cell>
          <cell r="L339">
            <v>1869570</v>
          </cell>
          <cell r="M339">
            <v>10846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 t="str">
            <v>x18</v>
          </cell>
          <cell r="U339">
            <v>2720505.3</v>
          </cell>
          <cell r="V339">
            <v>5.3426394339378662</v>
          </cell>
          <cell r="W339"/>
          <cell r="X339">
            <v>22508837.582984712</v>
          </cell>
          <cell r="Y339">
            <v>50920623.291900001</v>
          </cell>
          <cell r="Z339">
            <v>28411785.708915289</v>
          </cell>
          <cell r="AA339">
            <v>1517939.2671704316</v>
          </cell>
          <cell r="AB339"/>
          <cell r="AC339">
            <v>219.48127637686162</v>
          </cell>
          <cell r="AD339"/>
          <cell r="AE339"/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23210</v>
          </cell>
          <cell r="J340">
            <v>32159</v>
          </cell>
          <cell r="K340">
            <v>11110</v>
          </cell>
          <cell r="L340">
            <v>436480</v>
          </cell>
          <cell r="M340">
            <v>533</v>
          </cell>
          <cell r="N340">
            <v>73660</v>
          </cell>
          <cell r="O340">
            <v>30677.5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 t="str">
            <v>X</v>
          </cell>
          <cell r="U340">
            <v>607829.5</v>
          </cell>
          <cell r="V340">
            <v>2.7684083635227346</v>
          </cell>
          <cell r="W340"/>
          <cell r="X340">
            <v>16245198.777909063</v>
          </cell>
          <cell r="Y340">
            <v>21955919.076423801</v>
          </cell>
          <cell r="Z340">
            <v>5710720.2985147387</v>
          </cell>
          <cell r="AA340">
            <v>158096.0583614725</v>
          </cell>
          <cell r="AB340"/>
          <cell r="AC340">
            <v>134.18009416852425</v>
          </cell>
          <cell r="AD340"/>
          <cell r="AE340"/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0</v>
          </cell>
          <cell r="E341">
            <v>27547</v>
          </cell>
          <cell r="F341">
            <v>0</v>
          </cell>
          <cell r="G341">
            <v>0</v>
          </cell>
          <cell r="H341">
            <v>0</v>
          </cell>
          <cell r="I341">
            <v>776158</v>
          </cell>
          <cell r="J341">
            <v>952203</v>
          </cell>
          <cell r="K341">
            <v>874963</v>
          </cell>
          <cell r="L341">
            <v>489357</v>
          </cell>
          <cell r="M341">
            <v>11967</v>
          </cell>
          <cell r="N341">
            <v>20649</v>
          </cell>
          <cell r="O341">
            <v>91869.89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 t="str">
            <v>x18</v>
          </cell>
          <cell r="U341">
            <v>2946206.12</v>
          </cell>
          <cell r="V341">
            <v>5.3317870497411315</v>
          </cell>
          <cell r="W341"/>
          <cell r="X341">
            <v>51872243.869854257</v>
          </cell>
          <cell r="Y341">
            <v>55257385.42283012</v>
          </cell>
          <cell r="Z341">
            <v>3385141.5529758632</v>
          </cell>
          <cell r="AA341">
            <v>180488.53893697291</v>
          </cell>
          <cell r="AB341"/>
          <cell r="AC341">
            <v>106.17797260145379</v>
          </cell>
          <cell r="AD341"/>
          <cell r="AE341"/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/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/>
          <cell r="AC342">
            <v>0</v>
          </cell>
          <cell r="AD342"/>
          <cell r="AE342"/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/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/>
          <cell r="AC343">
            <v>0</v>
          </cell>
          <cell r="AD343"/>
          <cell r="AE343"/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1396212</v>
          </cell>
          <cell r="M344">
            <v>0</v>
          </cell>
          <cell r="N344">
            <v>0</v>
          </cell>
          <cell r="O344">
            <v>1415.68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 t="str">
            <v>X</v>
          </cell>
          <cell r="U344">
            <v>1397627.68</v>
          </cell>
          <cell r="V344">
            <v>2.5431395031334967</v>
          </cell>
          <cell r="W344"/>
          <cell r="X344">
            <v>31407909.177556276</v>
          </cell>
          <cell r="Y344">
            <v>54956783.860182703</v>
          </cell>
          <cell r="Z344">
            <v>23548874.682626426</v>
          </cell>
          <cell r="AA344">
            <v>598880.7345972755</v>
          </cell>
          <cell r="AB344"/>
          <cell r="AC344">
            <v>173.07074730217619</v>
          </cell>
          <cell r="AD344"/>
          <cell r="AE344"/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0</v>
          </cell>
          <cell r="E345">
            <v>125000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2105832</v>
          </cell>
          <cell r="K345">
            <v>3021447</v>
          </cell>
          <cell r="L345">
            <v>3221712</v>
          </cell>
          <cell r="M345">
            <v>17999</v>
          </cell>
          <cell r="N345">
            <v>0</v>
          </cell>
          <cell r="O345">
            <v>297550.33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 t="str">
            <v>X16</v>
          </cell>
          <cell r="U345">
            <v>8789540.3300000001</v>
          </cell>
          <cell r="V345">
            <v>9.8518257897737325</v>
          </cell>
          <cell r="W345"/>
          <cell r="X345">
            <v>71911345.754917458</v>
          </cell>
          <cell r="Y345">
            <v>89217374.70351544</v>
          </cell>
          <cell r="Z345">
            <v>17306028.948597983</v>
          </cell>
          <cell r="AA345">
            <v>1704959.8231436841</v>
          </cell>
          <cell r="AB345"/>
          <cell r="AC345">
            <v>121.69486464434225</v>
          </cell>
          <cell r="AD345" t="str">
            <v>fy13</v>
          </cell>
          <cell r="AE345"/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30000</v>
          </cell>
          <cell r="M346">
            <v>0</v>
          </cell>
          <cell r="N346">
            <v>8072</v>
          </cell>
          <cell r="O346">
            <v>3342.92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 t="str">
            <v>x18</v>
          </cell>
          <cell r="U346">
            <v>23114.92</v>
          </cell>
          <cell r="V346">
            <v>1.1203583758960407</v>
          </cell>
          <cell r="W346"/>
          <cell r="X346">
            <v>968969.2611512969</v>
          </cell>
          <cell r="Y346">
            <v>2063171.9722283627</v>
          </cell>
          <cell r="Z346">
            <v>1094202.7110770657</v>
          </cell>
          <cell r="AA346">
            <v>12258.991722833462</v>
          </cell>
          <cell r="AB346"/>
          <cell r="AC346">
            <v>211.6592406727849</v>
          </cell>
          <cell r="AD346"/>
          <cell r="AE346"/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/>
          <cell r="X347">
            <v>143717.97255353359</v>
          </cell>
          <cell r="Y347">
            <v>224657.80000000005</v>
          </cell>
          <cell r="Z347">
            <v>80939.827446466457</v>
          </cell>
          <cell r="AA347">
            <v>0</v>
          </cell>
          <cell r="AB347"/>
          <cell r="AC347">
            <v>0</v>
          </cell>
          <cell r="AD347"/>
          <cell r="AE347"/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/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/>
          <cell r="AC348">
            <v>0</v>
          </cell>
          <cell r="AD348"/>
          <cell r="AE348"/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0</v>
          </cell>
          <cell r="E349">
            <v>7000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600</v>
          </cell>
          <cell r="L349">
            <v>67686</v>
          </cell>
          <cell r="M349">
            <v>0</v>
          </cell>
          <cell r="N349">
            <v>3163</v>
          </cell>
          <cell r="O349">
            <v>16178.05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 t="str">
            <v>x18</v>
          </cell>
          <cell r="U349">
            <v>53338.590000000004</v>
          </cell>
          <cell r="V349">
            <v>1.5534664639670626</v>
          </cell>
          <cell r="W349"/>
          <cell r="X349">
            <v>1900770.6075914244</v>
          </cell>
          <cell r="Y349">
            <v>3433520.5321259461</v>
          </cell>
          <cell r="Z349">
            <v>1532749.9245345218</v>
          </cell>
          <cell r="AA349">
            <v>23810.756054124256</v>
          </cell>
          <cell r="AB349"/>
          <cell r="AC349">
            <v>179.38565350568319</v>
          </cell>
          <cell r="AD349"/>
          <cell r="AE349"/>
        </row>
        <row r="350">
          <cell r="A350">
            <v>341</v>
          </cell>
          <cell r="B350" t="str">
            <v>WILLIAMSTOWN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/>
          <cell r="X350">
            <v>0</v>
          </cell>
          <cell r="Y350">
            <v>332010.37</v>
          </cell>
          <cell r="Z350">
            <v>332010.37</v>
          </cell>
          <cell r="AA350">
            <v>0</v>
          </cell>
          <cell r="AB350"/>
          <cell r="AC350">
            <v>0</v>
          </cell>
          <cell r="AD350" t="str">
            <v>fy19</v>
          </cell>
          <cell r="AE350"/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2746188</v>
          </cell>
          <cell r="K351">
            <v>1494054</v>
          </cell>
          <cell r="L351">
            <v>563540</v>
          </cell>
          <cell r="M351">
            <v>8726</v>
          </cell>
          <cell r="N351">
            <v>0</v>
          </cell>
          <cell r="O351">
            <v>5629.05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 t="str">
            <v>X</v>
          </cell>
          <cell r="U351">
            <v>4818137.05</v>
          </cell>
          <cell r="V351">
            <v>8.4206471976330075</v>
          </cell>
          <cell r="W351"/>
          <cell r="X351">
            <v>34910848.030844986</v>
          </cell>
          <cell r="Y351">
            <v>57218132.251810148</v>
          </cell>
          <cell r="Z351">
            <v>22307284.220965162</v>
          </cell>
          <cell r="AA351">
            <v>1878417.703620733</v>
          </cell>
          <cell r="AB351"/>
          <cell r="AC351">
            <v>158.51724512476693</v>
          </cell>
          <cell r="AD351"/>
          <cell r="AE351"/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0</v>
          </cell>
          <cell r="E352">
            <v>53457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310762</v>
          </cell>
          <cell r="K352">
            <v>620708</v>
          </cell>
          <cell r="L352">
            <v>362530</v>
          </cell>
          <cell r="M352">
            <v>14288</v>
          </cell>
          <cell r="N352">
            <v>137120</v>
          </cell>
          <cell r="O352">
            <v>20018.04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 t="str">
            <v>x18</v>
          </cell>
          <cell r="U352">
            <v>1297739.74</v>
          </cell>
          <cell r="V352">
            <v>7.8430851064954936</v>
          </cell>
          <cell r="W352"/>
          <cell r="X352">
            <v>15998737.235770881</v>
          </cell>
          <cell r="Y352">
            <v>16546291.699999999</v>
          </cell>
          <cell r="Z352">
            <v>547554.46422911808</v>
          </cell>
          <cell r="AA352">
            <v>42945.162633905158</v>
          </cell>
          <cell r="AB352"/>
          <cell r="AC352">
            <v>103.15405706187222</v>
          </cell>
          <cell r="AD352"/>
          <cell r="AE352"/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71200.43980373138</v>
          </cell>
          <cell r="J353">
            <v>1583023.1108185083</v>
          </cell>
          <cell r="K353">
            <v>719124.44937776017</v>
          </cell>
          <cell r="L353">
            <v>1802648</v>
          </cell>
          <cell r="M353">
            <v>0</v>
          </cell>
          <cell r="N353">
            <v>0</v>
          </cell>
          <cell r="O353">
            <v>3778.18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 t="str">
            <v>x18</v>
          </cell>
          <cell r="U353">
            <v>3080158.9000000004</v>
          </cell>
          <cell r="V353">
            <v>4.7001631644706272</v>
          </cell>
          <cell r="X353">
            <v>48242100.959599502</v>
          </cell>
          <cell r="Y353">
            <v>65533020.71050366</v>
          </cell>
          <cell r="Z353">
            <v>17290919.750904158</v>
          </cell>
          <cell r="AA353">
            <v>812701.44093017362</v>
          </cell>
          <cell r="AC353">
            <v>134.15733971406786</v>
          </cell>
          <cell r="AE353"/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X354">
            <v>71858.986276766795</v>
          </cell>
          <cell r="Y354">
            <v>85626</v>
          </cell>
          <cell r="Z354">
            <v>13767.013723233205</v>
          </cell>
          <cell r="AA354">
            <v>0</v>
          </cell>
          <cell r="AC354">
            <v>0</v>
          </cell>
          <cell r="AE354"/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0</v>
          </cell>
          <cell r="E355">
            <v>10000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1034132</v>
          </cell>
          <cell r="K355">
            <v>0</v>
          </cell>
          <cell r="L355">
            <v>956859</v>
          </cell>
          <cell r="M355">
            <v>20107</v>
          </cell>
          <cell r="N355">
            <v>0</v>
          </cell>
          <cell r="O355">
            <v>20573.63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 t="str">
            <v>x18</v>
          </cell>
          <cell r="U355">
            <v>1457987.64</v>
          </cell>
          <cell r="V355">
            <v>5.6155958458653785</v>
          </cell>
          <cell r="X355">
            <v>23351887.112957381</v>
          </cell>
          <cell r="Y355">
            <v>25963186.810772348</v>
          </cell>
          <cell r="Z355">
            <v>2611299.6978149675</v>
          </cell>
          <cell r="AA355">
            <v>146640.03735359249</v>
          </cell>
          <cell r="AC355">
            <v>110.55443463108297</v>
          </cell>
          <cell r="AE355"/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0</v>
          </cell>
          <cell r="E356">
            <v>4992291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2500000</v>
          </cell>
          <cell r="M356">
            <v>2511</v>
          </cell>
          <cell r="N356">
            <v>0</v>
          </cell>
          <cell r="O356">
            <v>39262.019999999997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 t="str">
            <v>X</v>
          </cell>
          <cell r="U356">
            <v>7534064.0199999996</v>
          </cell>
          <cell r="V356">
            <v>9.369654220468016</v>
          </cell>
          <cell r="X356">
            <v>53841305.779622279</v>
          </cell>
          <cell r="Y356">
            <v>80409200.198037535</v>
          </cell>
          <cell r="Z356">
            <v>26567894.418415256</v>
          </cell>
          <cell r="AA356">
            <v>2489319.8406645316</v>
          </cell>
          <cell r="AC356">
            <v>144.72137929994989</v>
          </cell>
          <cell r="AE356"/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12779649</v>
          </cell>
          <cell r="E357">
            <v>5110181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11035065</v>
          </cell>
          <cell r="L357">
            <v>0</v>
          </cell>
          <cell r="M357">
            <v>263003</v>
          </cell>
          <cell r="N357">
            <v>159107</v>
          </cell>
          <cell r="O357">
            <v>1855231.84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 t="str">
            <v>X</v>
          </cell>
          <cell r="U357">
            <v>31202236.84</v>
          </cell>
          <cell r="V357">
            <v>8.1889046302609678</v>
          </cell>
          <cell r="X357">
            <v>379530589.18986362</v>
          </cell>
          <cell r="Y357">
            <v>381030653.65661281</v>
          </cell>
          <cell r="Z357">
            <v>1500064.4667491913</v>
          </cell>
          <cell r="AA357">
            <v>122838.84857452402</v>
          </cell>
          <cell r="AC357">
            <v>100.3628760519974</v>
          </cell>
          <cell r="AE357"/>
        </row>
        <row r="358">
          <cell r="A358">
            <v>349</v>
          </cell>
          <cell r="B358" t="str">
            <v>WORTHINGTON</v>
          </cell>
          <cell r="C358">
            <v>1</v>
          </cell>
          <cell r="D358">
            <v>0</v>
          </cell>
          <cell r="E358">
            <v>91075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66560</v>
          </cell>
          <cell r="K358">
            <v>0</v>
          </cell>
          <cell r="L358">
            <v>0</v>
          </cell>
          <cell r="M358">
            <v>0</v>
          </cell>
          <cell r="N358">
            <v>43856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 t="str">
            <v>X</v>
          </cell>
          <cell r="U358">
            <v>201491</v>
          </cell>
          <cell r="V358">
            <v>10.398082478110156</v>
          </cell>
          <cell r="X358">
            <v>1201024.652987523</v>
          </cell>
          <cell r="Y358">
            <v>1937770.7420976413</v>
          </cell>
          <cell r="Z358">
            <v>736746.08911011834</v>
          </cell>
          <cell r="AA358">
            <v>76607.465999921056</v>
          </cell>
          <cell r="AC358">
            <v>154.96461887506777</v>
          </cell>
          <cell r="AD358" t="str">
            <v>fy16</v>
          </cell>
          <cell r="AE358"/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166874</v>
          </cell>
          <cell r="L359">
            <v>446886</v>
          </cell>
          <cell r="M359">
            <v>0</v>
          </cell>
          <cell r="N359">
            <v>0</v>
          </cell>
          <cell r="O359">
            <v>55853.56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 t="str">
            <v>x18</v>
          </cell>
          <cell r="U359">
            <v>397013.10000000003</v>
          </cell>
          <cell r="V359">
            <v>2.6426774838015787</v>
          </cell>
          <cell r="X359">
            <v>9200581.1460926738</v>
          </cell>
          <cell r="Y359">
            <v>15023138.556767192</v>
          </cell>
          <cell r="Z359">
            <v>5822557.410674518</v>
          </cell>
          <cell r="AA359">
            <v>153871.41367331572</v>
          </cell>
          <cell r="AC359">
            <v>161.61226021476475</v>
          </cell>
          <cell r="AE359"/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X360">
            <v>0</v>
          </cell>
          <cell r="Y360">
            <v>58710</v>
          </cell>
          <cell r="Z360">
            <v>58710</v>
          </cell>
          <cell r="AA360">
            <v>0</v>
          </cell>
          <cell r="AC360">
            <v>0</v>
          </cell>
          <cell r="AE360"/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15000</v>
          </cell>
          <cell r="N361">
            <v>0</v>
          </cell>
          <cell r="O361">
            <v>7042.07</v>
          </cell>
          <cell r="P361">
            <v>0</v>
          </cell>
          <cell r="Q361">
            <v>0</v>
          </cell>
          <cell r="R361">
            <v>208546</v>
          </cell>
          <cell r="S361">
            <v>0</v>
          </cell>
          <cell r="T361">
            <v>0</v>
          </cell>
          <cell r="U361">
            <v>230588.07</v>
          </cell>
          <cell r="V361">
            <v>0</v>
          </cell>
          <cell r="Y361">
            <v>0</v>
          </cell>
          <cell r="Z361">
            <v>0</v>
          </cell>
          <cell r="AA361">
            <v>0</v>
          </cell>
          <cell r="AC361">
            <v>0</v>
          </cell>
          <cell r="AE361"/>
        </row>
        <row r="362">
          <cell r="A362">
            <v>406</v>
          </cell>
          <cell r="B362" t="str">
            <v>NORTHAMPTON SMITH</v>
          </cell>
          <cell r="C362">
            <v>1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107022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 t="str">
            <v>X17</v>
          </cell>
          <cell r="U362">
            <v>107022</v>
          </cell>
          <cell r="V362">
            <v>3.4904666251158218</v>
          </cell>
          <cell r="X362">
            <v>2535730.135235467</v>
          </cell>
          <cell r="Y362">
            <v>3066123</v>
          </cell>
          <cell r="Z362">
            <v>530392.86476453301</v>
          </cell>
          <cell r="AA362">
            <v>18513.18592660172</v>
          </cell>
          <cell r="AC362">
            <v>120.1866780587201</v>
          </cell>
          <cell r="AE362"/>
        </row>
        <row r="363">
          <cell r="A363">
            <v>600</v>
          </cell>
          <cell r="B363" t="str">
            <v>ACTON BOXBOROUGH</v>
          </cell>
          <cell r="C363">
            <v>1</v>
          </cell>
          <cell r="D363">
            <v>1120175</v>
          </cell>
          <cell r="E363">
            <v>0</v>
          </cell>
          <cell r="F363">
            <v>7740</v>
          </cell>
          <cell r="G363">
            <v>26468.47</v>
          </cell>
          <cell r="H363">
            <v>0</v>
          </cell>
          <cell r="I363">
            <v>0</v>
          </cell>
          <cell r="J363">
            <v>2725000</v>
          </cell>
          <cell r="K363">
            <v>2130000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 t="str">
            <v>X</v>
          </cell>
          <cell r="U363">
            <v>6009383.4699999997</v>
          </cell>
          <cell r="V363">
            <v>7.4085848887112071</v>
          </cell>
          <cell r="X363">
            <v>57507919.285240643</v>
          </cell>
          <cell r="Y363">
            <v>81113783</v>
          </cell>
          <cell r="Z363">
            <v>23605863.714759357</v>
          </cell>
          <cell r="AA363">
            <v>1748860.4520214237</v>
          </cell>
          <cell r="AC363">
            <v>138.00694501626234</v>
          </cell>
          <cell r="AD363" t="str">
            <v>fy15</v>
          </cell>
          <cell r="AE363"/>
        </row>
        <row r="364">
          <cell r="A364">
            <v>603</v>
          </cell>
          <cell r="B364" t="str">
            <v>HOOSAC VALLEY</v>
          </cell>
          <cell r="C364">
            <v>1</v>
          </cell>
          <cell r="D364">
            <v>1036500</v>
          </cell>
          <cell r="E364">
            <v>0</v>
          </cell>
          <cell r="F364">
            <v>154000</v>
          </cell>
          <cell r="G364">
            <v>77700</v>
          </cell>
          <cell r="H364">
            <v>0</v>
          </cell>
          <cell r="I364">
            <v>0</v>
          </cell>
          <cell r="J364">
            <v>321000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 t="str">
            <v>X</v>
          </cell>
          <cell r="U364">
            <v>1589200</v>
          </cell>
          <cell r="V364">
            <v>8.6913240602177719</v>
          </cell>
          <cell r="X364">
            <v>15617632.338179186</v>
          </cell>
          <cell r="Y364">
            <v>18284901</v>
          </cell>
          <cell r="Z364">
            <v>2667268.661820814</v>
          </cell>
          <cell r="AA364">
            <v>231820.96295548102</v>
          </cell>
          <cell r="AC364">
            <v>115.5942184201096</v>
          </cell>
          <cell r="AD364" t="str">
            <v>fy20</v>
          </cell>
          <cell r="AE364"/>
        </row>
        <row r="365">
          <cell r="A365">
            <v>605</v>
          </cell>
          <cell r="B365" t="str">
            <v>AMHERST PELHAM</v>
          </cell>
          <cell r="C365">
            <v>1</v>
          </cell>
          <cell r="D365">
            <v>1742022</v>
          </cell>
          <cell r="E365">
            <v>1075</v>
          </cell>
          <cell r="F365">
            <v>20656</v>
          </cell>
          <cell r="G365">
            <v>138513</v>
          </cell>
          <cell r="H365">
            <v>0</v>
          </cell>
          <cell r="I365">
            <v>0</v>
          </cell>
          <cell r="J365">
            <v>1075609</v>
          </cell>
          <cell r="K365">
            <v>7295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 t="str">
            <v>X</v>
          </cell>
          <cell r="U365">
            <v>2985170</v>
          </cell>
          <cell r="V365">
            <v>10.046060837431652</v>
          </cell>
          <cell r="X365">
            <v>16548734.048677344</v>
          </cell>
          <cell r="Y365">
            <v>29714831</v>
          </cell>
          <cell r="Z365">
            <v>13166096.951322656</v>
          </cell>
          <cell r="AA365">
            <v>1322674.109645108</v>
          </cell>
          <cell r="AC365">
            <v>171.56694165753501</v>
          </cell>
          <cell r="AE365"/>
        </row>
        <row r="366">
          <cell r="A366">
            <v>610</v>
          </cell>
          <cell r="B366" t="str">
            <v>ASHBURNHAM WESTMINSTER</v>
          </cell>
          <cell r="C366">
            <v>1</v>
          </cell>
          <cell r="D366">
            <v>447870</v>
          </cell>
          <cell r="E366">
            <v>21733</v>
          </cell>
          <cell r="F366">
            <v>22514</v>
          </cell>
          <cell r="G366">
            <v>15045.1</v>
          </cell>
          <cell r="H366">
            <v>0</v>
          </cell>
          <cell r="I366">
            <v>0</v>
          </cell>
          <cell r="J366">
            <v>150047</v>
          </cell>
          <cell r="K366">
            <v>537789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 t="str">
            <v>x18</v>
          </cell>
          <cell r="U366">
            <v>921797.40000000014</v>
          </cell>
          <cell r="V366">
            <v>3.2492136293947973</v>
          </cell>
          <cell r="X366">
            <v>23747271.339990951</v>
          </cell>
          <cell r="Y366">
            <v>28369861.300000001</v>
          </cell>
          <cell r="Z366">
            <v>4622589.9600090496</v>
          </cell>
          <cell r="AA366">
            <v>150197.82301164957</v>
          </cell>
          <cell r="AC366">
            <v>118.83328856172956</v>
          </cell>
          <cell r="AE366"/>
        </row>
        <row r="367">
          <cell r="A367">
            <v>615</v>
          </cell>
          <cell r="B367" t="str">
            <v>ATHOL ROYALSTON</v>
          </cell>
          <cell r="C367">
            <v>1</v>
          </cell>
          <cell r="D367">
            <v>1279717</v>
          </cell>
          <cell r="E367">
            <v>82689</v>
          </cell>
          <cell r="F367">
            <v>295095</v>
          </cell>
          <cell r="G367">
            <v>1747.27</v>
          </cell>
          <cell r="H367">
            <v>0</v>
          </cell>
          <cell r="I367">
            <v>0</v>
          </cell>
          <cell r="J367">
            <v>465350</v>
          </cell>
          <cell r="K367">
            <v>1045558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 t="str">
            <v>X</v>
          </cell>
          <cell r="U367">
            <v>3170156.27</v>
          </cell>
          <cell r="V367">
            <v>14.398054378271111</v>
          </cell>
          <cell r="X367">
            <v>20420115.158179153</v>
          </cell>
          <cell r="Y367">
            <v>22017949</v>
          </cell>
          <cell r="Z367">
            <v>1597833.8418208472</v>
          </cell>
          <cell r="AA367">
            <v>230056.985419784</v>
          </cell>
          <cell r="AC367">
            <v>106.69818385354799</v>
          </cell>
          <cell r="AE367"/>
        </row>
        <row r="368">
          <cell r="A368">
            <v>616</v>
          </cell>
          <cell r="B368" t="str">
            <v>AYER SHIRLEY</v>
          </cell>
          <cell r="C368">
            <v>1</v>
          </cell>
          <cell r="D368">
            <v>206867</v>
          </cell>
          <cell r="E368">
            <v>35000</v>
          </cell>
          <cell r="F368">
            <v>113792</v>
          </cell>
          <cell r="G368">
            <v>64315.86</v>
          </cell>
          <cell r="H368">
            <v>0</v>
          </cell>
          <cell r="I368">
            <v>1000</v>
          </cell>
          <cell r="J368">
            <v>1601949</v>
          </cell>
          <cell r="K368">
            <v>683583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 t="str">
            <v>X</v>
          </cell>
          <cell r="U368">
            <v>2706506.86</v>
          </cell>
          <cell r="V368">
            <v>10.544027426478824</v>
          </cell>
          <cell r="X368">
            <v>19201202.775432397</v>
          </cell>
          <cell r="Y368">
            <v>25668625</v>
          </cell>
          <cell r="Z368">
            <v>6467422.2245676033</v>
          </cell>
          <cell r="AA368">
            <v>681926.77314459498</v>
          </cell>
          <cell r="AC368">
            <v>130.1309012726299</v>
          </cell>
          <cell r="AD368" t="str">
            <v>fy12</v>
          </cell>
          <cell r="AE368"/>
        </row>
        <row r="369">
          <cell r="A369">
            <v>618</v>
          </cell>
          <cell r="B369" t="str">
            <v>BERKSHIRE HILLS</v>
          </cell>
          <cell r="C369">
            <v>1</v>
          </cell>
          <cell r="D369">
            <v>1372226</v>
          </cell>
          <cell r="E369">
            <v>25000</v>
          </cell>
          <cell r="F369">
            <v>84257</v>
          </cell>
          <cell r="G369">
            <v>0</v>
          </cell>
          <cell r="H369">
            <v>0</v>
          </cell>
          <cell r="I369">
            <v>0</v>
          </cell>
          <cell r="J369">
            <v>800000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 t="str">
            <v>X</v>
          </cell>
          <cell r="U369">
            <v>2281483</v>
          </cell>
          <cell r="V369">
            <v>9.5200280307766043</v>
          </cell>
          <cell r="X369">
            <v>12066016.316021007</v>
          </cell>
          <cell r="Y369">
            <v>23965087</v>
          </cell>
          <cell r="Z369">
            <v>11899070.683978993</v>
          </cell>
          <cell r="AA369">
            <v>1132794.8645167216</v>
          </cell>
          <cell r="AC369">
            <v>189.22808935014478</v>
          </cell>
          <cell r="AE369"/>
        </row>
        <row r="370">
          <cell r="A370">
            <v>620</v>
          </cell>
          <cell r="B370" t="str">
            <v>BERLIN BOYLSTON</v>
          </cell>
          <cell r="C370">
            <v>1</v>
          </cell>
          <cell r="D370">
            <v>156200</v>
          </cell>
          <cell r="E370">
            <v>0</v>
          </cell>
          <cell r="F370">
            <v>15634</v>
          </cell>
          <cell r="G370">
            <v>15396.85</v>
          </cell>
          <cell r="H370">
            <v>0</v>
          </cell>
          <cell r="I370">
            <v>0</v>
          </cell>
          <cell r="J370">
            <v>469005</v>
          </cell>
          <cell r="K370">
            <v>256559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 t="str">
            <v>x18</v>
          </cell>
          <cell r="U370">
            <v>817512.85</v>
          </cell>
          <cell r="V370">
            <v>5.2852752799632574</v>
          </cell>
          <cell r="X370">
            <v>9927446.3516566418</v>
          </cell>
          <cell r="Y370">
            <v>15467744</v>
          </cell>
          <cell r="Z370">
            <v>5540297.6483433582</v>
          </cell>
          <cell r="AA370">
            <v>292819.98204427719</v>
          </cell>
          <cell r="AC370">
            <v>152.85828278914252</v>
          </cell>
          <cell r="AD370" t="str">
            <v>fy20</v>
          </cell>
          <cell r="AE370"/>
        </row>
        <row r="371">
          <cell r="A371">
            <v>622</v>
          </cell>
          <cell r="B371" t="str">
            <v>BLACKSTONE MILLVILLE</v>
          </cell>
          <cell r="C371">
            <v>1</v>
          </cell>
          <cell r="D371">
            <v>450000</v>
          </cell>
          <cell r="E371">
            <v>0</v>
          </cell>
          <cell r="F371">
            <v>51057</v>
          </cell>
          <cell r="G371">
            <v>32033.54</v>
          </cell>
          <cell r="H371">
            <v>0</v>
          </cell>
          <cell r="I371">
            <v>143352</v>
          </cell>
          <cell r="J371">
            <v>414996</v>
          </cell>
          <cell r="K371">
            <v>343876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 t="str">
            <v>X</v>
          </cell>
          <cell r="U371">
            <v>1435314.54</v>
          </cell>
          <cell r="V371">
            <v>6.6186917746168525</v>
          </cell>
          <cell r="X371">
            <v>18718435.629910786</v>
          </cell>
          <cell r="Y371">
            <v>21685774</v>
          </cell>
          <cell r="Z371">
            <v>2967338.3700892143</v>
          </cell>
          <cell r="AA371">
            <v>196398.98062614462</v>
          </cell>
          <cell r="AC371">
            <v>114.80326371417118</v>
          </cell>
          <cell r="AE371"/>
        </row>
        <row r="372">
          <cell r="A372">
            <v>625</v>
          </cell>
          <cell r="B372" t="str">
            <v>BRIDGEWATER RAYNHAM</v>
          </cell>
          <cell r="C372">
            <v>1</v>
          </cell>
          <cell r="D372">
            <v>3240000</v>
          </cell>
          <cell r="E372">
            <v>899067</v>
          </cell>
          <cell r="F372">
            <v>25378</v>
          </cell>
          <cell r="G372">
            <v>21693.14</v>
          </cell>
          <cell r="H372">
            <v>0</v>
          </cell>
          <cell r="I372">
            <v>0</v>
          </cell>
          <cell r="J372">
            <v>1112605</v>
          </cell>
          <cell r="K372">
            <v>517919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 t="str">
            <v>X</v>
          </cell>
          <cell r="U372">
            <v>5816662.1400000006</v>
          </cell>
          <cell r="V372">
            <v>8.6977138491213495</v>
          </cell>
          <cell r="X372">
            <v>57734650.603288382</v>
          </cell>
          <cell r="Y372">
            <v>66875758.859181195</v>
          </cell>
          <cell r="Z372">
            <v>9141108.2558928132</v>
          </cell>
          <cell r="AA372">
            <v>795067.43873596424</v>
          </cell>
          <cell r="AC372">
            <v>114.45586096035278</v>
          </cell>
          <cell r="AE372"/>
        </row>
        <row r="373">
          <cell r="A373">
            <v>632</v>
          </cell>
          <cell r="B373" t="str">
            <v>CHESTERFIELD GOSHEN</v>
          </cell>
          <cell r="C373">
            <v>1</v>
          </cell>
          <cell r="D373">
            <v>44312</v>
          </cell>
          <cell r="E373">
            <v>9125</v>
          </cell>
          <cell r="F373">
            <v>16269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600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 t="str">
            <v>X</v>
          </cell>
          <cell r="U373">
            <v>70306</v>
          </cell>
          <cell r="V373">
            <v>2.9739402699328994</v>
          </cell>
          <cell r="X373">
            <v>1171005.0238210852</v>
          </cell>
          <cell r="Y373">
            <v>2364069</v>
          </cell>
          <cell r="Z373">
            <v>1193063.9761789148</v>
          </cell>
          <cell r="AA373">
            <v>35481.010033647406</v>
          </cell>
          <cell r="AC373">
            <v>198.8538001628703</v>
          </cell>
          <cell r="AE373"/>
        </row>
        <row r="374">
          <cell r="A374">
            <v>635</v>
          </cell>
          <cell r="B374" t="str">
            <v>CENTRAL BERKSHIRE</v>
          </cell>
          <cell r="C374">
            <v>1</v>
          </cell>
          <cell r="D374">
            <v>1612701</v>
          </cell>
          <cell r="E374">
            <v>890000</v>
          </cell>
          <cell r="F374">
            <v>174109</v>
          </cell>
          <cell r="G374">
            <v>33268.550000000003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 t="str">
            <v>X</v>
          </cell>
          <cell r="U374">
            <v>2710078.55</v>
          </cell>
          <cell r="V374">
            <v>10.316193392338473</v>
          </cell>
          <cell r="X374">
            <v>17917236.795122694</v>
          </cell>
          <cell r="Y374">
            <v>26270141</v>
          </cell>
          <cell r="Z374">
            <v>8352904.2048773058</v>
          </cell>
          <cell r="AA374">
            <v>861701.75165191502</v>
          </cell>
          <cell r="AC374">
            <v>141.81003208745108</v>
          </cell>
          <cell r="AE374"/>
        </row>
        <row r="375">
          <cell r="A375">
            <v>640</v>
          </cell>
          <cell r="B375" t="str">
            <v>CONCORD CARLISLE</v>
          </cell>
          <cell r="C375">
            <v>1</v>
          </cell>
          <cell r="D375">
            <v>349418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2164002</v>
          </cell>
          <cell r="K375">
            <v>169548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 t="str">
            <v>X</v>
          </cell>
          <cell r="U375">
            <v>2682968</v>
          </cell>
          <cell r="V375">
            <v>9.7046801314831654</v>
          </cell>
          <cell r="X375">
            <v>15326809.636647012</v>
          </cell>
          <cell r="Y375">
            <v>27646125</v>
          </cell>
          <cell r="Z375">
            <v>12319315.363352988</v>
          </cell>
          <cell r="AA375">
            <v>1195550.1504020707</v>
          </cell>
          <cell r="AC375">
            <v>172.57717344093288</v>
          </cell>
          <cell r="AE375"/>
        </row>
        <row r="376">
          <cell r="A376">
            <v>645</v>
          </cell>
          <cell r="B376" t="str">
            <v>DENNIS YARMOUTH</v>
          </cell>
          <cell r="C376">
            <v>1</v>
          </cell>
          <cell r="D376">
            <v>2184000</v>
          </cell>
          <cell r="E376">
            <v>337658</v>
          </cell>
          <cell r="F376">
            <v>433451</v>
          </cell>
          <cell r="G376">
            <v>147950.46</v>
          </cell>
          <cell r="H376">
            <v>0</v>
          </cell>
          <cell r="I376">
            <v>200000</v>
          </cell>
          <cell r="J376">
            <v>1535250</v>
          </cell>
          <cell r="K376">
            <v>225810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 t="str">
            <v>X</v>
          </cell>
          <cell r="U376">
            <v>5064119.46</v>
          </cell>
          <cell r="V376">
            <v>8.8578701159024256</v>
          </cell>
          <cell r="X376">
            <v>40299027.11670664</v>
          </cell>
          <cell r="Y376">
            <v>57170848</v>
          </cell>
          <cell r="Z376">
            <v>16871820.88329336</v>
          </cell>
          <cell r="AA376">
            <v>1494483.9800298274</v>
          </cell>
          <cell r="AC376">
            <v>138.15808470693474</v>
          </cell>
          <cell r="AE376"/>
        </row>
        <row r="377">
          <cell r="A377">
            <v>650</v>
          </cell>
          <cell r="B377" t="str">
            <v>DIGHTON REHOBOTH</v>
          </cell>
          <cell r="C377">
            <v>1</v>
          </cell>
          <cell r="D377">
            <v>1174667</v>
          </cell>
          <cell r="E377">
            <v>14243</v>
          </cell>
          <cell r="F377">
            <v>0</v>
          </cell>
          <cell r="G377">
            <v>0</v>
          </cell>
          <cell r="H377">
            <v>0</v>
          </cell>
          <cell r="I377">
            <v>601511</v>
          </cell>
          <cell r="J377">
            <v>94423</v>
          </cell>
          <cell r="K377">
            <v>818859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 t="str">
            <v>X</v>
          </cell>
          <cell r="U377">
            <v>2703703</v>
          </cell>
          <cell r="V377">
            <v>6.6102968420244173</v>
          </cell>
          <cell r="X377">
            <v>31540121.095252328</v>
          </cell>
          <cell r="Y377">
            <v>40901385.590000004</v>
          </cell>
          <cell r="Z377">
            <v>9361264.494747676</v>
          </cell>
          <cell r="AA377">
            <v>618807.37126985868</v>
          </cell>
          <cell r="AC377">
            <v>127.71852744976874</v>
          </cell>
          <cell r="AE377"/>
        </row>
        <row r="378">
          <cell r="A378">
            <v>655</v>
          </cell>
          <cell r="B378" t="str">
            <v>DOVER SHERBORN</v>
          </cell>
          <cell r="C378">
            <v>1</v>
          </cell>
          <cell r="D378">
            <v>745000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 t="str">
            <v>x18</v>
          </cell>
          <cell r="U378">
            <v>290550</v>
          </cell>
          <cell r="V378">
            <v>1.2736566640259372</v>
          </cell>
          <cell r="X378">
            <v>13018705.445376281</v>
          </cell>
          <cell r="Y378">
            <v>22812270.23</v>
          </cell>
          <cell r="Z378">
            <v>9793564.7846237198</v>
          </cell>
          <cell r="AA378">
            <v>124736.39052505743</v>
          </cell>
          <cell r="AC378">
            <v>174.26873919735729</v>
          </cell>
          <cell r="AE378"/>
        </row>
        <row r="379">
          <cell r="A379">
            <v>658</v>
          </cell>
          <cell r="B379" t="str">
            <v>DUDLEY CHARLTON</v>
          </cell>
          <cell r="C379">
            <v>1</v>
          </cell>
          <cell r="D379">
            <v>1285266</v>
          </cell>
          <cell r="E379">
            <v>0</v>
          </cell>
          <cell r="F379">
            <v>49609</v>
          </cell>
          <cell r="G379">
            <v>5985.14</v>
          </cell>
          <cell r="H379">
            <v>0</v>
          </cell>
          <cell r="I379">
            <v>0</v>
          </cell>
          <cell r="J379">
            <v>916849</v>
          </cell>
          <cell r="K379">
            <v>57306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 t="str">
            <v>X</v>
          </cell>
          <cell r="U379">
            <v>2315015.1399999997</v>
          </cell>
          <cell r="V379">
            <v>5.0502231922271656</v>
          </cell>
          <cell r="X379">
            <v>39553020.497260436</v>
          </cell>
          <cell r="Y379">
            <v>45839858</v>
          </cell>
          <cell r="Z379">
            <v>6286837.5027395636</v>
          </cell>
          <cell r="AA379">
            <v>317499.32562098862</v>
          </cell>
          <cell r="AC379">
            <v>115.09199070531675</v>
          </cell>
          <cell r="AE379"/>
        </row>
        <row r="380">
          <cell r="A380">
            <v>660</v>
          </cell>
          <cell r="B380" t="str">
            <v>NAUSET</v>
          </cell>
          <cell r="C380">
            <v>1</v>
          </cell>
          <cell r="D380">
            <v>754098</v>
          </cell>
          <cell r="E380">
            <v>0</v>
          </cell>
          <cell r="F380">
            <v>33036</v>
          </cell>
          <cell r="G380">
            <v>95605.65</v>
          </cell>
          <cell r="H380">
            <v>0</v>
          </cell>
          <cell r="I380">
            <v>0</v>
          </cell>
          <cell r="J380">
            <v>836437</v>
          </cell>
          <cell r="K380">
            <v>522942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 t="str">
            <v>X</v>
          </cell>
          <cell r="U380">
            <v>2242118.65</v>
          </cell>
          <cell r="V380">
            <v>8.6246992622271819</v>
          </cell>
          <cell r="X380">
            <v>13781730.292193582</v>
          </cell>
          <cell r="Y380">
            <v>25996485</v>
          </cell>
          <cell r="Z380">
            <v>12214754.707806418</v>
          </cell>
          <cell r="AA380">
            <v>1053485.8591670401</v>
          </cell>
          <cell r="AC380">
            <v>180.98597644855582</v>
          </cell>
          <cell r="AE380"/>
        </row>
        <row r="381">
          <cell r="A381">
            <v>662</v>
          </cell>
          <cell r="B381" t="str">
            <v>FARMINGTON RIVER</v>
          </cell>
          <cell r="C381">
            <v>1</v>
          </cell>
          <cell r="D381">
            <v>175536</v>
          </cell>
          <cell r="E381">
            <v>366893</v>
          </cell>
          <cell r="F381">
            <v>48625</v>
          </cell>
          <cell r="G381">
            <v>0</v>
          </cell>
          <cell r="H381">
            <v>0</v>
          </cell>
          <cell r="I381">
            <v>0</v>
          </cell>
          <cell r="J381">
            <v>97500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 t="str">
            <v>x18</v>
          </cell>
          <cell r="U381">
            <v>581477.04</v>
          </cell>
          <cell r="V381">
            <v>14.228425191095242</v>
          </cell>
          <cell r="X381">
            <v>2310316.8825038802</v>
          </cell>
          <cell r="Y381">
            <v>4086728.0264010751</v>
          </cell>
          <cell r="Z381">
            <v>1776411.1438971949</v>
          </cell>
          <cell r="AA381">
            <v>252755.33069569163</v>
          </cell>
          <cell r="AC381">
            <v>165.9500791748616</v>
          </cell>
          <cell r="AE381"/>
        </row>
        <row r="382">
          <cell r="A382">
            <v>665</v>
          </cell>
          <cell r="B382" t="str">
            <v>FREETOWN LAKEVILLE</v>
          </cell>
          <cell r="C382">
            <v>1</v>
          </cell>
          <cell r="D382">
            <v>1368144</v>
          </cell>
          <cell r="E382">
            <v>11995</v>
          </cell>
          <cell r="F382">
            <v>11368</v>
          </cell>
          <cell r="G382">
            <v>10309.81</v>
          </cell>
          <cell r="H382">
            <v>0</v>
          </cell>
          <cell r="I382">
            <v>0</v>
          </cell>
          <cell r="J382">
            <v>1510645</v>
          </cell>
          <cell r="K382">
            <v>950292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 t="str">
            <v>X</v>
          </cell>
          <cell r="U382">
            <v>3862753.81</v>
          </cell>
          <cell r="V382">
            <v>10.908895157770438</v>
          </cell>
          <cell r="X382">
            <v>29471189.782152213</v>
          </cell>
          <cell r="Y382">
            <v>35409211.969999999</v>
          </cell>
          <cell r="Z382">
            <v>5938022.1878477857</v>
          </cell>
          <cell r="AA382">
            <v>647772.61491746129</v>
          </cell>
          <cell r="AC382">
            <v>117.95058025154486</v>
          </cell>
          <cell r="AD382" t="str">
            <v>fy12</v>
          </cell>
          <cell r="AE382"/>
        </row>
        <row r="383">
          <cell r="A383">
            <v>670</v>
          </cell>
          <cell r="B383" t="str">
            <v>FRONTIER</v>
          </cell>
          <cell r="C383">
            <v>1</v>
          </cell>
          <cell r="D383">
            <v>150901</v>
          </cell>
          <cell r="E383">
            <v>25000</v>
          </cell>
          <cell r="F383">
            <v>123152</v>
          </cell>
          <cell r="G383">
            <v>61089.77</v>
          </cell>
          <cell r="H383">
            <v>0</v>
          </cell>
          <cell r="I383">
            <v>0</v>
          </cell>
          <cell r="J383">
            <v>720201</v>
          </cell>
          <cell r="K383">
            <v>100000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 t="str">
            <v>X</v>
          </cell>
          <cell r="U383">
            <v>1180343.77</v>
          </cell>
          <cell r="V383">
            <v>9.7115231674962104</v>
          </cell>
          <cell r="X383">
            <v>6490224.3564851899</v>
          </cell>
          <cell r="Y383">
            <v>12154054</v>
          </cell>
          <cell r="Z383">
            <v>5663829.6435148101</v>
          </cell>
          <cell r="AA383">
            <v>550044.1279974588</v>
          </cell>
          <cell r="AC383">
            <v>178.79212234639522</v>
          </cell>
          <cell r="AE383"/>
        </row>
        <row r="384">
          <cell r="A384">
            <v>672</v>
          </cell>
          <cell r="B384" t="str">
            <v>GATEWAY</v>
          </cell>
          <cell r="C384">
            <v>1</v>
          </cell>
          <cell r="D384">
            <v>423964</v>
          </cell>
          <cell r="E384">
            <v>0</v>
          </cell>
          <cell r="F384">
            <v>133970</v>
          </cell>
          <cell r="G384">
            <v>7024.29</v>
          </cell>
          <cell r="H384">
            <v>0</v>
          </cell>
          <cell r="I384">
            <v>0</v>
          </cell>
          <cell r="J384">
            <v>197110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 t="str">
            <v>x18</v>
          </cell>
          <cell r="U384">
            <v>503450.25</v>
          </cell>
          <cell r="V384">
            <v>3.767823540268501</v>
          </cell>
          <cell r="X384">
            <v>9819284.5359783657</v>
          </cell>
          <cell r="Y384">
            <v>13361831.960000001</v>
          </cell>
          <cell r="Z384">
            <v>3542547.4240216352</v>
          </cell>
          <cell r="AA384">
            <v>133476.93576746256</v>
          </cell>
          <cell r="AC384">
            <v>134.71811490708069</v>
          </cell>
          <cell r="AD384" t="str">
            <v>fy16</v>
          </cell>
          <cell r="AE384"/>
        </row>
        <row r="385">
          <cell r="A385">
            <v>673</v>
          </cell>
          <cell r="B385" t="str">
            <v>GROTON DUNSTABLE</v>
          </cell>
          <cell r="C385">
            <v>1</v>
          </cell>
          <cell r="D385">
            <v>1643223</v>
          </cell>
          <cell r="E385">
            <v>6583</v>
          </cell>
          <cell r="F385">
            <v>28295</v>
          </cell>
          <cell r="G385">
            <v>54512.99</v>
          </cell>
          <cell r="H385">
            <v>0</v>
          </cell>
          <cell r="I385">
            <v>0</v>
          </cell>
          <cell r="J385">
            <v>853437</v>
          </cell>
          <cell r="K385">
            <v>235585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 t="str">
            <v>X</v>
          </cell>
          <cell r="U385">
            <v>2821635.99</v>
          </cell>
          <cell r="V385">
            <v>7.4940658305022012</v>
          </cell>
          <cell r="X385">
            <v>23962885.117804695</v>
          </cell>
          <cell r="Y385">
            <v>37651604</v>
          </cell>
          <cell r="Z385">
            <v>13688718.882195305</v>
          </cell>
          <cell r="AA385">
            <v>1025841.6043841012</v>
          </cell>
          <cell r="AC385">
            <v>152.84370899229717</v>
          </cell>
          <cell r="AE385"/>
        </row>
        <row r="386">
          <cell r="A386">
            <v>674</v>
          </cell>
          <cell r="B386" t="str">
            <v>GILL MONTAGUE</v>
          </cell>
          <cell r="C386">
            <v>1</v>
          </cell>
          <cell r="D386">
            <v>1183200</v>
          </cell>
          <cell r="E386">
            <v>0</v>
          </cell>
          <cell r="F386">
            <v>687407.28</v>
          </cell>
          <cell r="G386">
            <v>68600</v>
          </cell>
          <cell r="H386">
            <v>0</v>
          </cell>
          <cell r="I386">
            <v>0</v>
          </cell>
          <cell r="J386">
            <v>172000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 t="str">
            <v>X</v>
          </cell>
          <cell r="U386">
            <v>2111207.2800000003</v>
          </cell>
          <cell r="V386">
            <v>11.834804148737057</v>
          </cell>
          <cell r="X386">
            <v>12729673.495022506</v>
          </cell>
          <cell r="Y386">
            <v>17838971</v>
          </cell>
          <cell r="Z386">
            <v>5109297.5049774945</v>
          </cell>
          <cell r="AA386">
            <v>604675.35309039545</v>
          </cell>
          <cell r="AC386">
            <v>135.386784693641</v>
          </cell>
          <cell r="AE386"/>
        </row>
        <row r="387">
          <cell r="A387">
            <v>675</v>
          </cell>
          <cell r="B387" t="str">
            <v>HAMILTON WENHAM</v>
          </cell>
          <cell r="C387">
            <v>1</v>
          </cell>
          <cell r="D387">
            <v>779198</v>
          </cell>
          <cell r="E387">
            <v>195641</v>
          </cell>
          <cell r="F387">
            <v>7643</v>
          </cell>
          <cell r="G387">
            <v>0</v>
          </cell>
          <cell r="H387">
            <v>0</v>
          </cell>
          <cell r="I387">
            <v>348213</v>
          </cell>
          <cell r="J387">
            <v>1683776</v>
          </cell>
          <cell r="K387">
            <v>587666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 t="str">
            <v>X</v>
          </cell>
          <cell r="U387">
            <v>3602137</v>
          </cell>
          <cell r="V387">
            <v>11.221631685771213</v>
          </cell>
          <cell r="X387">
            <v>17895419.978166122</v>
          </cell>
          <cell r="Y387">
            <v>32099939.66</v>
          </cell>
          <cell r="Z387">
            <v>14204519.681833878</v>
          </cell>
          <cell r="AA387">
            <v>1593978.8814282787</v>
          </cell>
          <cell r="AC387">
            <v>170.4679790459877</v>
          </cell>
          <cell r="AE387"/>
        </row>
        <row r="388">
          <cell r="A388">
            <v>680</v>
          </cell>
          <cell r="B388" t="str">
            <v>HAMPDEN WILBRAHAM</v>
          </cell>
          <cell r="C388">
            <v>1</v>
          </cell>
          <cell r="D388">
            <v>2225000</v>
          </cell>
          <cell r="E388">
            <v>15600</v>
          </cell>
          <cell r="F388">
            <v>0</v>
          </cell>
          <cell r="G388">
            <v>0</v>
          </cell>
          <cell r="H388">
            <v>0</v>
          </cell>
          <cell r="I388">
            <v>338828</v>
          </cell>
          <cell r="J388">
            <v>658780</v>
          </cell>
          <cell r="K388">
            <v>315000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 t="str">
            <v>X</v>
          </cell>
          <cell r="U388">
            <v>3553208</v>
          </cell>
          <cell r="V388">
            <v>8.2711627996840704</v>
          </cell>
          <cell r="X388">
            <v>31472652.18943473</v>
          </cell>
          <cell r="Y388">
            <v>42958990</v>
          </cell>
          <cell r="Z388">
            <v>11486337.81056527</v>
          </cell>
          <cell r="AA388">
            <v>950053.70003352035</v>
          </cell>
          <cell r="AC388">
            <v>133.47758570556297</v>
          </cell>
          <cell r="AE388"/>
        </row>
        <row r="389">
          <cell r="A389">
            <v>683</v>
          </cell>
          <cell r="B389" t="str">
            <v>HAMPSHIRE</v>
          </cell>
          <cell r="C389">
            <v>1</v>
          </cell>
          <cell r="D389">
            <v>303721</v>
          </cell>
          <cell r="E389">
            <v>38570</v>
          </cell>
          <cell r="F389">
            <v>256651</v>
          </cell>
          <cell r="G389">
            <v>23836.12</v>
          </cell>
          <cell r="H389">
            <v>0</v>
          </cell>
          <cell r="I389">
            <v>0</v>
          </cell>
          <cell r="J389">
            <v>536269</v>
          </cell>
          <cell r="K389">
            <v>107189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 t="str">
            <v>X</v>
          </cell>
          <cell r="U389">
            <v>1266236.1200000001</v>
          </cell>
          <cell r="V389">
            <v>9.6978608945795539</v>
          </cell>
          <cell r="X389">
            <v>7292664.1560150869</v>
          </cell>
          <cell r="Y389">
            <v>13056860</v>
          </cell>
          <cell r="Z389">
            <v>5764195.8439849131</v>
          </cell>
          <cell r="AA389">
            <v>559003.69464079279</v>
          </cell>
          <cell r="AC389">
            <v>171.375728238504</v>
          </cell>
          <cell r="AE389"/>
        </row>
        <row r="390">
          <cell r="A390">
            <v>685</v>
          </cell>
          <cell r="B390" t="str">
            <v>HAWLEMONT</v>
          </cell>
          <cell r="C390">
            <v>1</v>
          </cell>
          <cell r="D390">
            <v>72193</v>
          </cell>
          <cell r="E390">
            <v>0</v>
          </cell>
          <cell r="F390">
            <v>32043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 t="str">
            <v>X</v>
          </cell>
          <cell r="U390">
            <v>104236</v>
          </cell>
          <cell r="V390">
            <v>6.2293803720756129</v>
          </cell>
          <cell r="X390">
            <v>1194591.6655308905</v>
          </cell>
          <cell r="Y390">
            <v>1673296.4400000002</v>
          </cell>
          <cell r="Z390">
            <v>478704.77446910972</v>
          </cell>
          <cell r="AA390">
            <v>29820.341260967551</v>
          </cell>
          <cell r="AC390">
            <v>137.5763908421923</v>
          </cell>
          <cell r="AE390"/>
        </row>
        <row r="391">
          <cell r="A391">
            <v>690</v>
          </cell>
          <cell r="B391" t="str">
            <v>KING PHILIP</v>
          </cell>
          <cell r="C391">
            <v>1</v>
          </cell>
          <cell r="D391">
            <v>1153939</v>
          </cell>
          <cell r="E391">
            <v>4801</v>
          </cell>
          <cell r="F391">
            <v>0</v>
          </cell>
          <cell r="G391">
            <v>15531.04</v>
          </cell>
          <cell r="H391">
            <v>0</v>
          </cell>
          <cell r="I391">
            <v>0</v>
          </cell>
          <cell r="J391">
            <v>1865947</v>
          </cell>
          <cell r="K391">
            <v>1454663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 t="str">
            <v>X</v>
          </cell>
          <cell r="U391">
            <v>4494881.04</v>
          </cell>
          <cell r="V391">
            <v>14.368015895757535</v>
          </cell>
          <cell r="X391">
            <v>22968588.71954523</v>
          </cell>
          <cell r="Y391">
            <v>31283936.993187837</v>
          </cell>
          <cell r="Z391">
            <v>8315348.273642607</v>
          </cell>
          <cell r="AA391">
            <v>1194750.5617445696</v>
          </cell>
          <cell r="AC391">
            <v>131.00145942288012</v>
          </cell>
          <cell r="AE391"/>
        </row>
        <row r="392">
          <cell r="A392">
            <v>695</v>
          </cell>
          <cell r="B392" t="str">
            <v>LINCOLN SUDBURY</v>
          </cell>
          <cell r="C392">
            <v>1</v>
          </cell>
          <cell r="D392">
            <v>1382109</v>
          </cell>
          <cell r="E392">
            <v>48948</v>
          </cell>
          <cell r="F392">
            <v>0</v>
          </cell>
          <cell r="G392">
            <v>5123.72</v>
          </cell>
          <cell r="H392">
            <v>0</v>
          </cell>
          <cell r="I392">
            <v>81370</v>
          </cell>
          <cell r="J392">
            <v>2542533</v>
          </cell>
          <cell r="K392">
            <v>937001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 t="str">
            <v>X</v>
          </cell>
          <cell r="U392">
            <v>4997084.72</v>
          </cell>
          <cell r="V392">
            <v>16.117728836663215</v>
          </cell>
          <cell r="X392">
            <v>17865441.864525706</v>
          </cell>
          <cell r="Y392">
            <v>31003653</v>
          </cell>
          <cell r="Z392">
            <v>13138211.135474294</v>
          </cell>
          <cell r="AA392">
            <v>2117581.2448040377</v>
          </cell>
          <cell r="AC392">
            <v>161.68685876475988</v>
          </cell>
          <cell r="AE392"/>
        </row>
        <row r="393">
          <cell r="A393">
            <v>698</v>
          </cell>
          <cell r="B393" t="str">
            <v>MANCHESTER ESSEX</v>
          </cell>
          <cell r="C393">
            <v>1</v>
          </cell>
          <cell r="D393">
            <v>1620000</v>
          </cell>
          <cell r="E393">
            <v>270627</v>
          </cell>
          <cell r="F393">
            <v>44603</v>
          </cell>
          <cell r="G393">
            <v>0</v>
          </cell>
          <cell r="H393">
            <v>0</v>
          </cell>
          <cell r="I393">
            <v>54551</v>
          </cell>
          <cell r="J393">
            <v>279713</v>
          </cell>
          <cell r="K393">
            <v>77542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 t="str">
            <v>X</v>
          </cell>
          <cell r="U393">
            <v>2347036</v>
          </cell>
          <cell r="V393">
            <v>9.2697112033583089</v>
          </cell>
          <cell r="X393">
            <v>14371784.479899097</v>
          </cell>
          <cell r="Y393">
            <v>25319408</v>
          </cell>
          <cell r="Z393">
            <v>10947623.520100903</v>
          </cell>
          <cell r="AA393">
            <v>1014813.0839442827</v>
          </cell>
          <cell r="AC393">
            <v>169.11327156379926</v>
          </cell>
          <cell r="AE393"/>
        </row>
        <row r="394">
          <cell r="A394">
            <v>700</v>
          </cell>
          <cell r="B394" t="str">
            <v>MARTHAS VINEYARD</v>
          </cell>
          <cell r="C394">
            <v>1</v>
          </cell>
          <cell r="D394">
            <v>615638</v>
          </cell>
          <cell r="E394">
            <v>0</v>
          </cell>
          <cell r="F394">
            <v>0</v>
          </cell>
          <cell r="G394">
            <v>54087.46</v>
          </cell>
          <cell r="H394">
            <v>0</v>
          </cell>
          <cell r="I394">
            <v>0</v>
          </cell>
          <cell r="J394">
            <v>910745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 t="str">
            <v>x18</v>
          </cell>
          <cell r="U394">
            <v>1204931.28</v>
          </cell>
          <cell r="V394">
            <v>5.9522720370140387</v>
          </cell>
          <cell r="X394">
            <v>9542318.3659465611</v>
          </cell>
          <cell r="Y394">
            <v>20243215.909944441</v>
          </cell>
          <cell r="Z394">
            <v>10700897.54399788</v>
          </cell>
          <cell r="AA394">
            <v>636946.53222090786</v>
          </cell>
          <cell r="AC394">
            <v>205.4665189928262</v>
          </cell>
          <cell r="AE394"/>
        </row>
        <row r="395">
          <cell r="A395">
            <v>705</v>
          </cell>
          <cell r="B395" t="str">
            <v>MASCONOMET</v>
          </cell>
          <cell r="C395">
            <v>1</v>
          </cell>
          <cell r="D395">
            <v>1307062</v>
          </cell>
          <cell r="E395">
            <v>181043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1561752</v>
          </cell>
          <cell r="K395">
            <v>655907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 t="str">
            <v>X</v>
          </cell>
          <cell r="U395">
            <v>3705764</v>
          </cell>
          <cell r="V395">
            <v>11.292378981015162</v>
          </cell>
          <cell r="X395">
            <v>19848020.362871911</v>
          </cell>
          <cell r="Y395">
            <v>32816504</v>
          </cell>
          <cell r="Z395">
            <v>12968483.637128089</v>
          </cell>
          <cell r="AA395">
            <v>1464450.3203954429</v>
          </cell>
          <cell r="AC395">
            <v>157.96060819371343</v>
          </cell>
          <cell r="AE395"/>
        </row>
        <row r="396">
          <cell r="A396">
            <v>710</v>
          </cell>
          <cell r="B396" t="str">
            <v>MENDON UPTON</v>
          </cell>
          <cell r="C396">
            <v>1</v>
          </cell>
          <cell r="D396">
            <v>700000</v>
          </cell>
          <cell r="E396">
            <v>183709</v>
          </cell>
          <cell r="F396">
            <v>103219</v>
          </cell>
          <cell r="G396">
            <v>7476.21</v>
          </cell>
          <cell r="H396">
            <v>0</v>
          </cell>
          <cell r="I396">
            <v>0</v>
          </cell>
          <cell r="J396">
            <v>1182156</v>
          </cell>
          <cell r="K396">
            <v>435000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 t="str">
            <v>x18</v>
          </cell>
          <cell r="U396">
            <v>2184560.21</v>
          </cell>
          <cell r="V396">
            <v>6.7402502861017775</v>
          </cell>
          <cell r="X396">
            <v>22449446.899046388</v>
          </cell>
          <cell r="Y396">
            <v>32410669</v>
          </cell>
          <cell r="Z396">
            <v>9961222.1009536125</v>
          </cell>
          <cell r="AA396">
            <v>671411.30115875939</v>
          </cell>
          <cell r="AC396">
            <v>141.38102306738554</v>
          </cell>
          <cell r="AE396"/>
        </row>
        <row r="397">
          <cell r="A397">
            <v>712</v>
          </cell>
          <cell r="B397" t="str">
            <v>MONOMOY</v>
          </cell>
          <cell r="C397">
            <v>1</v>
          </cell>
          <cell r="D397">
            <v>764425</v>
          </cell>
          <cell r="E397">
            <v>20698</v>
          </cell>
          <cell r="F397">
            <v>105622</v>
          </cell>
          <cell r="G397">
            <v>91721.21</v>
          </cell>
          <cell r="H397">
            <v>0</v>
          </cell>
          <cell r="I397">
            <v>0</v>
          </cell>
          <cell r="J397">
            <v>939651</v>
          </cell>
          <cell r="K397">
            <v>299796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 t="str">
            <v>X</v>
          </cell>
          <cell r="U397">
            <v>2221913.21</v>
          </cell>
          <cell r="V397">
            <v>6.1078671962557474</v>
          </cell>
          <cell r="X397">
            <v>20829711.826521438</v>
          </cell>
          <cell r="Y397">
            <v>36377890</v>
          </cell>
          <cell r="Z397">
            <v>15548178.173478562</v>
          </cell>
          <cell r="AA397">
            <v>949662.07427329314</v>
          </cell>
          <cell r="AC397">
            <v>170.08506032530752</v>
          </cell>
          <cell r="AD397" t="str">
            <v>fy13</v>
          </cell>
          <cell r="AE397"/>
        </row>
        <row r="398">
          <cell r="A398">
            <v>715</v>
          </cell>
          <cell r="B398" t="str">
            <v>MOUNT GREYLOCK</v>
          </cell>
          <cell r="C398">
            <v>1</v>
          </cell>
          <cell r="D398">
            <v>675000</v>
          </cell>
          <cell r="E398">
            <v>74535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582505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 t="str">
            <v>X</v>
          </cell>
          <cell r="U398">
            <v>1332040</v>
          </cell>
          <cell r="V398">
            <v>7.1183676854622444</v>
          </cell>
          <cell r="X398">
            <v>11569192.327752113</v>
          </cell>
          <cell r="Y398">
            <v>18712717</v>
          </cell>
          <cell r="Z398">
            <v>7143524.6722478867</v>
          </cell>
          <cell r="AA398">
            <v>508502.35187231627</v>
          </cell>
          <cell r="AC398">
            <v>157.35078242635413</v>
          </cell>
          <cell r="AD398" t="str">
            <v>fy19</v>
          </cell>
          <cell r="AE398"/>
        </row>
        <row r="399">
          <cell r="A399">
            <v>717</v>
          </cell>
          <cell r="B399" t="str">
            <v>MOHAWK TRAIL</v>
          </cell>
          <cell r="C399">
            <v>1</v>
          </cell>
          <cell r="D399">
            <v>1018319</v>
          </cell>
          <cell r="E399">
            <v>90156</v>
          </cell>
          <cell r="F399">
            <v>0</v>
          </cell>
          <cell r="G399">
            <v>66971.89</v>
          </cell>
          <cell r="H399">
            <v>0</v>
          </cell>
          <cell r="I399">
            <v>32529</v>
          </cell>
          <cell r="J399">
            <v>135419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 t="str">
            <v>x18</v>
          </cell>
          <cell r="U399">
            <v>722220.29999999993</v>
          </cell>
          <cell r="V399">
            <v>4.3361069482689194</v>
          </cell>
          <cell r="X399">
            <v>10650334.810213417</v>
          </cell>
          <cell r="Y399">
            <v>16655961.41</v>
          </cell>
          <cell r="Z399">
            <v>6005626.5997865833</v>
          </cell>
          <cell r="AA399">
            <v>260410.39228043251</v>
          </cell>
          <cell r="AC399">
            <v>153.94399622063173</v>
          </cell>
          <cell r="AE399"/>
        </row>
        <row r="400">
          <cell r="A400">
            <v>720</v>
          </cell>
          <cell r="B400" t="str">
            <v>NARRAGANSETT</v>
          </cell>
          <cell r="C400">
            <v>1</v>
          </cell>
          <cell r="D400">
            <v>819991</v>
          </cell>
          <cell r="E400">
            <v>1305</v>
          </cell>
          <cell r="F400">
            <v>103705</v>
          </cell>
          <cell r="G400">
            <v>14159.95</v>
          </cell>
          <cell r="H400">
            <v>0</v>
          </cell>
          <cell r="I400">
            <v>0</v>
          </cell>
          <cell r="J400">
            <v>277259</v>
          </cell>
          <cell r="K400">
            <v>474181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 t="str">
            <v>X</v>
          </cell>
          <cell r="U400">
            <v>1690600.95</v>
          </cell>
          <cell r="V400">
            <v>9.5106530956072692</v>
          </cell>
          <cell r="X400">
            <v>14647552.849426208</v>
          </cell>
          <cell r="Y400">
            <v>17775866</v>
          </cell>
          <cell r="Z400">
            <v>3128313.1505737919</v>
          </cell>
          <cell r="AA400">
            <v>297523.01149533561</v>
          </cell>
          <cell r="AC400">
            <v>119.32602782306634</v>
          </cell>
          <cell r="AE400"/>
        </row>
        <row r="401">
          <cell r="A401">
            <v>725</v>
          </cell>
          <cell r="B401" t="str">
            <v>NASHOBA</v>
          </cell>
          <cell r="C401">
            <v>1</v>
          </cell>
          <cell r="D401">
            <v>923956</v>
          </cell>
          <cell r="E401">
            <v>26896</v>
          </cell>
          <cell r="F401">
            <v>27866</v>
          </cell>
          <cell r="G401">
            <v>36424.639999999999</v>
          </cell>
          <cell r="H401">
            <v>0</v>
          </cell>
          <cell r="I401">
            <v>0</v>
          </cell>
          <cell r="J401">
            <v>1442136.3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 t="str">
            <v>X</v>
          </cell>
          <cell r="U401">
            <v>2457278.94</v>
          </cell>
          <cell r="V401">
            <v>5.5677987402810043</v>
          </cell>
          <cell r="X401">
            <v>32964566.540986888</v>
          </cell>
          <cell r="Y401">
            <v>44133760.119999997</v>
          </cell>
          <cell r="Z401">
            <v>11169193.579013109</v>
          </cell>
          <cell r="AA401">
            <v>621878.21939183876</v>
          </cell>
          <cell r="AC401">
            <v>131.99591702959947</v>
          </cell>
          <cell r="AE401"/>
        </row>
        <row r="402">
          <cell r="A402">
            <v>728</v>
          </cell>
          <cell r="B402" t="str">
            <v>NEW SALEM WENDELL</v>
          </cell>
          <cell r="C402">
            <v>1</v>
          </cell>
          <cell r="D402">
            <v>83770</v>
          </cell>
          <cell r="E402">
            <v>0</v>
          </cell>
          <cell r="F402">
            <v>6480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 t="str">
            <v>x18</v>
          </cell>
          <cell r="U402">
            <v>39150.300000000003</v>
          </cell>
          <cell r="V402">
            <v>1.5354381708886842</v>
          </cell>
          <cell r="X402">
            <v>1230159.2284731646</v>
          </cell>
          <cell r="Y402">
            <v>2549780.2999999998</v>
          </cell>
          <cell r="Z402">
            <v>1319621.0715268352</v>
          </cell>
          <cell r="AA402">
            <v>20261.965643313295</v>
          </cell>
          <cell r="AC402">
            <v>205.62527807853348</v>
          </cell>
          <cell r="AE402"/>
        </row>
        <row r="403">
          <cell r="A403">
            <v>730</v>
          </cell>
          <cell r="B403" t="str">
            <v>NORTHBORO SOUTHBORO</v>
          </cell>
          <cell r="C403">
            <v>1</v>
          </cell>
          <cell r="D403">
            <v>607498</v>
          </cell>
          <cell r="E403">
            <v>0</v>
          </cell>
          <cell r="F403">
            <v>0</v>
          </cell>
          <cell r="G403">
            <v>13070.89</v>
          </cell>
          <cell r="H403">
            <v>0</v>
          </cell>
          <cell r="I403">
            <v>0</v>
          </cell>
          <cell r="J403">
            <v>840979</v>
          </cell>
          <cell r="K403">
            <v>69600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 t="str">
            <v>X</v>
          </cell>
          <cell r="U403">
            <v>1531147.8900000001</v>
          </cell>
          <cell r="V403">
            <v>6.8942683299300267</v>
          </cell>
          <cell r="X403">
            <v>16651310.611277679</v>
          </cell>
          <cell r="Y403">
            <v>22208997.629999999</v>
          </cell>
          <cell r="Z403">
            <v>5557687.01872232</v>
          </cell>
          <cell r="AA403">
            <v>383161.85600840522</v>
          </cell>
          <cell r="AC403">
            <v>131.07578306304183</v>
          </cell>
          <cell r="AE403"/>
        </row>
        <row r="404">
          <cell r="A404">
            <v>735</v>
          </cell>
          <cell r="B404" t="str">
            <v>NORTH MIDDLESEX</v>
          </cell>
          <cell r="C404">
            <v>1</v>
          </cell>
          <cell r="D404">
            <v>2049855</v>
          </cell>
          <cell r="E404">
            <v>66000</v>
          </cell>
          <cell r="F404">
            <v>214421</v>
          </cell>
          <cell r="G404">
            <v>65159.78</v>
          </cell>
          <cell r="H404">
            <v>0</v>
          </cell>
          <cell r="I404">
            <v>0</v>
          </cell>
          <cell r="J404">
            <v>2650000</v>
          </cell>
          <cell r="K404">
            <v>1217447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 t="str">
            <v>X</v>
          </cell>
          <cell r="U404">
            <v>6262882.7799999993</v>
          </cell>
          <cell r="V404">
            <v>12.932882344733171</v>
          </cell>
          <cell r="X404">
            <v>33435820.144966502</v>
          </cell>
          <cell r="Y404">
            <v>48426040.019999996</v>
          </cell>
          <cell r="Z404">
            <v>14990219.875033494</v>
          </cell>
          <cell r="AA404">
            <v>1938667.4996548896</v>
          </cell>
          <cell r="AC404">
            <v>139.0346410490051</v>
          </cell>
          <cell r="AE404"/>
        </row>
        <row r="405">
          <cell r="A405">
            <v>740</v>
          </cell>
          <cell r="B405" t="str">
            <v>OLD ROCHESTER</v>
          </cell>
          <cell r="C405">
            <v>1</v>
          </cell>
          <cell r="D405">
            <v>405000</v>
          </cell>
          <cell r="E405">
            <v>0</v>
          </cell>
          <cell r="F405">
            <v>5890</v>
          </cell>
          <cell r="G405">
            <v>1134.3499999999999</v>
          </cell>
          <cell r="H405">
            <v>0</v>
          </cell>
          <cell r="I405">
            <v>0</v>
          </cell>
          <cell r="J405">
            <v>6400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 t="str">
            <v>X</v>
          </cell>
          <cell r="U405">
            <v>418424.35</v>
          </cell>
          <cell r="V405">
            <v>2.3766339796499585</v>
          </cell>
          <cell r="X405">
            <v>11988191.8913587</v>
          </cell>
          <cell r="Y405">
            <v>17605754.759999998</v>
          </cell>
          <cell r="Z405">
            <v>5617562.8686412983</v>
          </cell>
          <cell r="AA405">
            <v>133508.90796432807</v>
          </cell>
          <cell r="AC405">
            <v>145.7454636226667</v>
          </cell>
          <cell r="AE405"/>
        </row>
        <row r="406">
          <cell r="A406">
            <v>745</v>
          </cell>
          <cell r="B406" t="str">
            <v>PENTUCKET</v>
          </cell>
          <cell r="C406">
            <v>1</v>
          </cell>
          <cell r="D406">
            <v>1695901</v>
          </cell>
          <cell r="E406">
            <v>0</v>
          </cell>
          <cell r="F406">
            <v>66903</v>
          </cell>
          <cell r="G406">
            <v>26035.94</v>
          </cell>
          <cell r="H406">
            <v>0</v>
          </cell>
          <cell r="I406">
            <v>0</v>
          </cell>
          <cell r="J406">
            <v>1800005</v>
          </cell>
          <cell r="K406">
            <v>937736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 t="str">
            <v>x18</v>
          </cell>
          <cell r="U406">
            <v>3492081.3299999996</v>
          </cell>
          <cell r="V406">
            <v>9.6124248558515095</v>
          </cell>
          <cell r="X406">
            <v>24330802.105539996</v>
          </cell>
          <cell r="Y406">
            <v>36328828.390000001</v>
          </cell>
          <cell r="Z406">
            <v>11998026.284460004</v>
          </cell>
          <cell r="AA406">
            <v>1153301.2607790309</v>
          </cell>
          <cell r="AC406">
            <v>144.5719996268092</v>
          </cell>
          <cell r="AE406"/>
        </row>
        <row r="407">
          <cell r="A407">
            <v>750</v>
          </cell>
          <cell r="B407" t="str">
            <v>PIONEER</v>
          </cell>
          <cell r="C407">
            <v>1</v>
          </cell>
          <cell r="D407">
            <v>871532</v>
          </cell>
          <cell r="E407">
            <v>141910</v>
          </cell>
          <cell r="F407">
            <v>138092</v>
          </cell>
          <cell r="G407">
            <v>31869.95</v>
          </cell>
          <cell r="H407">
            <v>0</v>
          </cell>
          <cell r="I407">
            <v>87634</v>
          </cell>
          <cell r="J407">
            <v>236953.7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 t="str">
            <v>X</v>
          </cell>
          <cell r="U407">
            <v>1507991.65</v>
          </cell>
          <cell r="V407">
            <v>11.577305956596588</v>
          </cell>
          <cell r="X407">
            <v>7528912.3458293099</v>
          </cell>
          <cell r="Y407">
            <v>13025410.709999999</v>
          </cell>
          <cell r="Z407">
            <v>5496498.3641706891</v>
          </cell>
          <cell r="AA407">
            <v>636346.4325193672</v>
          </cell>
          <cell r="AC407">
            <v>164.55317459425112</v>
          </cell>
          <cell r="AE407"/>
        </row>
        <row r="408">
          <cell r="A408">
            <v>753</v>
          </cell>
          <cell r="B408" t="str">
            <v>QUABBIN</v>
          </cell>
          <cell r="C408">
            <v>1</v>
          </cell>
          <cell r="D408">
            <v>1302719</v>
          </cell>
          <cell r="E408">
            <v>28889.63</v>
          </cell>
          <cell r="F408">
            <v>62404</v>
          </cell>
          <cell r="G408">
            <v>23663.919999999998</v>
          </cell>
          <cell r="H408">
            <v>0</v>
          </cell>
          <cell r="I408">
            <v>163103.79999999999</v>
          </cell>
          <cell r="J408">
            <v>908508.4</v>
          </cell>
          <cell r="K408">
            <v>605699.77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 t="str">
            <v>X</v>
          </cell>
          <cell r="U408">
            <v>3094988.52</v>
          </cell>
          <cell r="V408">
            <v>9.8084515601698641</v>
          </cell>
          <cell r="X408">
            <v>21665640.411876366</v>
          </cell>
          <cell r="Y408">
            <v>31554302.949999996</v>
          </cell>
          <cell r="Z408">
            <v>9888662.53812363</v>
          </cell>
          <cell r="AA408">
            <v>969924.67500052007</v>
          </cell>
          <cell r="AC408">
            <v>141.16535534409664</v>
          </cell>
          <cell r="AE408"/>
        </row>
        <row r="409">
          <cell r="A409">
            <v>755</v>
          </cell>
          <cell r="B409" t="str">
            <v>RALPH C MAHAR</v>
          </cell>
          <cell r="C409">
            <v>1</v>
          </cell>
          <cell r="D409">
            <v>533473</v>
          </cell>
          <cell r="E409">
            <v>217183</v>
          </cell>
          <cell r="F409">
            <v>76159</v>
          </cell>
          <cell r="G409">
            <v>15221.36</v>
          </cell>
          <cell r="H409">
            <v>0</v>
          </cell>
          <cell r="I409">
            <v>143997</v>
          </cell>
          <cell r="J409">
            <v>491987</v>
          </cell>
          <cell r="K409">
            <v>608807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 t="str">
            <v>X</v>
          </cell>
          <cell r="U409">
            <v>2086827.3599999999</v>
          </cell>
          <cell r="V409">
            <v>16.792728718263582</v>
          </cell>
          <cell r="X409">
            <v>7772179.2052953094</v>
          </cell>
          <cell r="Y409">
            <v>12426970</v>
          </cell>
          <cell r="Z409">
            <v>4654790.7947046906</v>
          </cell>
          <cell r="AA409">
            <v>781666.39055746421</v>
          </cell>
          <cell r="AC409">
            <v>149.83318451417597</v>
          </cell>
          <cell r="AE409"/>
        </row>
        <row r="410">
          <cell r="A410">
            <v>760</v>
          </cell>
          <cell r="B410" t="str">
            <v>SILVER LAKE</v>
          </cell>
          <cell r="C410">
            <v>1</v>
          </cell>
          <cell r="D410">
            <v>786232</v>
          </cell>
          <cell r="E410">
            <v>16020</v>
          </cell>
          <cell r="F410">
            <v>0</v>
          </cell>
          <cell r="G410">
            <v>65483.25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 t="str">
            <v>X</v>
          </cell>
          <cell r="U410">
            <v>867735.25</v>
          </cell>
          <cell r="V410">
            <v>3.3939905470403895</v>
          </cell>
          <cell r="X410">
            <v>20683221.322407395</v>
          </cell>
          <cell r="Y410">
            <v>25566813.990000002</v>
          </cell>
          <cell r="Z410">
            <v>4883592.6675926074</v>
          </cell>
          <cell r="AA410">
            <v>165748.67349405069</v>
          </cell>
          <cell r="AC410">
            <v>122.81000585236414</v>
          </cell>
          <cell r="AE410"/>
        </row>
        <row r="411">
          <cell r="A411">
            <v>763</v>
          </cell>
          <cell r="B411" t="str">
            <v>SOMERSET BERKLEY</v>
          </cell>
          <cell r="C411">
            <v>1</v>
          </cell>
          <cell r="D411">
            <v>219480</v>
          </cell>
          <cell r="E411">
            <v>0</v>
          </cell>
          <cell r="F411">
            <v>4795</v>
          </cell>
          <cell r="G411">
            <v>7345.31</v>
          </cell>
          <cell r="H411">
            <v>0</v>
          </cell>
          <cell r="I411">
            <v>0</v>
          </cell>
          <cell r="J411">
            <v>0</v>
          </cell>
          <cell r="K411">
            <v>953774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 t="str">
            <v>X</v>
          </cell>
          <cell r="U411">
            <v>1185394.31</v>
          </cell>
          <cell r="V411">
            <v>8.2121168444199739</v>
          </cell>
          <cell r="X411">
            <v>11820562.719098523</v>
          </cell>
          <cell r="Y411">
            <v>14434698.537021669</v>
          </cell>
          <cell r="Z411">
            <v>2614135.8179231454</v>
          </cell>
          <cell r="AA411">
            <v>214675.88783968249</v>
          </cell>
          <cell r="AC411">
            <v>120.29903302493923</v>
          </cell>
          <cell r="AD411" t="str">
            <v>fy12</v>
          </cell>
          <cell r="AE411"/>
        </row>
        <row r="412">
          <cell r="A412">
            <v>765</v>
          </cell>
          <cell r="B412" t="str">
            <v>SOUTHERN BERKSHIRE</v>
          </cell>
          <cell r="C412">
            <v>1</v>
          </cell>
          <cell r="D412">
            <v>740500</v>
          </cell>
          <cell r="E412">
            <v>0</v>
          </cell>
          <cell r="F412">
            <v>96171</v>
          </cell>
          <cell r="G412">
            <v>0</v>
          </cell>
          <cell r="H412">
            <v>0</v>
          </cell>
          <cell r="I412">
            <v>0</v>
          </cell>
          <cell r="J412">
            <v>49309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 t="str">
            <v>X</v>
          </cell>
          <cell r="U412">
            <v>885980</v>
          </cell>
          <cell r="V412">
            <v>5.939176990202637</v>
          </cell>
          <cell r="X412">
            <v>7823768.9358960092</v>
          </cell>
          <cell r="Y412">
            <v>14917555.1</v>
          </cell>
          <cell r="Z412">
            <v>7093786.1641039904</v>
          </cell>
          <cell r="AA412">
            <v>421312.51559264248</v>
          </cell>
          <cell r="AC412">
            <v>185.28464609809171</v>
          </cell>
          <cell r="AE412"/>
        </row>
        <row r="413">
          <cell r="A413">
            <v>766</v>
          </cell>
          <cell r="B413" t="str">
            <v>SOUTHWICK TOLLAND GRANVILLE</v>
          </cell>
          <cell r="C413">
            <v>1</v>
          </cell>
          <cell r="D413">
            <v>693260</v>
          </cell>
          <cell r="E413">
            <v>6684</v>
          </cell>
          <cell r="F413">
            <v>22197</v>
          </cell>
          <cell r="G413">
            <v>4316.6899999999996</v>
          </cell>
          <cell r="H413">
            <v>0</v>
          </cell>
          <cell r="I413">
            <v>0</v>
          </cell>
          <cell r="J413">
            <v>0</v>
          </cell>
          <cell r="K413">
            <v>50000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 t="str">
            <v>X</v>
          </cell>
          <cell r="U413">
            <v>776457.69</v>
          </cell>
          <cell r="V413">
            <v>3.5221222194471111</v>
          </cell>
          <cell r="X413">
            <v>16378978.109002503</v>
          </cell>
          <cell r="Y413">
            <v>22045166</v>
          </cell>
          <cell r="Z413">
            <v>5666187.8909974974</v>
          </cell>
          <cell r="AA413">
            <v>199570.06270444451</v>
          </cell>
          <cell r="AC413">
            <v>133.37581741615733</v>
          </cell>
          <cell r="AD413" t="str">
            <v>fy13</v>
          </cell>
          <cell r="AE413"/>
        </row>
        <row r="414">
          <cell r="A414">
            <v>767</v>
          </cell>
          <cell r="B414" t="str">
            <v>SPENCER EAST BROOKFIELD</v>
          </cell>
          <cell r="C414">
            <v>1</v>
          </cell>
          <cell r="D414">
            <v>879569</v>
          </cell>
          <cell r="E414">
            <v>128589</v>
          </cell>
          <cell r="F414">
            <v>144221</v>
          </cell>
          <cell r="G414">
            <v>50299.76</v>
          </cell>
          <cell r="H414">
            <v>0</v>
          </cell>
          <cell r="I414">
            <v>0</v>
          </cell>
          <cell r="J414">
            <v>705000</v>
          </cell>
          <cell r="K414">
            <v>850000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 t="str">
            <v>X</v>
          </cell>
          <cell r="U414">
            <v>2757678.76</v>
          </cell>
          <cell r="V414">
            <v>11.593106855494048</v>
          </cell>
          <cell r="X414">
            <v>18497944.461317483</v>
          </cell>
          <cell r="Y414">
            <v>23787228</v>
          </cell>
          <cell r="Z414">
            <v>5289283.5386825167</v>
          </cell>
          <cell r="AA414">
            <v>613192.29252952104</v>
          </cell>
          <cell r="AC414">
            <v>125.27897765036296</v>
          </cell>
          <cell r="AE414"/>
        </row>
        <row r="415">
          <cell r="A415">
            <v>770</v>
          </cell>
          <cell r="B415" t="str">
            <v>TANTASQUA</v>
          </cell>
          <cell r="C415">
            <v>1</v>
          </cell>
          <cell r="D415">
            <v>424472</v>
          </cell>
          <cell r="E415">
            <v>400</v>
          </cell>
          <cell r="F415">
            <v>20664</v>
          </cell>
          <cell r="G415">
            <v>2194.2199999999998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 t="str">
            <v>x18</v>
          </cell>
          <cell r="U415">
            <v>188802.3</v>
          </cell>
          <cell r="V415">
            <v>0.82615257092695105</v>
          </cell>
          <cell r="X415">
            <v>19884199.797400139</v>
          </cell>
          <cell r="Y415">
            <v>22853200.079999998</v>
          </cell>
          <cell r="Z415">
            <v>2969000.2825998589</v>
          </cell>
          <cell r="AA415">
            <v>24528.472165527175</v>
          </cell>
          <cell r="AC415">
            <v>114.80809809011939</v>
          </cell>
          <cell r="AE415"/>
        </row>
        <row r="416">
          <cell r="A416">
            <v>773</v>
          </cell>
          <cell r="B416" t="str">
            <v>TRITON</v>
          </cell>
          <cell r="C416">
            <v>1</v>
          </cell>
          <cell r="D416">
            <v>1674621</v>
          </cell>
          <cell r="E416">
            <v>5519</v>
          </cell>
          <cell r="F416">
            <v>154729</v>
          </cell>
          <cell r="G416">
            <v>54056.52</v>
          </cell>
          <cell r="H416">
            <v>0</v>
          </cell>
          <cell r="I416">
            <v>0</v>
          </cell>
          <cell r="J416">
            <v>2048301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 t="str">
            <v>X</v>
          </cell>
          <cell r="U416">
            <v>3937226.52</v>
          </cell>
          <cell r="V416">
            <v>9.893941690216721</v>
          </cell>
          <cell r="X416">
            <v>25527954.966463432</v>
          </cell>
          <cell r="Y416">
            <v>39794317</v>
          </cell>
          <cell r="Z416">
            <v>14266362.033536568</v>
          </cell>
          <cell r="AA416">
            <v>1411505.5409133246</v>
          </cell>
          <cell r="AC416">
            <v>150.35599800105774</v>
          </cell>
          <cell r="AE416"/>
        </row>
        <row r="417">
          <cell r="A417">
            <v>774</v>
          </cell>
          <cell r="B417" t="str">
            <v>UPISLAND</v>
          </cell>
          <cell r="C417">
            <v>1</v>
          </cell>
          <cell r="D417">
            <v>392596</v>
          </cell>
          <cell r="E417">
            <v>0</v>
          </cell>
          <cell r="F417">
            <v>21251</v>
          </cell>
          <cell r="G417">
            <v>80242.17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 t="str">
            <v>x18</v>
          </cell>
          <cell r="U417">
            <v>254605.61</v>
          </cell>
          <cell r="V417">
            <v>2.0655640797669714</v>
          </cell>
          <cell r="X417">
            <v>4538258.3027917985</v>
          </cell>
          <cell r="Y417">
            <v>12326202.439999999</v>
          </cell>
          <cell r="Z417">
            <v>7787944.137208201</v>
          </cell>
          <cell r="AA417">
            <v>160864.97665049037</v>
          </cell>
          <cell r="AC417">
            <v>268.06181252102294</v>
          </cell>
          <cell r="AE417"/>
        </row>
        <row r="418">
          <cell r="A418">
            <v>775</v>
          </cell>
          <cell r="B418" t="str">
            <v>WACHUSETT</v>
          </cell>
          <cell r="C418">
            <v>1</v>
          </cell>
          <cell r="D418">
            <v>2634387</v>
          </cell>
          <cell r="E418">
            <v>1288140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1547703</v>
          </cell>
          <cell r="K418">
            <v>287702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 t="str">
            <v>X</v>
          </cell>
          <cell r="U418">
            <v>5757932</v>
          </cell>
          <cell r="V418">
            <v>6.5585797958845449</v>
          </cell>
          <cell r="X418">
            <v>71271709.733221024</v>
          </cell>
          <cell r="Y418">
            <v>87792360.224282935</v>
          </cell>
          <cell r="Z418">
            <v>16520650.491061911</v>
          </cell>
          <cell r="AA418">
            <v>1083520.0452554873</v>
          </cell>
          <cell r="AC418">
            <v>121.659548372825</v>
          </cell>
          <cell r="AE418"/>
        </row>
        <row r="419">
          <cell r="A419">
            <v>778</v>
          </cell>
          <cell r="B419" t="str">
            <v>QUABOAG</v>
          </cell>
          <cell r="C419">
            <v>1</v>
          </cell>
          <cell r="D419">
            <v>211839</v>
          </cell>
          <cell r="E419">
            <v>6138</v>
          </cell>
          <cell r="F419">
            <v>48177</v>
          </cell>
          <cell r="G419">
            <v>2077.7399999999998</v>
          </cell>
          <cell r="H419">
            <v>0</v>
          </cell>
          <cell r="I419">
            <v>0</v>
          </cell>
          <cell r="J419">
            <v>657268</v>
          </cell>
          <cell r="K419">
            <v>93786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 t="str">
            <v>X</v>
          </cell>
          <cell r="U419">
            <v>1019285.74</v>
          </cell>
          <cell r="V419">
            <v>6.2940420220403848</v>
          </cell>
          <cell r="X419">
            <v>14192752.457797423</v>
          </cell>
          <cell r="Y419">
            <v>16194454</v>
          </cell>
          <cell r="Z419">
            <v>2001701.542202577</v>
          </cell>
          <cell r="AA419">
            <v>125987.93622206064</v>
          </cell>
          <cell r="AC419">
            <v>113.21599606248334</v>
          </cell>
          <cell r="AE419"/>
        </row>
        <row r="420">
          <cell r="A420">
            <v>780</v>
          </cell>
          <cell r="B420" t="str">
            <v>WHITMAN HANSON</v>
          </cell>
          <cell r="C420">
            <v>1</v>
          </cell>
          <cell r="D420">
            <v>2219929</v>
          </cell>
          <cell r="E420">
            <v>4294278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 t="str">
            <v>X</v>
          </cell>
          <cell r="U420">
            <v>6514207</v>
          </cell>
          <cell r="V420">
            <v>13.392567829792245</v>
          </cell>
          <cell r="X420">
            <v>39870087.686414868</v>
          </cell>
          <cell r="Y420">
            <v>48640463</v>
          </cell>
          <cell r="Z420">
            <v>8770375.3135851324</v>
          </cell>
          <cell r="AA420">
            <v>1174578.4627992432</v>
          </cell>
          <cell r="AC420">
            <v>119.05136730706023</v>
          </cell>
          <cell r="AE420"/>
        </row>
        <row r="421">
          <cell r="A421">
            <v>801</v>
          </cell>
          <cell r="B421" t="str">
            <v>ASSABET VALLEY</v>
          </cell>
          <cell r="C421">
            <v>1</v>
          </cell>
          <cell r="D421">
            <v>685000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50000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 t="str">
            <v>X</v>
          </cell>
          <cell r="U421">
            <v>735000</v>
          </cell>
          <cell r="V421">
            <v>4.9438835584257736</v>
          </cell>
          <cell r="X421">
            <v>15341279.497413153</v>
          </cell>
          <cell r="Y421">
            <v>14866855</v>
          </cell>
          <cell r="Z421">
            <v>0</v>
          </cell>
          <cell r="AA421">
            <v>0</v>
          </cell>
          <cell r="AC421">
            <v>96.907529795717821</v>
          </cell>
          <cell r="AE421"/>
        </row>
        <row r="422">
          <cell r="A422">
            <v>805</v>
          </cell>
          <cell r="B422" t="str">
            <v>BLACKSTONE VALLEY</v>
          </cell>
          <cell r="C422">
            <v>1</v>
          </cell>
          <cell r="D422">
            <v>980170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 t="str">
            <v>X</v>
          </cell>
          <cell r="U422">
            <v>980170</v>
          </cell>
          <cell r="V422">
            <v>4.4269832753642131</v>
          </cell>
          <cell r="X422">
            <v>20173355.695973717</v>
          </cell>
          <cell r="Y422">
            <v>22140811</v>
          </cell>
          <cell r="Z422">
            <v>1967455.3040262833</v>
          </cell>
          <cell r="AA422">
            <v>87098.91725950969</v>
          </cell>
          <cell r="AC422">
            <v>109.32098960185421</v>
          </cell>
          <cell r="AE422"/>
        </row>
        <row r="423">
          <cell r="A423">
            <v>806</v>
          </cell>
          <cell r="B423" t="str">
            <v>BLUE HILLS</v>
          </cell>
          <cell r="C423">
            <v>1</v>
          </cell>
          <cell r="D423">
            <v>1524779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 t="str">
            <v>X</v>
          </cell>
          <cell r="U423">
            <v>1524779</v>
          </cell>
          <cell r="V423">
            <v>7.963821981057249</v>
          </cell>
          <cell r="X423">
            <v>15320678.136437576</v>
          </cell>
          <cell r="Y423">
            <v>19146322</v>
          </cell>
          <cell r="Z423">
            <v>3825643.8635624237</v>
          </cell>
          <cell r="AA423">
            <v>304667.4669233521</v>
          </cell>
          <cell r="AC423">
            <v>122.98185736481886</v>
          </cell>
          <cell r="AE423"/>
        </row>
        <row r="424">
          <cell r="A424">
            <v>810</v>
          </cell>
          <cell r="B424" t="str">
            <v>BRISTOL PLYMOUTH</v>
          </cell>
          <cell r="C424">
            <v>1</v>
          </cell>
          <cell r="D424">
            <v>442480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 t="str">
            <v>X</v>
          </cell>
          <cell r="U424">
            <v>442480</v>
          </cell>
          <cell r="V424">
            <v>1.9266636436637157</v>
          </cell>
          <cell r="X424">
            <v>22657735.468634516</v>
          </cell>
          <cell r="Y424">
            <v>22966126</v>
          </cell>
          <cell r="Z424">
            <v>308390.531365484</v>
          </cell>
          <cell r="AA424">
            <v>5941.648248320128</v>
          </cell>
          <cell r="AC424">
            <v>101.33485927371626</v>
          </cell>
          <cell r="AE424"/>
        </row>
        <row r="425">
          <cell r="A425">
            <v>815</v>
          </cell>
          <cell r="B425" t="str">
            <v>CAPE COD</v>
          </cell>
          <cell r="C425">
            <v>1</v>
          </cell>
          <cell r="D425">
            <v>733528</v>
          </cell>
          <cell r="E425">
            <v>1049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 t="str">
            <v>X</v>
          </cell>
          <cell r="U425">
            <v>734577</v>
          </cell>
          <cell r="V425">
            <v>5.3202547882935836</v>
          </cell>
          <cell r="X425">
            <v>10322933.41173223</v>
          </cell>
          <cell r="Y425">
            <v>13807177.0851337</v>
          </cell>
          <cell r="Z425">
            <v>3484243.6734014694</v>
          </cell>
          <cell r="AA425">
            <v>185370.64086995792</v>
          </cell>
          <cell r="AC425">
            <v>131.95674040464382</v>
          </cell>
          <cell r="AE425"/>
        </row>
        <row r="426">
          <cell r="A426">
            <v>817</v>
          </cell>
          <cell r="B426" t="str">
            <v>ESSEX NORTH SHORE</v>
          </cell>
          <cell r="C426">
            <v>1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 t="str">
            <v>X</v>
          </cell>
          <cell r="U426">
            <v>0</v>
          </cell>
          <cell r="V426">
            <v>0</v>
          </cell>
          <cell r="X426">
            <v>18580518.657194056</v>
          </cell>
          <cell r="Y426">
            <v>20342116</v>
          </cell>
          <cell r="Z426">
            <v>1761597.3428059444</v>
          </cell>
          <cell r="AA426">
            <v>0</v>
          </cell>
          <cell r="AC426">
            <v>109.48088358192243</v>
          </cell>
          <cell r="AD426" t="str">
            <v>fy15</v>
          </cell>
          <cell r="AE426"/>
        </row>
        <row r="427">
          <cell r="A427">
            <v>818</v>
          </cell>
          <cell r="B427" t="str">
            <v>FRANKLIN COUNTY</v>
          </cell>
          <cell r="C427">
            <v>1</v>
          </cell>
          <cell r="D427">
            <v>505000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 t="str">
            <v>X</v>
          </cell>
          <cell r="U427">
            <v>505000</v>
          </cell>
          <cell r="V427">
            <v>4.7722186942453657</v>
          </cell>
          <cell r="X427">
            <v>8190176.2362149609</v>
          </cell>
          <cell r="Y427">
            <v>10582080</v>
          </cell>
          <cell r="Z427">
            <v>2391903.7637850391</v>
          </cell>
          <cell r="AA427">
            <v>114146.87856370815</v>
          </cell>
          <cell r="AC427">
            <v>127.81084093343004</v>
          </cell>
          <cell r="AE427"/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D428">
            <v>789631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 t="str">
            <v>X</v>
          </cell>
          <cell r="U428">
            <v>789631</v>
          </cell>
          <cell r="V428">
            <v>3.0238885089816416</v>
          </cell>
          <cell r="X428">
            <v>25634449.811339363</v>
          </cell>
          <cell r="Y428">
            <v>26113099</v>
          </cell>
          <cell r="Z428">
            <v>478649.18866063654</v>
          </cell>
          <cell r="AA428">
            <v>14473.817814242848</v>
          </cell>
          <cell r="AC428">
            <v>101.81074832603221</v>
          </cell>
          <cell r="AE428"/>
        </row>
        <row r="429">
          <cell r="A429">
            <v>823</v>
          </cell>
          <cell r="B429" t="str">
            <v>GREATER LAWRENCE</v>
          </cell>
          <cell r="C429">
            <v>1</v>
          </cell>
          <cell r="D429">
            <v>1416627</v>
          </cell>
          <cell r="E429">
            <v>0</v>
          </cell>
          <cell r="F429">
            <v>2302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60000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 t="str">
            <v>X</v>
          </cell>
          <cell r="U429">
            <v>1478929</v>
          </cell>
          <cell r="V429">
            <v>4.6430131619574242</v>
          </cell>
          <cell r="X429">
            <v>31698687.99088544</v>
          </cell>
          <cell r="Y429">
            <v>31852785</v>
          </cell>
          <cell r="Z429">
            <v>154097.00911455974</v>
          </cell>
          <cell r="AA429">
            <v>7154.7444153717406</v>
          </cell>
          <cell r="AC429">
            <v>100.46355945312764</v>
          </cell>
          <cell r="AE429"/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D430">
            <v>1058284</v>
          </cell>
          <cell r="E430">
            <v>9811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 t="str">
            <v>X</v>
          </cell>
          <cell r="U430">
            <v>1068095</v>
          </cell>
          <cell r="V430">
            <v>2.7549639363963263</v>
          </cell>
          <cell r="X430">
            <v>38180025.886437774</v>
          </cell>
          <cell r="Y430">
            <v>38769836</v>
          </cell>
          <cell r="Z430">
            <v>589810.1135622263</v>
          </cell>
          <cell r="AA430">
            <v>16249.055921857553</v>
          </cell>
          <cell r="AC430">
            <v>101.50225423981209</v>
          </cell>
          <cell r="AE430"/>
        </row>
        <row r="431">
          <cell r="A431">
            <v>828</v>
          </cell>
          <cell r="B431" t="str">
            <v>GREATER LOWELL</v>
          </cell>
          <cell r="C431">
            <v>1</v>
          </cell>
          <cell r="D431">
            <v>2094883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 t="str">
            <v>X</v>
          </cell>
          <cell r="U431">
            <v>2094883</v>
          </cell>
          <cell r="V431">
            <v>4.8592916163320226</v>
          </cell>
          <cell r="X431">
            <v>42372428.797708727</v>
          </cell>
          <cell r="Y431">
            <v>43110872.229999997</v>
          </cell>
          <cell r="Z431">
            <v>738443.4322912693</v>
          </cell>
          <cell r="AA431">
            <v>35883.119796684085</v>
          </cell>
          <cell r="AC431">
            <v>101.65806004618875</v>
          </cell>
          <cell r="AE431"/>
        </row>
        <row r="432">
          <cell r="A432">
            <v>829</v>
          </cell>
          <cell r="B432" t="str">
            <v>SOUTH MIDDLESEX</v>
          </cell>
          <cell r="C432">
            <v>1</v>
          </cell>
          <cell r="D432">
            <v>514807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 t="str">
            <v>X</v>
          </cell>
          <cell r="U432">
            <v>514807</v>
          </cell>
          <cell r="V432">
            <v>2.8661604008344526</v>
          </cell>
          <cell r="X432">
            <v>13895820.049220048</v>
          </cell>
          <cell r="Y432">
            <v>17961555.810000002</v>
          </cell>
          <cell r="Z432">
            <v>4065735.7607799545</v>
          </cell>
          <cell r="AA432">
            <v>116530.50837804042</v>
          </cell>
          <cell r="AC432">
            <v>128.42009495239236</v>
          </cell>
          <cell r="AE432"/>
        </row>
        <row r="433">
          <cell r="A433">
            <v>830</v>
          </cell>
          <cell r="B433" t="str">
            <v>MINUTEMAN</v>
          </cell>
          <cell r="C433">
            <v>1</v>
          </cell>
          <cell r="D433">
            <v>512676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20000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 t="str">
            <v>X</v>
          </cell>
          <cell r="U433">
            <v>532676</v>
          </cell>
          <cell r="V433">
            <v>4.7969800807841718</v>
          </cell>
          <cell r="X433">
            <v>6695949.827739303</v>
          </cell>
          <cell r="Y433">
            <v>11104403</v>
          </cell>
          <cell r="Z433">
            <v>4408453.172260697</v>
          </cell>
          <cell r="AA433">
            <v>211472.62054404357</v>
          </cell>
          <cell r="AC433">
            <v>162.67939067180322</v>
          </cell>
          <cell r="AE433"/>
        </row>
        <row r="434">
          <cell r="A434">
            <v>832</v>
          </cell>
          <cell r="B434" t="str">
            <v>MONTACHUSETT</v>
          </cell>
          <cell r="C434">
            <v>1</v>
          </cell>
          <cell r="D434">
            <v>1067578</v>
          </cell>
          <cell r="E434">
            <v>0</v>
          </cell>
          <cell r="F434">
            <v>9716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 t="str">
            <v>X</v>
          </cell>
          <cell r="U434">
            <v>1077294</v>
          </cell>
          <cell r="V434">
            <v>4.3151763390029103</v>
          </cell>
          <cell r="X434">
            <v>25030257.115778331</v>
          </cell>
          <cell r="Y434">
            <v>24965237</v>
          </cell>
          <cell r="Z434">
            <v>0</v>
          </cell>
          <cell r="AA434">
            <v>0</v>
          </cell>
          <cell r="AC434">
            <v>99.740233927771584</v>
          </cell>
          <cell r="AE434"/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D435">
            <v>411231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 t="str">
            <v>X</v>
          </cell>
          <cell r="U435">
            <v>411231</v>
          </cell>
          <cell r="V435">
            <v>4.8998752842207907</v>
          </cell>
          <cell r="W435"/>
          <cell r="X435">
            <v>7897883.8046400165</v>
          </cell>
          <cell r="Y435">
            <v>8392683</v>
          </cell>
          <cell r="Z435">
            <v>494799.19535998348</v>
          </cell>
          <cell r="AA435">
            <v>24244.543479967175</v>
          </cell>
          <cell r="AB435"/>
          <cell r="AC435">
            <v>105.95798398051343</v>
          </cell>
          <cell r="AD435"/>
          <cell r="AE435"/>
        </row>
        <row r="436">
          <cell r="A436">
            <v>852</v>
          </cell>
          <cell r="B436" t="str">
            <v>NASHOBA VALLEY</v>
          </cell>
          <cell r="C436">
            <v>1</v>
          </cell>
          <cell r="D436">
            <v>242738</v>
          </cell>
          <cell r="E436">
            <v>0</v>
          </cell>
          <cell r="F436">
            <v>10000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 t="str">
            <v>X</v>
          </cell>
          <cell r="U436">
            <v>252738</v>
          </cell>
          <cell r="V436">
            <v>1.8967560537804253</v>
          </cell>
          <cell r="W436"/>
          <cell r="X436">
            <v>10895286.797909893</v>
          </cell>
          <cell r="Y436">
            <v>13324749.880000001</v>
          </cell>
          <cell r="Z436">
            <v>2429463.0820901077</v>
          </cell>
          <cell r="AA436">
            <v>46080.988083904624</v>
          </cell>
          <cell r="AB436"/>
          <cell r="AC436">
            <v>121.87534975640494</v>
          </cell>
          <cell r="AD436"/>
          <cell r="AE436"/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D437">
            <v>1603810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 t="str">
            <v>X</v>
          </cell>
          <cell r="U437">
            <v>1603810</v>
          </cell>
          <cell r="V437">
            <v>6.9142941124406905</v>
          </cell>
          <cell r="W437"/>
          <cell r="X437">
            <v>22663144.184447043</v>
          </cell>
          <cell r="Y437">
            <v>23195571</v>
          </cell>
          <cell r="Z437">
            <v>532426.81555295736</v>
          </cell>
          <cell r="AA437">
            <v>36813.555960833583</v>
          </cell>
          <cell r="AB437"/>
          <cell r="AC437">
            <v>102.18686893380067</v>
          </cell>
          <cell r="AD437"/>
          <cell r="AE437"/>
        </row>
        <row r="438">
          <cell r="A438">
            <v>855</v>
          </cell>
          <cell r="B438" t="str">
            <v>OLD COLONY</v>
          </cell>
          <cell r="C438">
            <v>1</v>
          </cell>
          <cell r="D438">
            <v>511000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 t="str">
            <v>X</v>
          </cell>
          <cell r="U438">
            <v>511000</v>
          </cell>
          <cell r="V438">
            <v>4.70457349910986</v>
          </cell>
          <cell r="W438"/>
          <cell r="X438">
            <v>7752983.70072567</v>
          </cell>
          <cell r="Y438">
            <v>10861771</v>
          </cell>
          <cell r="Z438">
            <v>3108787.29927433</v>
          </cell>
          <cell r="AA438">
            <v>146255.18342535326</v>
          </cell>
          <cell r="AB438"/>
          <cell r="AC438">
            <v>138.21150966139251</v>
          </cell>
          <cell r="AD438"/>
          <cell r="AE438"/>
        </row>
        <row r="439">
          <cell r="A439">
            <v>860</v>
          </cell>
          <cell r="B439" t="str">
            <v>PATHFINDER</v>
          </cell>
          <cell r="C439">
            <v>1</v>
          </cell>
          <cell r="D439">
            <v>293828</v>
          </cell>
          <cell r="E439">
            <v>0</v>
          </cell>
          <cell r="F439">
            <v>5030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 t="str">
            <v>x18</v>
          </cell>
          <cell r="U439">
            <v>119622.92000000001</v>
          </cell>
          <cell r="V439">
            <v>0.97182920012272089</v>
          </cell>
          <cell r="W439"/>
          <cell r="X439">
            <v>10638203.377264135</v>
          </cell>
          <cell r="Y439">
            <v>12309047.719999999</v>
          </cell>
          <cell r="Z439">
            <v>1670844.3427358642</v>
          </cell>
          <cell r="AA439">
            <v>16237.753211305682</v>
          </cell>
          <cell r="AB439"/>
          <cell r="AC439">
            <v>115.55344009554062</v>
          </cell>
          <cell r="AD439"/>
          <cell r="AE439"/>
        </row>
        <row r="440">
          <cell r="A440">
            <v>871</v>
          </cell>
          <cell r="B440" t="str">
            <v>SHAWSHEEN VALLEY</v>
          </cell>
          <cell r="C440">
            <v>1</v>
          </cell>
          <cell r="D440">
            <v>1116000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 t="str">
            <v>X</v>
          </cell>
          <cell r="U440">
            <v>1116000</v>
          </cell>
          <cell r="V440">
            <v>3.8420523074260449</v>
          </cell>
          <cell r="W440"/>
          <cell r="X440">
            <v>21756421.654655538</v>
          </cell>
          <cell r="Y440">
            <v>29046975.696894038</v>
          </cell>
          <cell r="Z440">
            <v>7290554.0422385</v>
          </cell>
          <cell r="AA440">
            <v>280106.8998039671</v>
          </cell>
          <cell r="AB440"/>
          <cell r="AC440">
            <v>132.2224272617662</v>
          </cell>
          <cell r="AD440"/>
          <cell r="AE440"/>
        </row>
        <row r="441">
          <cell r="A441">
            <v>872</v>
          </cell>
          <cell r="B441" t="str">
            <v>SOUTHEASTERN</v>
          </cell>
          <cell r="C441">
            <v>1</v>
          </cell>
          <cell r="D441">
            <v>763696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 t="str">
            <v>X</v>
          </cell>
          <cell r="U441">
            <v>763696</v>
          </cell>
          <cell r="V441">
            <v>2.8683969434454477</v>
          </cell>
          <cell r="W441"/>
          <cell r="X441">
            <v>26705365.084122326</v>
          </cell>
          <cell r="Y441">
            <v>26624488</v>
          </cell>
          <cell r="Z441">
            <v>0</v>
          </cell>
          <cell r="AA441">
            <v>0</v>
          </cell>
          <cell r="AB441"/>
          <cell r="AC441">
            <v>99.697150427011337</v>
          </cell>
          <cell r="AD441"/>
          <cell r="AE441"/>
        </row>
        <row r="442">
          <cell r="A442">
            <v>873</v>
          </cell>
          <cell r="B442" t="str">
            <v>SOUTH SHORE</v>
          </cell>
          <cell r="C442">
            <v>1</v>
          </cell>
          <cell r="D442">
            <v>194200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 t="str">
            <v>X</v>
          </cell>
          <cell r="U442">
            <v>194200</v>
          </cell>
          <cell r="V442">
            <v>1.7231688573775823</v>
          </cell>
          <cell r="W442"/>
          <cell r="X442">
            <v>10278115.468662532</v>
          </cell>
          <cell r="Y442">
            <v>11269934.41</v>
          </cell>
          <cell r="Z442">
            <v>991818.9413374681</v>
          </cell>
          <cell r="AA442">
            <v>17090.715118699285</v>
          </cell>
          <cell r="AB442"/>
          <cell r="AC442">
            <v>109.48353060627376</v>
          </cell>
          <cell r="AD442"/>
          <cell r="AE442"/>
        </row>
        <row r="443">
          <cell r="A443">
            <v>876</v>
          </cell>
          <cell r="B443" t="str">
            <v>SOUTHERN WORCESTER</v>
          </cell>
          <cell r="C443">
            <v>1</v>
          </cell>
          <cell r="D443">
            <v>380458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 t="str">
            <v>X</v>
          </cell>
          <cell r="U443">
            <v>380458</v>
          </cell>
          <cell r="V443">
            <v>1.9332259652016479</v>
          </cell>
          <cell r="W443"/>
          <cell r="X443">
            <v>19584275.952675201</v>
          </cell>
          <cell r="Y443">
            <v>19679955</v>
          </cell>
          <cell r="Z443">
            <v>95679.047324799001</v>
          </cell>
          <cell r="AA443">
            <v>1849.692186140587</v>
          </cell>
          <cell r="AB443"/>
          <cell r="AC443">
            <v>100.47910556083562</v>
          </cell>
          <cell r="AD443"/>
          <cell r="AE443"/>
        </row>
        <row r="444">
          <cell r="A444">
            <v>878</v>
          </cell>
          <cell r="B444" t="str">
            <v>TRI COUNTY</v>
          </cell>
          <cell r="C444">
            <v>1</v>
          </cell>
          <cell r="D444">
            <v>612106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 t="str">
            <v>X</v>
          </cell>
          <cell r="U444">
            <v>612106</v>
          </cell>
          <cell r="V444">
            <v>3.393254596988228</v>
          </cell>
          <cell r="W444"/>
          <cell r="X444">
            <v>17150334.906830095</v>
          </cell>
          <cell r="Y444">
            <v>18038905.79101523</v>
          </cell>
          <cell r="Z444">
            <v>888570.88418513536</v>
          </cell>
          <cell r="AA444">
            <v>30151.47237511105</v>
          </cell>
          <cell r="AB444"/>
          <cell r="AC444">
            <v>105.00526325855107</v>
          </cell>
          <cell r="AD444"/>
          <cell r="AE444"/>
        </row>
        <row r="445">
          <cell r="A445">
            <v>879</v>
          </cell>
          <cell r="B445" t="str">
            <v>UPPER CAPE COD</v>
          </cell>
          <cell r="C445">
            <v>1</v>
          </cell>
          <cell r="D445">
            <v>468680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 t="str">
            <v>X</v>
          </cell>
          <cell r="U445">
            <v>468680</v>
          </cell>
          <cell r="V445">
            <v>3.2017707147762318</v>
          </cell>
          <cell r="W445"/>
          <cell r="X445">
            <v>12375568.23018039</v>
          </cell>
          <cell r="Y445">
            <v>14638150.003591234</v>
          </cell>
          <cell r="Z445">
            <v>2262581.7734108437</v>
          </cell>
          <cell r="AA445">
            <v>72442.680618933111</v>
          </cell>
          <cell r="AB445"/>
          <cell r="AC445">
            <v>117.6972810626247</v>
          </cell>
          <cell r="AD445"/>
          <cell r="AE445"/>
        </row>
        <row r="446">
          <cell r="A446">
            <v>885</v>
          </cell>
          <cell r="B446" t="str">
            <v>WHITTIER</v>
          </cell>
          <cell r="C446">
            <v>1</v>
          </cell>
          <cell r="D446">
            <v>1208594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44000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 t="str">
            <v>X</v>
          </cell>
          <cell r="U446">
            <v>1252594</v>
          </cell>
          <cell r="V446">
            <v>5.4582117982824201</v>
          </cell>
          <cell r="W446"/>
          <cell r="X446">
            <v>21419842.533375792</v>
          </cell>
          <cell r="Y446">
            <v>22948798</v>
          </cell>
          <cell r="Z446">
            <v>1528955.4666242078</v>
          </cell>
          <cell r="AA446">
            <v>83453.627669766545</v>
          </cell>
          <cell r="AB446"/>
          <cell r="AC446">
            <v>106.74842420854449</v>
          </cell>
          <cell r="AD446"/>
          <cell r="AE446"/>
        </row>
        <row r="447">
          <cell r="A447">
            <v>910</v>
          </cell>
          <cell r="B447" t="str">
            <v>BRISTOL COUNTY</v>
          </cell>
          <cell r="C447">
            <v>1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630896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 t="str">
            <v>X</v>
          </cell>
          <cell r="U447">
            <v>630896</v>
          </cell>
          <cell r="V447">
            <v>8.4489064416914719</v>
          </cell>
          <cell r="W447"/>
          <cell r="X447">
            <v>6469200.7539703678</v>
          </cell>
          <cell r="Y447">
            <v>7467191.2200000007</v>
          </cell>
          <cell r="Z447">
            <v>997990.46602963284</v>
          </cell>
          <cell r="AA447">
            <v>84319.28077184438</v>
          </cell>
          <cell r="AB447"/>
          <cell r="AC447">
            <v>114.123401328936</v>
          </cell>
          <cell r="AD447"/>
          <cell r="AE447"/>
        </row>
        <row r="448">
          <cell r="A448">
            <v>915</v>
          </cell>
          <cell r="B448" t="str">
            <v>NORFOLK COUNTY</v>
          </cell>
          <cell r="C448">
            <v>1</v>
          </cell>
          <cell r="D448">
            <v>560000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 t="str">
            <v>X</v>
          </cell>
          <cell r="U448">
            <v>560000</v>
          </cell>
          <cell r="V448">
            <v>9.6071756434065758</v>
          </cell>
          <cell r="W448"/>
          <cell r="X448">
            <v>4971875.5058426186</v>
          </cell>
          <cell r="Y448">
            <v>5828976.3900000006</v>
          </cell>
          <cell r="Z448">
            <v>857100.88415738195</v>
          </cell>
          <cell r="AA448">
            <v>82343.187382190416</v>
          </cell>
          <cell r="AB448"/>
          <cell r="AC448">
            <v>115.58280564074357</v>
          </cell>
          <cell r="AD448"/>
          <cell r="AE448"/>
        </row>
        <row r="449">
          <cell r="A449">
            <v>999</v>
          </cell>
          <cell r="B449" t="str">
            <v>STATE TOTAL</v>
          </cell>
          <cell r="C449"/>
          <cell r="D449">
            <v>129696735</v>
          </cell>
          <cell r="E449">
            <v>67192330.512800008</v>
          </cell>
          <cell r="F449">
            <v>4509602.28</v>
          </cell>
          <cell r="G449">
            <v>5841520.5899999971</v>
          </cell>
          <cell r="H449">
            <v>5071516</v>
          </cell>
          <cell r="I449">
            <v>18139189.791803729</v>
          </cell>
          <cell r="J449">
            <v>343707475.65105182</v>
          </cell>
          <cell r="K449">
            <v>184881926.68937775</v>
          </cell>
          <cell r="L449">
            <v>389292411</v>
          </cell>
          <cell r="M449">
            <v>4431950</v>
          </cell>
          <cell r="N449">
            <v>9870072</v>
          </cell>
          <cell r="O449">
            <v>44545834.429999985</v>
          </cell>
          <cell r="P449">
            <v>0</v>
          </cell>
          <cell r="Q449">
            <v>0</v>
          </cell>
          <cell r="R449">
            <v>234834</v>
          </cell>
          <cell r="S449">
            <v>0</v>
          </cell>
          <cell r="T449"/>
          <cell r="U449">
            <v>1096248860.2850332</v>
          </cell>
          <cell r="V449"/>
          <cell r="W449"/>
          <cell r="X449">
            <v>11359048511.850758</v>
          </cell>
          <cell r="Y449">
            <v>14754406387.223322</v>
          </cell>
          <cell r="Z449">
            <v>3405113790.3104072</v>
          </cell>
          <cell r="AA449">
            <v>244607183.41929385</v>
          </cell>
          <cell r="AB449"/>
          <cell r="AC449">
            <v>145.58474595834392</v>
          </cell>
          <cell r="AD449" t="str">
            <v>--</v>
          </cell>
          <cell r="AE449"/>
        </row>
      </sheetData>
      <sheetData sheetId="8" refreshError="1"/>
      <sheetData sheetId="9" refreshError="1">
        <row r="10">
          <cell r="A10">
            <v>1</v>
          </cell>
          <cell r="B10" t="str">
            <v>ABINGTON</v>
          </cell>
          <cell r="C10">
            <v>0</v>
          </cell>
          <cell r="D10">
            <v>829332</v>
          </cell>
          <cell r="E10">
            <v>829332</v>
          </cell>
          <cell r="F10">
            <v>1284</v>
          </cell>
          <cell r="G10">
            <v>646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>
            <v>3</v>
          </cell>
          <cell r="B12" t="str">
            <v>ACUSHNET</v>
          </cell>
          <cell r="C12">
            <v>0</v>
          </cell>
          <cell r="D12">
            <v>749687</v>
          </cell>
          <cell r="E12">
            <v>749687</v>
          </cell>
          <cell r="F12">
            <v>1128</v>
          </cell>
          <cell r="G12">
            <v>665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5</v>
          </cell>
          <cell r="B14" t="str">
            <v>AGAWAM</v>
          </cell>
          <cell r="C14">
            <v>0</v>
          </cell>
          <cell r="D14">
            <v>2074347</v>
          </cell>
          <cell r="E14">
            <v>2074347</v>
          </cell>
          <cell r="F14">
            <v>2924</v>
          </cell>
          <cell r="G14">
            <v>709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7</v>
          </cell>
          <cell r="B16" t="str">
            <v>AMESBURY</v>
          </cell>
          <cell r="C16">
            <v>0</v>
          </cell>
          <cell r="D16">
            <v>718642</v>
          </cell>
          <cell r="E16">
            <v>718642</v>
          </cell>
          <cell r="F16">
            <v>903</v>
          </cell>
          <cell r="G16">
            <v>796</v>
          </cell>
        </row>
        <row r="17">
          <cell r="A17">
            <v>8</v>
          </cell>
          <cell r="B17" t="str">
            <v>AMHERST</v>
          </cell>
          <cell r="C17">
            <v>85838</v>
          </cell>
          <cell r="D17">
            <v>485586</v>
          </cell>
          <cell r="E17">
            <v>399748</v>
          </cell>
          <cell r="F17">
            <v>968</v>
          </cell>
          <cell r="G17">
            <v>413</v>
          </cell>
        </row>
        <row r="18">
          <cell r="A18">
            <v>9</v>
          </cell>
          <cell r="B18" t="str">
            <v>ANDOVER</v>
          </cell>
          <cell r="C18">
            <v>0</v>
          </cell>
          <cell r="D18">
            <v>2495635</v>
          </cell>
          <cell r="E18">
            <v>2495635</v>
          </cell>
          <cell r="F18">
            <v>4202</v>
          </cell>
          <cell r="G18">
            <v>594</v>
          </cell>
        </row>
        <row r="19">
          <cell r="A19">
            <v>10</v>
          </cell>
          <cell r="B19" t="str">
            <v>ARLINGTON</v>
          </cell>
          <cell r="C19">
            <v>0</v>
          </cell>
          <cell r="D19">
            <v>1071398</v>
          </cell>
          <cell r="E19">
            <v>1071398</v>
          </cell>
          <cell r="F19">
            <v>423</v>
          </cell>
          <cell r="G19">
            <v>2533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14</v>
          </cell>
          <cell r="B23" t="str">
            <v>ASHLAND</v>
          </cell>
          <cell r="C23">
            <v>0</v>
          </cell>
          <cell r="D23">
            <v>1209313</v>
          </cell>
          <cell r="E23">
            <v>1209313</v>
          </cell>
          <cell r="F23">
            <v>1979</v>
          </cell>
          <cell r="G23">
            <v>611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16</v>
          </cell>
          <cell r="B25" t="str">
            <v>ATTLEBORO</v>
          </cell>
          <cell r="C25">
            <v>0</v>
          </cell>
          <cell r="D25">
            <v>2181804</v>
          </cell>
          <cell r="E25">
            <v>2181804</v>
          </cell>
          <cell r="F25">
            <v>3236</v>
          </cell>
          <cell r="G25">
            <v>674</v>
          </cell>
        </row>
        <row r="26">
          <cell r="A26">
            <v>17</v>
          </cell>
          <cell r="B26" t="str">
            <v>AUBURN</v>
          </cell>
          <cell r="C26">
            <v>0</v>
          </cell>
          <cell r="D26">
            <v>968723</v>
          </cell>
          <cell r="E26">
            <v>968723</v>
          </cell>
          <cell r="F26">
            <v>1753</v>
          </cell>
          <cell r="G26">
            <v>553</v>
          </cell>
        </row>
        <row r="27">
          <cell r="A27">
            <v>18</v>
          </cell>
          <cell r="B27" t="str">
            <v>AVON</v>
          </cell>
          <cell r="C27">
            <v>0</v>
          </cell>
          <cell r="D27">
            <v>135875</v>
          </cell>
          <cell r="E27">
            <v>135875</v>
          </cell>
          <cell r="F27">
            <v>406</v>
          </cell>
          <cell r="G27">
            <v>335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20</v>
          </cell>
          <cell r="B29" t="str">
            <v>BARNSTABLE</v>
          </cell>
          <cell r="C29">
            <v>0</v>
          </cell>
          <cell r="D29">
            <v>3523408</v>
          </cell>
          <cell r="E29">
            <v>3523408</v>
          </cell>
          <cell r="F29">
            <v>3795</v>
          </cell>
          <cell r="G29">
            <v>928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23</v>
          </cell>
          <cell r="B32" t="str">
            <v>BEDFORD</v>
          </cell>
          <cell r="C32">
            <v>0</v>
          </cell>
          <cell r="D32">
            <v>1194927</v>
          </cell>
          <cell r="E32">
            <v>1194927</v>
          </cell>
          <cell r="F32">
            <v>2270</v>
          </cell>
          <cell r="G32">
            <v>526</v>
          </cell>
        </row>
        <row r="33">
          <cell r="A33">
            <v>24</v>
          </cell>
          <cell r="B33" t="str">
            <v>BELCHERTOWN</v>
          </cell>
          <cell r="C33">
            <v>0</v>
          </cell>
          <cell r="D33">
            <v>0</v>
          </cell>
          <cell r="E33">
            <v>0</v>
          </cell>
          <cell r="F33">
            <v>71</v>
          </cell>
          <cell r="G33">
            <v>0</v>
          </cell>
        </row>
        <row r="34">
          <cell r="A34">
            <v>25</v>
          </cell>
          <cell r="B34" t="str">
            <v>BELLINGHAM</v>
          </cell>
          <cell r="C34">
            <v>0</v>
          </cell>
          <cell r="D34">
            <v>2069369</v>
          </cell>
          <cell r="E34">
            <v>2069369</v>
          </cell>
          <cell r="F34">
            <v>1536</v>
          </cell>
          <cell r="G34">
            <v>1347</v>
          </cell>
        </row>
        <row r="35">
          <cell r="A35">
            <v>26</v>
          </cell>
          <cell r="B35" t="str">
            <v>BELMONT</v>
          </cell>
          <cell r="C35">
            <v>0</v>
          </cell>
          <cell r="D35">
            <v>1460813</v>
          </cell>
          <cell r="E35">
            <v>1460813</v>
          </cell>
          <cell r="F35">
            <v>998</v>
          </cell>
          <cell r="G35">
            <v>1464</v>
          </cell>
        </row>
        <row r="36">
          <cell r="A36">
            <v>27</v>
          </cell>
          <cell r="B36" t="str">
            <v>BERKLEY</v>
          </cell>
          <cell r="C36">
            <v>0</v>
          </cell>
          <cell r="D36">
            <v>424999</v>
          </cell>
          <cell r="E36">
            <v>424999</v>
          </cell>
          <cell r="F36">
            <v>726</v>
          </cell>
          <cell r="G36">
            <v>585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30</v>
          </cell>
          <cell r="B39" t="str">
            <v>BEVERLY</v>
          </cell>
          <cell r="C39">
            <v>199598</v>
          </cell>
          <cell r="D39">
            <v>1603651</v>
          </cell>
          <cell r="E39">
            <v>1404053</v>
          </cell>
          <cell r="F39">
            <v>1722</v>
          </cell>
          <cell r="G39">
            <v>815</v>
          </cell>
        </row>
        <row r="40">
          <cell r="A40">
            <v>31</v>
          </cell>
          <cell r="B40" t="str">
            <v>BILLERICA</v>
          </cell>
          <cell r="C40">
            <v>0</v>
          </cell>
          <cell r="D40">
            <v>2693415</v>
          </cell>
          <cell r="E40">
            <v>2693415</v>
          </cell>
          <cell r="F40">
            <v>3186</v>
          </cell>
          <cell r="G40">
            <v>845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35</v>
          </cell>
          <cell r="B44" t="str">
            <v>BOSTON</v>
          </cell>
          <cell r="C44">
            <v>3934242.3479501465</v>
          </cell>
          <cell r="D44">
            <v>102188751</v>
          </cell>
          <cell r="E44">
            <v>98254508.652049854</v>
          </cell>
          <cell r="F44">
            <v>52205</v>
          </cell>
          <cell r="G44">
            <v>1882</v>
          </cell>
        </row>
        <row r="45">
          <cell r="A45">
            <v>36</v>
          </cell>
          <cell r="B45" t="str">
            <v>BOURNE</v>
          </cell>
          <cell r="C45">
            <v>0</v>
          </cell>
          <cell r="D45">
            <v>1866906</v>
          </cell>
          <cell r="E45">
            <v>1866906</v>
          </cell>
          <cell r="F45">
            <v>1605</v>
          </cell>
          <cell r="G45">
            <v>1163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38</v>
          </cell>
          <cell r="B47" t="str">
            <v>BOXFORD</v>
          </cell>
          <cell r="C47">
            <v>0</v>
          </cell>
          <cell r="D47">
            <v>399669</v>
          </cell>
          <cell r="E47">
            <v>399669</v>
          </cell>
          <cell r="F47">
            <v>609</v>
          </cell>
          <cell r="G47">
            <v>656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40</v>
          </cell>
          <cell r="B49" t="str">
            <v>BRAINTREE</v>
          </cell>
          <cell r="C49">
            <v>0</v>
          </cell>
          <cell r="D49">
            <v>2939868</v>
          </cell>
          <cell r="E49">
            <v>2939868</v>
          </cell>
          <cell r="F49">
            <v>3586</v>
          </cell>
          <cell r="G49">
            <v>820</v>
          </cell>
        </row>
        <row r="50">
          <cell r="A50">
            <v>41</v>
          </cell>
          <cell r="B50" t="str">
            <v>BREWSTER</v>
          </cell>
          <cell r="C50">
            <v>0</v>
          </cell>
          <cell r="D50">
            <v>341262</v>
          </cell>
          <cell r="E50">
            <v>341262</v>
          </cell>
          <cell r="F50">
            <v>469</v>
          </cell>
          <cell r="G50">
            <v>728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>
            <v>43</v>
          </cell>
          <cell r="B52" t="str">
            <v>BRIMFIELD</v>
          </cell>
          <cell r="C52">
            <v>0</v>
          </cell>
          <cell r="D52">
            <v>183424</v>
          </cell>
          <cell r="E52">
            <v>183424</v>
          </cell>
          <cell r="F52">
            <v>324</v>
          </cell>
          <cell r="G52">
            <v>566</v>
          </cell>
        </row>
        <row r="53">
          <cell r="A53">
            <v>44</v>
          </cell>
          <cell r="B53" t="str">
            <v>BROCKTON</v>
          </cell>
          <cell r="C53">
            <v>0</v>
          </cell>
          <cell r="D53">
            <v>7518286</v>
          </cell>
          <cell r="E53">
            <v>7518286</v>
          </cell>
          <cell r="F53">
            <v>8651</v>
          </cell>
          <cell r="G53">
            <v>869</v>
          </cell>
        </row>
        <row r="54">
          <cell r="A54">
            <v>45</v>
          </cell>
          <cell r="B54" t="str">
            <v>BROOKFIELD</v>
          </cell>
          <cell r="C54">
            <v>0</v>
          </cell>
          <cell r="D54">
            <v>156219</v>
          </cell>
          <cell r="E54">
            <v>156219</v>
          </cell>
          <cell r="F54">
            <v>266</v>
          </cell>
          <cell r="G54">
            <v>587</v>
          </cell>
        </row>
        <row r="55">
          <cell r="A55">
            <v>46</v>
          </cell>
          <cell r="B55" t="str">
            <v>BROOKLINE</v>
          </cell>
          <cell r="C55">
            <v>0</v>
          </cell>
          <cell r="D55">
            <v>1966801</v>
          </cell>
          <cell r="E55">
            <v>1966801</v>
          </cell>
          <cell r="F55">
            <v>305</v>
          </cell>
          <cell r="G55">
            <v>6449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48</v>
          </cell>
          <cell r="B57" t="str">
            <v>BURLINGTON</v>
          </cell>
          <cell r="C57">
            <v>0</v>
          </cell>
          <cell r="D57">
            <v>1580800</v>
          </cell>
          <cell r="E57">
            <v>1580800</v>
          </cell>
          <cell r="F57">
            <v>3958</v>
          </cell>
          <cell r="G57">
            <v>399</v>
          </cell>
        </row>
        <row r="58">
          <cell r="A58">
            <v>49</v>
          </cell>
          <cell r="B58" t="str">
            <v>CAMBRIDGE</v>
          </cell>
          <cell r="C58">
            <v>0</v>
          </cell>
          <cell r="D58">
            <v>5726096</v>
          </cell>
          <cell r="E58">
            <v>5726096</v>
          </cell>
          <cell r="F58">
            <v>2630</v>
          </cell>
          <cell r="G58">
            <v>2177</v>
          </cell>
        </row>
        <row r="59">
          <cell r="A59">
            <v>50</v>
          </cell>
          <cell r="B59" t="str">
            <v>CANTON</v>
          </cell>
          <cell r="C59">
            <v>0</v>
          </cell>
          <cell r="D59">
            <v>1642776</v>
          </cell>
          <cell r="E59">
            <v>1642776</v>
          </cell>
          <cell r="F59">
            <v>1545</v>
          </cell>
          <cell r="G59">
            <v>1063</v>
          </cell>
        </row>
        <row r="60">
          <cell r="A60">
            <v>51</v>
          </cell>
          <cell r="B60" t="str">
            <v>CARLISLE</v>
          </cell>
          <cell r="C60">
            <v>0</v>
          </cell>
          <cell r="D60">
            <v>391473</v>
          </cell>
          <cell r="E60">
            <v>391473</v>
          </cell>
          <cell r="F60">
            <v>590</v>
          </cell>
          <cell r="G60">
            <v>664</v>
          </cell>
        </row>
        <row r="61">
          <cell r="A61">
            <v>52</v>
          </cell>
          <cell r="B61" t="str">
            <v>CARVER</v>
          </cell>
          <cell r="C61">
            <v>92274</v>
          </cell>
          <cell r="D61">
            <v>827202</v>
          </cell>
          <cell r="E61">
            <v>734928</v>
          </cell>
          <cell r="F61">
            <v>1432</v>
          </cell>
          <cell r="G61">
            <v>513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56</v>
          </cell>
          <cell r="B65" t="str">
            <v>CHELMSFORD</v>
          </cell>
          <cell r="C65">
            <v>0</v>
          </cell>
          <cell r="D65">
            <v>1912168</v>
          </cell>
          <cell r="E65">
            <v>1912168</v>
          </cell>
          <cell r="F65">
            <v>3522</v>
          </cell>
          <cell r="G65">
            <v>543</v>
          </cell>
        </row>
        <row r="66">
          <cell r="A66">
            <v>57</v>
          </cell>
          <cell r="B66" t="str">
            <v>CHELSEA</v>
          </cell>
          <cell r="C66">
            <v>0</v>
          </cell>
          <cell r="D66">
            <v>1373671</v>
          </cell>
          <cell r="E66">
            <v>1373671</v>
          </cell>
          <cell r="F66">
            <v>1443</v>
          </cell>
          <cell r="G66">
            <v>952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61</v>
          </cell>
          <cell r="B70" t="str">
            <v>CHICOPEE</v>
          </cell>
          <cell r="C70">
            <v>0</v>
          </cell>
          <cell r="D70">
            <v>5737438</v>
          </cell>
          <cell r="E70">
            <v>5737438</v>
          </cell>
          <cell r="F70">
            <v>3351</v>
          </cell>
          <cell r="G70">
            <v>1712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63</v>
          </cell>
          <cell r="B72" t="str">
            <v>CLARKSBURG</v>
          </cell>
          <cell r="C72">
            <v>0</v>
          </cell>
          <cell r="D72">
            <v>126339</v>
          </cell>
          <cell r="E72">
            <v>126339</v>
          </cell>
          <cell r="F72">
            <v>205</v>
          </cell>
          <cell r="G72">
            <v>616</v>
          </cell>
        </row>
        <row r="73">
          <cell r="A73">
            <v>64</v>
          </cell>
          <cell r="B73" t="str">
            <v>CLINTON</v>
          </cell>
          <cell r="C73">
            <v>0</v>
          </cell>
          <cell r="D73">
            <v>722742</v>
          </cell>
          <cell r="E73">
            <v>722742</v>
          </cell>
          <cell r="F73">
            <v>1613</v>
          </cell>
          <cell r="G73">
            <v>448</v>
          </cell>
        </row>
        <row r="74">
          <cell r="A74">
            <v>65</v>
          </cell>
          <cell r="B74" t="str">
            <v>COHASSET</v>
          </cell>
          <cell r="C74">
            <v>0</v>
          </cell>
          <cell r="D74">
            <v>403704</v>
          </cell>
          <cell r="E74">
            <v>403704</v>
          </cell>
          <cell r="F74">
            <v>947</v>
          </cell>
          <cell r="G74">
            <v>426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67</v>
          </cell>
          <cell r="B76" t="str">
            <v>CONCORD</v>
          </cell>
          <cell r="C76">
            <v>231298</v>
          </cell>
          <cell r="D76">
            <v>1748461</v>
          </cell>
          <cell r="E76">
            <v>1517163</v>
          </cell>
          <cell r="F76">
            <v>2049</v>
          </cell>
          <cell r="G76">
            <v>740</v>
          </cell>
        </row>
        <row r="77">
          <cell r="A77">
            <v>68</v>
          </cell>
          <cell r="B77" t="str">
            <v>CONWAY</v>
          </cell>
          <cell r="C77">
            <v>0</v>
          </cell>
          <cell r="D77">
            <v>91401</v>
          </cell>
          <cell r="E77">
            <v>91401</v>
          </cell>
          <cell r="F77">
            <v>84</v>
          </cell>
          <cell r="G77">
            <v>1088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71</v>
          </cell>
          <cell r="B80" t="str">
            <v>DANVERS</v>
          </cell>
          <cell r="C80">
            <v>43800</v>
          </cell>
          <cell r="D80">
            <v>1214514</v>
          </cell>
          <cell r="E80">
            <v>1170714</v>
          </cell>
          <cell r="F80">
            <v>1286</v>
          </cell>
          <cell r="G80">
            <v>910</v>
          </cell>
        </row>
        <row r="81">
          <cell r="A81">
            <v>72</v>
          </cell>
          <cell r="B81" t="str">
            <v>DARTMOUTH</v>
          </cell>
          <cell r="C81">
            <v>0</v>
          </cell>
          <cell r="D81">
            <v>2025482</v>
          </cell>
          <cell r="E81">
            <v>2025482</v>
          </cell>
          <cell r="F81">
            <v>324270</v>
          </cell>
          <cell r="G81">
            <v>6</v>
          </cell>
        </row>
        <row r="82">
          <cell r="A82">
            <v>73</v>
          </cell>
          <cell r="B82" t="str">
            <v>DEDHAM</v>
          </cell>
          <cell r="C82">
            <v>0</v>
          </cell>
          <cell r="D82">
            <v>1141203</v>
          </cell>
          <cell r="E82">
            <v>1141203</v>
          </cell>
          <cell r="F82">
            <v>1094</v>
          </cell>
          <cell r="G82">
            <v>1043</v>
          </cell>
        </row>
        <row r="83">
          <cell r="A83">
            <v>74</v>
          </cell>
          <cell r="B83" t="str">
            <v>DEERFIELD</v>
          </cell>
          <cell r="C83">
            <v>0</v>
          </cell>
          <cell r="D83">
            <v>166385</v>
          </cell>
          <cell r="E83">
            <v>166385</v>
          </cell>
          <cell r="F83">
            <v>327</v>
          </cell>
          <cell r="G83">
            <v>509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77</v>
          </cell>
          <cell r="B86" t="str">
            <v>DOUGLAS</v>
          </cell>
          <cell r="C86">
            <v>0</v>
          </cell>
          <cell r="D86">
            <v>883123</v>
          </cell>
          <cell r="E86">
            <v>883123</v>
          </cell>
          <cell r="F86">
            <v>846</v>
          </cell>
          <cell r="G86">
            <v>1044</v>
          </cell>
        </row>
        <row r="87">
          <cell r="A87">
            <v>78</v>
          </cell>
          <cell r="B87" t="str">
            <v>DOVER</v>
          </cell>
          <cell r="C87">
            <v>0</v>
          </cell>
          <cell r="D87">
            <v>176444</v>
          </cell>
          <cell r="E87">
            <v>176444</v>
          </cell>
          <cell r="F87">
            <v>474</v>
          </cell>
          <cell r="G87">
            <v>372</v>
          </cell>
        </row>
        <row r="88">
          <cell r="A88">
            <v>79</v>
          </cell>
          <cell r="B88" t="str">
            <v>DRACUT</v>
          </cell>
          <cell r="C88">
            <v>0</v>
          </cell>
          <cell r="D88">
            <v>2028350</v>
          </cell>
          <cell r="E88">
            <v>2028350</v>
          </cell>
          <cell r="F88">
            <v>3417</v>
          </cell>
          <cell r="G88">
            <v>594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82</v>
          </cell>
          <cell r="B91" t="str">
            <v>DUXBURY</v>
          </cell>
          <cell r="C91">
            <v>0</v>
          </cell>
          <cell r="D91">
            <v>1379481</v>
          </cell>
          <cell r="E91">
            <v>1379481</v>
          </cell>
          <cell r="F91">
            <v>2082</v>
          </cell>
          <cell r="G91">
            <v>663</v>
          </cell>
        </row>
        <row r="92">
          <cell r="A92">
            <v>83</v>
          </cell>
          <cell r="B92" t="str">
            <v>EAST BRIDGEWATER</v>
          </cell>
          <cell r="C92">
            <v>0</v>
          </cell>
          <cell r="D92">
            <v>869852</v>
          </cell>
          <cell r="E92">
            <v>869852</v>
          </cell>
          <cell r="F92">
            <v>1456</v>
          </cell>
          <cell r="G92">
            <v>597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85</v>
          </cell>
          <cell r="B94" t="str">
            <v>EASTHAM</v>
          </cell>
          <cell r="C94">
            <v>0</v>
          </cell>
          <cell r="D94">
            <v>159094</v>
          </cell>
          <cell r="E94">
            <v>159094</v>
          </cell>
          <cell r="F94">
            <v>192</v>
          </cell>
          <cell r="G94">
            <v>829</v>
          </cell>
        </row>
        <row r="95">
          <cell r="A95">
            <v>86</v>
          </cell>
          <cell r="B95" t="str">
            <v>EASTHAMPTON</v>
          </cell>
          <cell r="C95">
            <v>0</v>
          </cell>
          <cell r="D95">
            <v>583419</v>
          </cell>
          <cell r="E95">
            <v>583419</v>
          </cell>
          <cell r="F95">
            <v>881</v>
          </cell>
          <cell r="G95">
            <v>662</v>
          </cell>
        </row>
        <row r="96">
          <cell r="A96">
            <v>87</v>
          </cell>
          <cell r="B96" t="str">
            <v>EAST LONGMEADOW</v>
          </cell>
          <cell r="C96">
            <v>0</v>
          </cell>
          <cell r="D96">
            <v>1623766</v>
          </cell>
          <cell r="E96">
            <v>1623766</v>
          </cell>
          <cell r="F96">
            <v>1610</v>
          </cell>
          <cell r="G96">
            <v>1009</v>
          </cell>
        </row>
        <row r="97">
          <cell r="A97">
            <v>88</v>
          </cell>
          <cell r="B97" t="str">
            <v>EASTON</v>
          </cell>
          <cell r="C97">
            <v>0</v>
          </cell>
          <cell r="D97">
            <v>1261910</v>
          </cell>
          <cell r="E97">
            <v>1261910</v>
          </cell>
          <cell r="F97">
            <v>3043</v>
          </cell>
          <cell r="G97">
            <v>415</v>
          </cell>
        </row>
        <row r="98">
          <cell r="A98">
            <v>89</v>
          </cell>
          <cell r="B98" t="str">
            <v>EDGARTOWN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91</v>
          </cell>
          <cell r="B100" t="str">
            <v>ERVING</v>
          </cell>
          <cell r="C100">
            <v>0</v>
          </cell>
          <cell r="D100">
            <v>192040</v>
          </cell>
          <cell r="E100">
            <v>192040</v>
          </cell>
          <cell r="F100">
            <v>201</v>
          </cell>
          <cell r="G100">
            <v>955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93</v>
          </cell>
          <cell r="B102" t="str">
            <v>EVERETT</v>
          </cell>
          <cell r="C102">
            <v>0</v>
          </cell>
          <cell r="D102">
            <v>1279096</v>
          </cell>
          <cell r="E102">
            <v>1279096</v>
          </cell>
          <cell r="F102">
            <v>379</v>
          </cell>
          <cell r="G102">
            <v>3375</v>
          </cell>
        </row>
        <row r="103">
          <cell r="A103">
            <v>94</v>
          </cell>
          <cell r="B103" t="str">
            <v>FAIRHAVEN</v>
          </cell>
          <cell r="C103">
            <v>0</v>
          </cell>
          <cell r="D103">
            <v>859794</v>
          </cell>
          <cell r="E103">
            <v>859794</v>
          </cell>
          <cell r="F103">
            <v>981</v>
          </cell>
          <cell r="G103">
            <v>876</v>
          </cell>
        </row>
        <row r="104">
          <cell r="A104">
            <v>95</v>
          </cell>
          <cell r="B104" t="str">
            <v>FALL RIVER</v>
          </cell>
          <cell r="C104">
            <v>0</v>
          </cell>
          <cell r="D104">
            <v>4647438</v>
          </cell>
          <cell r="E104">
            <v>4647438</v>
          </cell>
          <cell r="F104">
            <v>2429</v>
          </cell>
          <cell r="G104">
            <v>1913</v>
          </cell>
        </row>
        <row r="105">
          <cell r="A105">
            <v>96</v>
          </cell>
          <cell r="B105" t="str">
            <v>FALMOUTH</v>
          </cell>
          <cell r="C105">
            <v>0</v>
          </cell>
          <cell r="D105">
            <v>2293023</v>
          </cell>
          <cell r="E105">
            <v>2293023</v>
          </cell>
          <cell r="F105">
            <v>2167</v>
          </cell>
          <cell r="G105">
            <v>1058</v>
          </cell>
        </row>
        <row r="106">
          <cell r="A106">
            <v>97</v>
          </cell>
          <cell r="B106" t="str">
            <v>FITCHBURG</v>
          </cell>
          <cell r="C106">
            <v>0</v>
          </cell>
          <cell r="D106">
            <v>2928451</v>
          </cell>
          <cell r="E106">
            <v>2928451</v>
          </cell>
          <cell r="F106">
            <v>3195</v>
          </cell>
          <cell r="G106">
            <v>917</v>
          </cell>
        </row>
        <row r="107">
          <cell r="A107">
            <v>98</v>
          </cell>
          <cell r="B107" t="str">
            <v>FLORIDA</v>
          </cell>
          <cell r="C107">
            <v>0</v>
          </cell>
          <cell r="D107">
            <v>85692</v>
          </cell>
          <cell r="E107">
            <v>85692</v>
          </cell>
          <cell r="F107">
            <v>75</v>
          </cell>
          <cell r="G107">
            <v>1143</v>
          </cell>
        </row>
        <row r="108">
          <cell r="A108">
            <v>99</v>
          </cell>
          <cell r="B108" t="str">
            <v>FOXBOROUGH</v>
          </cell>
          <cell r="C108">
            <v>196287.2</v>
          </cell>
          <cell r="D108">
            <v>1505896</v>
          </cell>
          <cell r="E108">
            <v>1309608.8</v>
          </cell>
          <cell r="F108">
            <v>2086</v>
          </cell>
          <cell r="G108">
            <v>628</v>
          </cell>
        </row>
        <row r="109">
          <cell r="A109">
            <v>100</v>
          </cell>
          <cell r="B109" t="str">
            <v>FRAMINGHAM</v>
          </cell>
          <cell r="C109">
            <v>0</v>
          </cell>
          <cell r="D109">
            <v>6886976</v>
          </cell>
          <cell r="E109">
            <v>6886976</v>
          </cell>
          <cell r="F109">
            <v>8313</v>
          </cell>
          <cell r="G109">
            <v>828</v>
          </cell>
        </row>
        <row r="110">
          <cell r="A110">
            <v>101</v>
          </cell>
          <cell r="B110" t="str">
            <v>FRANKLIN</v>
          </cell>
          <cell r="C110">
            <v>23985</v>
          </cell>
          <cell r="D110">
            <v>1527847</v>
          </cell>
          <cell r="E110">
            <v>1503862</v>
          </cell>
          <cell r="F110">
            <v>2617</v>
          </cell>
          <cell r="G110">
            <v>575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103</v>
          </cell>
          <cell r="B112" t="str">
            <v>GARDNER</v>
          </cell>
          <cell r="C112">
            <v>0</v>
          </cell>
          <cell r="D112">
            <v>947428</v>
          </cell>
          <cell r="E112">
            <v>947428</v>
          </cell>
          <cell r="F112">
            <v>1836</v>
          </cell>
          <cell r="G112">
            <v>516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105</v>
          </cell>
          <cell r="B114" t="str">
            <v>GEORGETOWN</v>
          </cell>
          <cell r="C114">
            <v>0</v>
          </cell>
          <cell r="D114">
            <v>357089</v>
          </cell>
          <cell r="E114">
            <v>357089</v>
          </cell>
          <cell r="F114">
            <v>698</v>
          </cell>
          <cell r="G114">
            <v>512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107</v>
          </cell>
          <cell r="B116" t="str">
            <v>GLOUCESTER</v>
          </cell>
          <cell r="C116">
            <v>0</v>
          </cell>
          <cell r="D116">
            <v>972183</v>
          </cell>
          <cell r="E116">
            <v>972183</v>
          </cell>
          <cell r="F116">
            <v>1094</v>
          </cell>
          <cell r="G116">
            <v>889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400</v>
          </cell>
          <cell r="E118">
            <v>400</v>
          </cell>
          <cell r="F118">
            <v>1</v>
          </cell>
          <cell r="G118">
            <v>400</v>
          </cell>
        </row>
        <row r="119">
          <cell r="A119">
            <v>110</v>
          </cell>
          <cell r="B119" t="str">
            <v>GRAFTON</v>
          </cell>
          <cell r="C119">
            <v>0</v>
          </cell>
          <cell r="D119">
            <v>1283262</v>
          </cell>
          <cell r="E119">
            <v>1283262</v>
          </cell>
          <cell r="F119">
            <v>2321</v>
          </cell>
          <cell r="G119">
            <v>553</v>
          </cell>
        </row>
        <row r="120">
          <cell r="A120">
            <v>111</v>
          </cell>
          <cell r="B120" t="str">
            <v>GRANBY</v>
          </cell>
          <cell r="C120">
            <v>0</v>
          </cell>
          <cell r="D120">
            <v>518161</v>
          </cell>
          <cell r="E120">
            <v>518161</v>
          </cell>
          <cell r="F120">
            <v>681</v>
          </cell>
          <cell r="G120">
            <v>761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>
            <v>114</v>
          </cell>
          <cell r="B123" t="str">
            <v>GREENFIELD</v>
          </cell>
          <cell r="C123">
            <v>0</v>
          </cell>
          <cell r="D123">
            <v>748769</v>
          </cell>
          <cell r="E123">
            <v>748769</v>
          </cell>
          <cell r="F123">
            <v>617</v>
          </cell>
          <cell r="G123">
            <v>1214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117</v>
          </cell>
          <cell r="B126" t="str">
            <v>HADLEY</v>
          </cell>
          <cell r="C126">
            <v>0</v>
          </cell>
          <cell r="D126">
            <v>474554</v>
          </cell>
          <cell r="E126">
            <v>474554</v>
          </cell>
          <cell r="F126">
            <v>377</v>
          </cell>
          <cell r="G126">
            <v>1259</v>
          </cell>
        </row>
        <row r="127">
          <cell r="A127">
            <v>118</v>
          </cell>
          <cell r="B127" t="str">
            <v>HALIFAX</v>
          </cell>
          <cell r="C127">
            <v>0</v>
          </cell>
          <cell r="D127">
            <v>482968</v>
          </cell>
          <cell r="E127">
            <v>482968</v>
          </cell>
          <cell r="F127">
            <v>606</v>
          </cell>
          <cell r="G127">
            <v>797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121</v>
          </cell>
          <cell r="B130" t="str">
            <v>HANCOCK</v>
          </cell>
          <cell r="C130">
            <v>0</v>
          </cell>
          <cell r="D130">
            <v>58421</v>
          </cell>
          <cell r="E130">
            <v>58421</v>
          </cell>
          <cell r="F130">
            <v>26</v>
          </cell>
          <cell r="G130">
            <v>2247</v>
          </cell>
        </row>
        <row r="131">
          <cell r="A131">
            <v>122</v>
          </cell>
          <cell r="B131" t="str">
            <v>HANOVER</v>
          </cell>
          <cell r="C131">
            <v>0</v>
          </cell>
          <cell r="D131">
            <v>1225302</v>
          </cell>
          <cell r="E131">
            <v>1225302</v>
          </cell>
          <cell r="F131">
            <v>1913</v>
          </cell>
          <cell r="G131">
            <v>641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125</v>
          </cell>
          <cell r="B134" t="str">
            <v>HARVARD</v>
          </cell>
          <cell r="C134">
            <v>0</v>
          </cell>
          <cell r="D134">
            <v>540761</v>
          </cell>
          <cell r="E134">
            <v>540761</v>
          </cell>
          <cell r="F134">
            <v>508</v>
          </cell>
          <cell r="G134">
            <v>1064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127</v>
          </cell>
          <cell r="B136" t="str">
            <v>HATFIELD</v>
          </cell>
          <cell r="C136">
            <v>0</v>
          </cell>
          <cell r="D136">
            <v>137349</v>
          </cell>
          <cell r="E136">
            <v>137349</v>
          </cell>
          <cell r="F136">
            <v>219</v>
          </cell>
          <cell r="G136">
            <v>627</v>
          </cell>
        </row>
        <row r="137">
          <cell r="A137">
            <v>128</v>
          </cell>
          <cell r="B137" t="str">
            <v>HAVERHILL</v>
          </cell>
          <cell r="C137">
            <v>119091</v>
          </cell>
          <cell r="D137">
            <v>3533544</v>
          </cell>
          <cell r="E137">
            <v>3414453</v>
          </cell>
          <cell r="F137">
            <v>8050</v>
          </cell>
          <cell r="G137">
            <v>424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131</v>
          </cell>
          <cell r="B140" t="str">
            <v>HINGHAM</v>
          </cell>
          <cell r="C140">
            <v>0</v>
          </cell>
          <cell r="D140">
            <v>1384829</v>
          </cell>
          <cell r="E140">
            <v>1384829</v>
          </cell>
          <cell r="F140">
            <v>3097</v>
          </cell>
          <cell r="G140">
            <v>447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133</v>
          </cell>
          <cell r="B142" t="str">
            <v>HOLBROOK</v>
          </cell>
          <cell r="C142">
            <v>0</v>
          </cell>
          <cell r="D142">
            <v>639399</v>
          </cell>
          <cell r="E142">
            <v>639399</v>
          </cell>
          <cell r="F142">
            <v>737</v>
          </cell>
          <cell r="G142">
            <v>868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135</v>
          </cell>
          <cell r="B144" t="str">
            <v>HOLLAND</v>
          </cell>
          <cell r="C144">
            <v>0</v>
          </cell>
          <cell r="D144">
            <v>110043</v>
          </cell>
          <cell r="E144">
            <v>110043</v>
          </cell>
          <cell r="F144">
            <v>192</v>
          </cell>
          <cell r="G144">
            <v>573</v>
          </cell>
        </row>
        <row r="145">
          <cell r="A145">
            <v>136</v>
          </cell>
          <cell r="B145" t="str">
            <v>HOLLISTON</v>
          </cell>
          <cell r="C145">
            <v>0</v>
          </cell>
          <cell r="D145">
            <v>902932</v>
          </cell>
          <cell r="E145">
            <v>902932</v>
          </cell>
          <cell r="F145">
            <v>1880</v>
          </cell>
          <cell r="G145">
            <v>480</v>
          </cell>
        </row>
        <row r="146">
          <cell r="A146">
            <v>137</v>
          </cell>
          <cell r="B146" t="str">
            <v>HOLYOKE</v>
          </cell>
          <cell r="C146">
            <v>0</v>
          </cell>
          <cell r="D146">
            <v>4338967</v>
          </cell>
          <cell r="E146">
            <v>4338967</v>
          </cell>
          <cell r="F146">
            <v>2238</v>
          </cell>
          <cell r="G146">
            <v>1939</v>
          </cell>
        </row>
        <row r="147">
          <cell r="A147">
            <v>138</v>
          </cell>
          <cell r="B147" t="str">
            <v>HOPEDALE</v>
          </cell>
          <cell r="C147">
            <v>0</v>
          </cell>
          <cell r="D147">
            <v>255072</v>
          </cell>
          <cell r="E147">
            <v>255072</v>
          </cell>
          <cell r="F147">
            <v>443</v>
          </cell>
          <cell r="G147">
            <v>576</v>
          </cell>
        </row>
        <row r="148">
          <cell r="A148">
            <v>139</v>
          </cell>
          <cell r="B148" t="str">
            <v>HOPKINTON</v>
          </cell>
          <cell r="C148">
            <v>0</v>
          </cell>
          <cell r="D148">
            <v>2168170</v>
          </cell>
          <cell r="E148">
            <v>2168170</v>
          </cell>
          <cell r="F148">
            <v>3238</v>
          </cell>
          <cell r="G148">
            <v>670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141</v>
          </cell>
          <cell r="B150" t="str">
            <v>HUDSON</v>
          </cell>
          <cell r="C150">
            <v>0</v>
          </cell>
          <cell r="D150">
            <v>949594</v>
          </cell>
          <cell r="E150">
            <v>949594</v>
          </cell>
          <cell r="F150">
            <v>2065</v>
          </cell>
          <cell r="G150">
            <v>460</v>
          </cell>
        </row>
        <row r="151">
          <cell r="A151">
            <v>142</v>
          </cell>
          <cell r="B151" t="str">
            <v>HULL</v>
          </cell>
          <cell r="C151">
            <v>0</v>
          </cell>
          <cell r="D151">
            <v>573127</v>
          </cell>
          <cell r="E151">
            <v>573127</v>
          </cell>
          <cell r="F151">
            <v>549</v>
          </cell>
          <cell r="G151">
            <v>1044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144</v>
          </cell>
          <cell r="B153" t="str">
            <v>IPSWICH</v>
          </cell>
          <cell r="C153">
            <v>0</v>
          </cell>
          <cell r="D153">
            <v>621634</v>
          </cell>
          <cell r="E153">
            <v>621634</v>
          </cell>
          <cell r="F153">
            <v>782</v>
          </cell>
          <cell r="G153">
            <v>795</v>
          </cell>
        </row>
        <row r="154">
          <cell r="A154">
            <v>145</v>
          </cell>
          <cell r="B154" t="str">
            <v>KINGSTON</v>
          </cell>
          <cell r="C154">
            <v>0</v>
          </cell>
          <cell r="D154">
            <v>969101</v>
          </cell>
          <cell r="E154">
            <v>969101</v>
          </cell>
          <cell r="F154">
            <v>1092</v>
          </cell>
          <cell r="G154">
            <v>887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149</v>
          </cell>
          <cell r="B158" t="str">
            <v>LAWRENCE</v>
          </cell>
          <cell r="C158">
            <v>0</v>
          </cell>
          <cell r="D158">
            <v>4864747</v>
          </cell>
          <cell r="E158">
            <v>4864747</v>
          </cell>
          <cell r="F158">
            <v>2981</v>
          </cell>
          <cell r="G158">
            <v>1632</v>
          </cell>
        </row>
        <row r="159">
          <cell r="A159">
            <v>150</v>
          </cell>
          <cell r="B159" t="str">
            <v>LEE</v>
          </cell>
          <cell r="C159">
            <v>0</v>
          </cell>
          <cell r="D159">
            <v>311994</v>
          </cell>
          <cell r="E159">
            <v>311994</v>
          </cell>
          <cell r="F159">
            <v>472</v>
          </cell>
          <cell r="G159">
            <v>661</v>
          </cell>
        </row>
        <row r="160">
          <cell r="A160">
            <v>151</v>
          </cell>
          <cell r="B160" t="str">
            <v>LEICESTER</v>
          </cell>
          <cell r="C160">
            <v>0</v>
          </cell>
          <cell r="D160">
            <v>749780</v>
          </cell>
          <cell r="E160">
            <v>749780</v>
          </cell>
          <cell r="F160">
            <v>1196</v>
          </cell>
          <cell r="G160">
            <v>627</v>
          </cell>
        </row>
        <row r="161">
          <cell r="A161">
            <v>152</v>
          </cell>
          <cell r="B161" t="str">
            <v>LENOX</v>
          </cell>
          <cell r="C161">
            <v>0</v>
          </cell>
          <cell r="D161">
            <v>229261</v>
          </cell>
          <cell r="E161">
            <v>229261</v>
          </cell>
          <cell r="F161">
            <v>389</v>
          </cell>
          <cell r="G161">
            <v>589</v>
          </cell>
        </row>
        <row r="162">
          <cell r="A162">
            <v>153</v>
          </cell>
          <cell r="B162" t="str">
            <v>LEOMINSTER</v>
          </cell>
          <cell r="C162">
            <v>0</v>
          </cell>
          <cell r="D162">
            <v>2522675</v>
          </cell>
          <cell r="E162">
            <v>2522675</v>
          </cell>
          <cell r="F162">
            <v>4265</v>
          </cell>
          <cell r="G162">
            <v>591</v>
          </cell>
        </row>
        <row r="163">
          <cell r="A163">
            <v>154</v>
          </cell>
          <cell r="B163" t="str">
            <v>LEVERETT</v>
          </cell>
          <cell r="C163">
            <v>0</v>
          </cell>
          <cell r="D163">
            <v>65165</v>
          </cell>
          <cell r="E163">
            <v>65165</v>
          </cell>
          <cell r="F163">
            <v>123</v>
          </cell>
          <cell r="G163">
            <v>530</v>
          </cell>
        </row>
        <row r="164">
          <cell r="A164">
            <v>155</v>
          </cell>
          <cell r="B164" t="str">
            <v>LEXINGTON</v>
          </cell>
          <cell r="C164">
            <v>0</v>
          </cell>
          <cell r="D164">
            <v>3239059</v>
          </cell>
          <cell r="E164">
            <v>3239059</v>
          </cell>
          <cell r="F164">
            <v>2664</v>
          </cell>
          <cell r="G164">
            <v>1216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157</v>
          </cell>
          <cell r="B166" t="str">
            <v>LINCOLN</v>
          </cell>
          <cell r="C166">
            <v>0</v>
          </cell>
          <cell r="D166">
            <v>572968</v>
          </cell>
          <cell r="E166">
            <v>572968</v>
          </cell>
          <cell r="F166">
            <v>373</v>
          </cell>
          <cell r="G166">
            <v>1536</v>
          </cell>
        </row>
        <row r="167">
          <cell r="A167">
            <v>158</v>
          </cell>
          <cell r="B167" t="str">
            <v>LITTLETON</v>
          </cell>
          <cell r="C167">
            <v>0</v>
          </cell>
          <cell r="D167">
            <v>1104728</v>
          </cell>
          <cell r="E167">
            <v>1104728</v>
          </cell>
          <cell r="F167">
            <v>1145</v>
          </cell>
          <cell r="G167">
            <v>965</v>
          </cell>
        </row>
        <row r="168">
          <cell r="A168">
            <v>159</v>
          </cell>
          <cell r="B168" t="str">
            <v>LONGMEADOW</v>
          </cell>
          <cell r="C168">
            <v>0</v>
          </cell>
          <cell r="D168">
            <v>438540</v>
          </cell>
          <cell r="E168">
            <v>438540</v>
          </cell>
          <cell r="F168">
            <v>347</v>
          </cell>
          <cell r="G168">
            <v>1264</v>
          </cell>
        </row>
        <row r="169">
          <cell r="A169">
            <v>160</v>
          </cell>
          <cell r="B169" t="str">
            <v>LOWELL</v>
          </cell>
          <cell r="C169">
            <v>0</v>
          </cell>
          <cell r="D169">
            <v>6673248</v>
          </cell>
          <cell r="E169">
            <v>6673248</v>
          </cell>
          <cell r="F169">
            <v>9462</v>
          </cell>
          <cell r="G169">
            <v>705</v>
          </cell>
        </row>
        <row r="170">
          <cell r="A170">
            <v>161</v>
          </cell>
          <cell r="B170" t="str">
            <v>LUDLOW</v>
          </cell>
          <cell r="C170">
            <v>0</v>
          </cell>
          <cell r="D170">
            <v>1788616</v>
          </cell>
          <cell r="E170">
            <v>1788616</v>
          </cell>
          <cell r="F170">
            <v>2980</v>
          </cell>
          <cell r="G170">
            <v>600</v>
          </cell>
        </row>
        <row r="171">
          <cell r="A171">
            <v>162</v>
          </cell>
          <cell r="B171" t="str">
            <v>LUNENBURG</v>
          </cell>
          <cell r="C171">
            <v>0</v>
          </cell>
          <cell r="D171">
            <v>716332</v>
          </cell>
          <cell r="E171">
            <v>716332</v>
          </cell>
          <cell r="F171">
            <v>1522</v>
          </cell>
          <cell r="G171">
            <v>471</v>
          </cell>
        </row>
        <row r="172">
          <cell r="A172">
            <v>163</v>
          </cell>
          <cell r="B172" t="str">
            <v>LYNN</v>
          </cell>
          <cell r="C172">
            <v>0</v>
          </cell>
          <cell r="D172">
            <v>2159643</v>
          </cell>
          <cell r="E172">
            <v>2159643</v>
          </cell>
          <cell r="F172">
            <v>1267</v>
          </cell>
          <cell r="G172">
            <v>1705</v>
          </cell>
        </row>
        <row r="173">
          <cell r="A173">
            <v>164</v>
          </cell>
          <cell r="B173" t="str">
            <v>LYNNFIELD</v>
          </cell>
          <cell r="C173">
            <v>13718</v>
          </cell>
          <cell r="D173">
            <v>921425</v>
          </cell>
          <cell r="E173">
            <v>907707</v>
          </cell>
          <cell r="F173">
            <v>1567</v>
          </cell>
          <cell r="G173">
            <v>579</v>
          </cell>
        </row>
        <row r="174">
          <cell r="A174">
            <v>165</v>
          </cell>
          <cell r="B174" t="str">
            <v>MALDEN</v>
          </cell>
          <cell r="C174">
            <v>0</v>
          </cell>
          <cell r="D174">
            <v>1262989</v>
          </cell>
          <cell r="E174">
            <v>1262989</v>
          </cell>
          <cell r="F174">
            <v>290</v>
          </cell>
          <cell r="G174">
            <v>4355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167</v>
          </cell>
          <cell r="B176" t="str">
            <v>MANSFIELD</v>
          </cell>
          <cell r="C176">
            <v>0</v>
          </cell>
          <cell r="D176">
            <v>2235688</v>
          </cell>
          <cell r="E176">
            <v>2235688</v>
          </cell>
          <cell r="F176">
            <v>2648</v>
          </cell>
          <cell r="G176">
            <v>844</v>
          </cell>
        </row>
        <row r="177">
          <cell r="A177">
            <v>168</v>
          </cell>
          <cell r="B177" t="str">
            <v>MARBLEHEAD</v>
          </cell>
          <cell r="C177">
            <v>0</v>
          </cell>
          <cell r="D177">
            <v>222798</v>
          </cell>
          <cell r="E177">
            <v>222798</v>
          </cell>
          <cell r="F177">
            <v>177</v>
          </cell>
          <cell r="G177">
            <v>1259</v>
          </cell>
        </row>
        <row r="178">
          <cell r="A178">
            <v>169</v>
          </cell>
          <cell r="B178" t="str">
            <v>MARION</v>
          </cell>
          <cell r="C178">
            <v>0</v>
          </cell>
          <cell r="D178">
            <v>230746</v>
          </cell>
          <cell r="E178">
            <v>230746</v>
          </cell>
          <cell r="F178">
            <v>197</v>
          </cell>
          <cell r="G178">
            <v>1171</v>
          </cell>
        </row>
        <row r="179">
          <cell r="A179">
            <v>170</v>
          </cell>
          <cell r="B179" t="str">
            <v>MARLBOROUGH</v>
          </cell>
          <cell r="C179">
            <v>0</v>
          </cell>
          <cell r="D179">
            <v>1860075</v>
          </cell>
          <cell r="E179">
            <v>1860075</v>
          </cell>
          <cell r="F179">
            <v>4729</v>
          </cell>
          <cell r="G179">
            <v>393</v>
          </cell>
        </row>
        <row r="180">
          <cell r="A180">
            <v>171</v>
          </cell>
          <cell r="B180" t="str">
            <v>MARSHFIELD</v>
          </cell>
          <cell r="C180">
            <v>0</v>
          </cell>
          <cell r="D180">
            <v>2182675</v>
          </cell>
          <cell r="E180">
            <v>2182675</v>
          </cell>
          <cell r="F180">
            <v>3452</v>
          </cell>
          <cell r="G180">
            <v>632</v>
          </cell>
        </row>
        <row r="181">
          <cell r="A181">
            <v>172</v>
          </cell>
          <cell r="B181" t="str">
            <v>MASHPEE</v>
          </cell>
          <cell r="C181">
            <v>0</v>
          </cell>
          <cell r="D181">
            <v>1189399</v>
          </cell>
          <cell r="E181">
            <v>1189399</v>
          </cell>
          <cell r="F181">
            <v>1391</v>
          </cell>
          <cell r="G181">
            <v>855</v>
          </cell>
        </row>
        <row r="182">
          <cell r="A182">
            <v>173</v>
          </cell>
          <cell r="B182" t="str">
            <v>MATTAPOISETT</v>
          </cell>
          <cell r="C182">
            <v>0</v>
          </cell>
          <cell r="D182">
            <v>267467</v>
          </cell>
          <cell r="E182">
            <v>267467</v>
          </cell>
          <cell r="F182">
            <v>213</v>
          </cell>
          <cell r="G182">
            <v>1256</v>
          </cell>
        </row>
        <row r="183">
          <cell r="A183">
            <v>174</v>
          </cell>
          <cell r="B183" t="str">
            <v>MAYNARD</v>
          </cell>
          <cell r="C183">
            <v>0</v>
          </cell>
          <cell r="D183">
            <v>410671</v>
          </cell>
          <cell r="E183">
            <v>410671</v>
          </cell>
          <cell r="F183">
            <v>537</v>
          </cell>
          <cell r="G183">
            <v>765</v>
          </cell>
        </row>
        <row r="184">
          <cell r="A184">
            <v>175</v>
          </cell>
          <cell r="B184" t="str">
            <v>MEDFIELD</v>
          </cell>
          <cell r="C184">
            <v>0</v>
          </cell>
          <cell r="D184">
            <v>1227047</v>
          </cell>
          <cell r="E184">
            <v>1227047</v>
          </cell>
          <cell r="F184">
            <v>2348</v>
          </cell>
          <cell r="G184">
            <v>523</v>
          </cell>
        </row>
        <row r="185">
          <cell r="A185">
            <v>176</v>
          </cell>
          <cell r="B185" t="str">
            <v>MEDFORD</v>
          </cell>
          <cell r="C185">
            <v>0</v>
          </cell>
          <cell r="D185">
            <v>1549052</v>
          </cell>
          <cell r="E185">
            <v>1549052</v>
          </cell>
          <cell r="F185">
            <v>1390</v>
          </cell>
          <cell r="G185">
            <v>1114</v>
          </cell>
        </row>
        <row r="186">
          <cell r="A186">
            <v>177</v>
          </cell>
          <cell r="B186" t="str">
            <v>MEDWAY</v>
          </cell>
          <cell r="C186">
            <v>0</v>
          </cell>
          <cell r="D186">
            <v>645171</v>
          </cell>
          <cell r="E186">
            <v>645171</v>
          </cell>
          <cell r="F186">
            <v>1958</v>
          </cell>
          <cell r="G186">
            <v>330</v>
          </cell>
        </row>
        <row r="187">
          <cell r="A187">
            <v>178</v>
          </cell>
          <cell r="B187" t="str">
            <v>MELROSE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181</v>
          </cell>
          <cell r="B190" t="str">
            <v>METHUEN</v>
          </cell>
          <cell r="C190">
            <v>0</v>
          </cell>
          <cell r="D190">
            <v>3330198</v>
          </cell>
          <cell r="E190">
            <v>3330198</v>
          </cell>
          <cell r="F190">
            <v>5480</v>
          </cell>
          <cell r="G190">
            <v>608</v>
          </cell>
        </row>
        <row r="191">
          <cell r="A191">
            <v>182</v>
          </cell>
          <cell r="B191" t="str">
            <v>MIDDLEBOROUGH</v>
          </cell>
          <cell r="C191">
            <v>62433</v>
          </cell>
          <cell r="D191">
            <v>2325643</v>
          </cell>
          <cell r="E191">
            <v>2263210</v>
          </cell>
          <cell r="F191">
            <v>3318</v>
          </cell>
          <cell r="G191">
            <v>682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184</v>
          </cell>
          <cell r="B193" t="str">
            <v>MIDDLETON</v>
          </cell>
          <cell r="C193">
            <v>0</v>
          </cell>
          <cell r="D193">
            <v>302375</v>
          </cell>
          <cell r="E193">
            <v>302375</v>
          </cell>
          <cell r="F193">
            <v>605</v>
          </cell>
          <cell r="G193">
            <v>500</v>
          </cell>
        </row>
        <row r="194">
          <cell r="A194">
            <v>185</v>
          </cell>
          <cell r="B194" t="str">
            <v>MILFORD</v>
          </cell>
          <cell r="C194">
            <v>0</v>
          </cell>
          <cell r="D194">
            <v>2143423</v>
          </cell>
          <cell r="E194">
            <v>2143423</v>
          </cell>
          <cell r="F194">
            <v>3721</v>
          </cell>
          <cell r="G194">
            <v>576</v>
          </cell>
        </row>
        <row r="195">
          <cell r="A195">
            <v>186</v>
          </cell>
          <cell r="B195" t="str">
            <v>MILLBURY</v>
          </cell>
          <cell r="C195">
            <v>0</v>
          </cell>
          <cell r="D195">
            <v>895239</v>
          </cell>
          <cell r="E195">
            <v>895239</v>
          </cell>
          <cell r="F195">
            <v>1550</v>
          </cell>
          <cell r="G195">
            <v>578</v>
          </cell>
        </row>
        <row r="196">
          <cell r="A196">
            <v>187</v>
          </cell>
          <cell r="B196" t="str">
            <v>MILLIS</v>
          </cell>
          <cell r="C196">
            <v>0</v>
          </cell>
          <cell r="D196">
            <v>342435</v>
          </cell>
          <cell r="E196">
            <v>342435</v>
          </cell>
          <cell r="F196">
            <v>542</v>
          </cell>
          <cell r="G196">
            <v>632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189</v>
          </cell>
          <cell r="B198" t="str">
            <v>MILTON</v>
          </cell>
          <cell r="C198">
            <v>0</v>
          </cell>
          <cell r="D198">
            <v>738764</v>
          </cell>
          <cell r="E198">
            <v>738764</v>
          </cell>
          <cell r="F198">
            <v>1533</v>
          </cell>
          <cell r="G198">
            <v>482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191</v>
          </cell>
          <cell r="B200" t="str">
            <v>MONSON</v>
          </cell>
          <cell r="C200">
            <v>0</v>
          </cell>
          <cell r="D200">
            <v>1021168</v>
          </cell>
          <cell r="E200">
            <v>1021168</v>
          </cell>
          <cell r="F200">
            <v>798</v>
          </cell>
          <cell r="G200">
            <v>1280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>
            <v>196</v>
          </cell>
          <cell r="B205" t="str">
            <v>NAHANT</v>
          </cell>
          <cell r="C205">
            <v>0</v>
          </cell>
          <cell r="D205">
            <v>147978</v>
          </cell>
          <cell r="E205">
            <v>147978</v>
          </cell>
          <cell r="F205">
            <v>124</v>
          </cell>
          <cell r="G205">
            <v>1193</v>
          </cell>
        </row>
        <row r="206">
          <cell r="A206">
            <v>197</v>
          </cell>
          <cell r="B206" t="str">
            <v>NANTUCKET</v>
          </cell>
          <cell r="C206">
            <v>0</v>
          </cell>
          <cell r="D206">
            <v>715870</v>
          </cell>
          <cell r="E206">
            <v>715870</v>
          </cell>
          <cell r="F206">
            <v>375</v>
          </cell>
          <cell r="G206">
            <v>1909</v>
          </cell>
        </row>
        <row r="207">
          <cell r="A207">
            <v>198</v>
          </cell>
          <cell r="B207" t="str">
            <v>NATICK</v>
          </cell>
          <cell r="C207">
            <v>0</v>
          </cell>
          <cell r="D207">
            <v>2409054</v>
          </cell>
          <cell r="E207">
            <v>2409054</v>
          </cell>
          <cell r="F207">
            <v>4123</v>
          </cell>
          <cell r="G207">
            <v>584</v>
          </cell>
        </row>
        <row r="208">
          <cell r="A208">
            <v>199</v>
          </cell>
          <cell r="B208" t="str">
            <v>NEEDHAM</v>
          </cell>
          <cell r="C208">
            <v>27117.224000000002</v>
          </cell>
          <cell r="D208">
            <v>1045076</v>
          </cell>
          <cell r="E208">
            <v>1017958.776</v>
          </cell>
          <cell r="F208">
            <v>1329</v>
          </cell>
          <cell r="G208">
            <v>766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201</v>
          </cell>
          <cell r="B210" t="str">
            <v>NEW BEDFORD</v>
          </cell>
          <cell r="C210">
            <v>0</v>
          </cell>
          <cell r="D210">
            <v>6655750</v>
          </cell>
          <cell r="E210">
            <v>6655750</v>
          </cell>
          <cell r="F210">
            <v>4359</v>
          </cell>
          <cell r="G210">
            <v>1527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204</v>
          </cell>
          <cell r="B213" t="str">
            <v>NEWBURYPORT</v>
          </cell>
          <cell r="C213">
            <v>0</v>
          </cell>
          <cell r="D213">
            <v>906079</v>
          </cell>
          <cell r="E213">
            <v>906079</v>
          </cell>
          <cell r="F213">
            <v>1181</v>
          </cell>
          <cell r="G213">
            <v>767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144905</v>
          </cell>
          <cell r="E215">
            <v>144905</v>
          </cell>
          <cell r="F215">
            <v>42</v>
          </cell>
          <cell r="G215">
            <v>3450</v>
          </cell>
        </row>
        <row r="216">
          <cell r="A216">
            <v>207</v>
          </cell>
          <cell r="B216" t="str">
            <v>NEWTON</v>
          </cell>
          <cell r="C216">
            <v>0</v>
          </cell>
          <cell r="D216">
            <v>4884812</v>
          </cell>
          <cell r="E216">
            <v>4884812</v>
          </cell>
          <cell r="F216">
            <v>3759</v>
          </cell>
          <cell r="G216">
            <v>1299</v>
          </cell>
        </row>
        <row r="217">
          <cell r="A217">
            <v>208</v>
          </cell>
          <cell r="B217" t="str">
            <v>NORFOLK</v>
          </cell>
          <cell r="C217">
            <v>0</v>
          </cell>
          <cell r="D217">
            <v>617029</v>
          </cell>
          <cell r="E217">
            <v>617029</v>
          </cell>
          <cell r="F217">
            <v>983</v>
          </cell>
          <cell r="G217">
            <v>628</v>
          </cell>
        </row>
        <row r="218">
          <cell r="A218">
            <v>209</v>
          </cell>
          <cell r="B218" t="str">
            <v>NORTH ADAMS</v>
          </cell>
          <cell r="C218">
            <v>0</v>
          </cell>
          <cell r="D218">
            <v>897849</v>
          </cell>
          <cell r="E218">
            <v>897849</v>
          </cell>
          <cell r="F218">
            <v>1368</v>
          </cell>
          <cell r="G218">
            <v>656</v>
          </cell>
        </row>
        <row r="219">
          <cell r="A219">
            <v>210</v>
          </cell>
          <cell r="B219" t="str">
            <v>NORTHAMPTON</v>
          </cell>
          <cell r="C219">
            <v>105358</v>
          </cell>
          <cell r="D219">
            <v>1349199</v>
          </cell>
          <cell r="E219">
            <v>1243841</v>
          </cell>
          <cell r="F219">
            <v>941</v>
          </cell>
          <cell r="G219">
            <v>1322</v>
          </cell>
        </row>
        <row r="220">
          <cell r="A220">
            <v>211</v>
          </cell>
          <cell r="B220" t="str">
            <v>NORTH ANDOVER</v>
          </cell>
          <cell r="C220">
            <v>0</v>
          </cell>
          <cell r="D220">
            <v>2053360</v>
          </cell>
          <cell r="E220">
            <v>2053360</v>
          </cell>
          <cell r="F220">
            <v>1575</v>
          </cell>
          <cell r="G220">
            <v>1304</v>
          </cell>
        </row>
        <row r="221">
          <cell r="A221">
            <v>212</v>
          </cell>
          <cell r="B221" t="str">
            <v>NORTH ATTLEBOROUGH</v>
          </cell>
          <cell r="C221">
            <v>0</v>
          </cell>
          <cell r="D221">
            <v>1756640</v>
          </cell>
          <cell r="E221">
            <v>1756640</v>
          </cell>
          <cell r="F221">
            <v>1592</v>
          </cell>
          <cell r="G221">
            <v>1103</v>
          </cell>
        </row>
        <row r="222">
          <cell r="A222">
            <v>213</v>
          </cell>
          <cell r="B222" t="str">
            <v>NORTHBOROUGH</v>
          </cell>
          <cell r="C222">
            <v>0</v>
          </cell>
          <cell r="D222">
            <v>698382</v>
          </cell>
          <cell r="E222">
            <v>698382</v>
          </cell>
          <cell r="F222">
            <v>1623</v>
          </cell>
          <cell r="G222">
            <v>430</v>
          </cell>
        </row>
        <row r="223">
          <cell r="A223">
            <v>214</v>
          </cell>
          <cell r="B223" t="str">
            <v>NORTHBRIDGE</v>
          </cell>
          <cell r="C223">
            <v>0</v>
          </cell>
          <cell r="D223">
            <v>1104863</v>
          </cell>
          <cell r="E223">
            <v>1104863</v>
          </cell>
          <cell r="F223">
            <v>1181</v>
          </cell>
          <cell r="G223">
            <v>936</v>
          </cell>
        </row>
        <row r="224">
          <cell r="A224">
            <v>215</v>
          </cell>
          <cell r="B224" t="str">
            <v>NORTH BROOKFIELD</v>
          </cell>
          <cell r="C224">
            <v>0</v>
          </cell>
          <cell r="D224">
            <v>350943</v>
          </cell>
          <cell r="E224">
            <v>350943</v>
          </cell>
          <cell r="F224">
            <v>412</v>
          </cell>
          <cell r="G224">
            <v>852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217</v>
          </cell>
          <cell r="B226" t="str">
            <v>NORTH READING</v>
          </cell>
          <cell r="C226">
            <v>24018</v>
          </cell>
          <cell r="D226">
            <v>826153</v>
          </cell>
          <cell r="E226">
            <v>802135</v>
          </cell>
          <cell r="F226">
            <v>1163</v>
          </cell>
          <cell r="G226">
            <v>690</v>
          </cell>
        </row>
        <row r="227">
          <cell r="A227">
            <v>218</v>
          </cell>
          <cell r="B227" t="str">
            <v>NORTON</v>
          </cell>
          <cell r="C227">
            <v>0</v>
          </cell>
          <cell r="D227">
            <v>975523</v>
          </cell>
          <cell r="E227">
            <v>975523</v>
          </cell>
          <cell r="F227">
            <v>1548</v>
          </cell>
          <cell r="G227">
            <v>630</v>
          </cell>
        </row>
        <row r="228">
          <cell r="A228">
            <v>219</v>
          </cell>
          <cell r="B228" t="str">
            <v>NORWELL</v>
          </cell>
          <cell r="C228">
            <v>0</v>
          </cell>
          <cell r="D228">
            <v>994134</v>
          </cell>
          <cell r="E228">
            <v>994134</v>
          </cell>
          <cell r="F228">
            <v>1147</v>
          </cell>
          <cell r="G228">
            <v>867</v>
          </cell>
        </row>
        <row r="229">
          <cell r="A229">
            <v>220</v>
          </cell>
          <cell r="B229" t="str">
            <v>NORWOOD</v>
          </cell>
          <cell r="C229">
            <v>73813.23</v>
          </cell>
          <cell r="D229">
            <v>1502201</v>
          </cell>
          <cell r="E229">
            <v>1428387.77</v>
          </cell>
          <cell r="F229">
            <v>1272</v>
          </cell>
          <cell r="G229">
            <v>1123</v>
          </cell>
        </row>
        <row r="230">
          <cell r="A230">
            <v>221</v>
          </cell>
          <cell r="B230" t="str">
            <v>OAK BLUFFS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223</v>
          </cell>
          <cell r="B232" t="str">
            <v>ORANGE</v>
          </cell>
          <cell r="C232">
            <v>0</v>
          </cell>
          <cell r="D232">
            <v>631177</v>
          </cell>
          <cell r="E232">
            <v>631177</v>
          </cell>
          <cell r="F232">
            <v>554</v>
          </cell>
          <cell r="G232">
            <v>1139</v>
          </cell>
        </row>
        <row r="233">
          <cell r="A233">
            <v>224</v>
          </cell>
          <cell r="B233" t="str">
            <v>ORLEANS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>
            <v>226</v>
          </cell>
          <cell r="B235" t="str">
            <v>OXFORD</v>
          </cell>
          <cell r="C235">
            <v>0</v>
          </cell>
          <cell r="D235">
            <v>1062947</v>
          </cell>
          <cell r="E235">
            <v>1062947</v>
          </cell>
          <cell r="F235">
            <v>1317</v>
          </cell>
          <cell r="G235">
            <v>807</v>
          </cell>
        </row>
        <row r="236">
          <cell r="A236">
            <v>227</v>
          </cell>
          <cell r="B236" t="str">
            <v>PALMER</v>
          </cell>
          <cell r="C236">
            <v>0</v>
          </cell>
          <cell r="D236">
            <v>839980</v>
          </cell>
          <cell r="E236">
            <v>839980</v>
          </cell>
          <cell r="F236">
            <v>1101</v>
          </cell>
          <cell r="G236">
            <v>763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>
            <v>229</v>
          </cell>
          <cell r="B238" t="str">
            <v>PEABODY</v>
          </cell>
          <cell r="C238">
            <v>0</v>
          </cell>
          <cell r="D238">
            <v>2099779</v>
          </cell>
          <cell r="E238">
            <v>2099779</v>
          </cell>
          <cell r="F238">
            <v>2534</v>
          </cell>
          <cell r="G238">
            <v>829</v>
          </cell>
        </row>
        <row r="239">
          <cell r="A239">
            <v>230</v>
          </cell>
          <cell r="B239" t="str">
            <v>PELHAM</v>
          </cell>
          <cell r="C239">
            <v>0</v>
          </cell>
          <cell r="D239">
            <v>41279</v>
          </cell>
          <cell r="E239">
            <v>41279</v>
          </cell>
          <cell r="F239">
            <v>82</v>
          </cell>
          <cell r="G239">
            <v>503</v>
          </cell>
        </row>
        <row r="240">
          <cell r="A240">
            <v>231</v>
          </cell>
          <cell r="B240" t="str">
            <v>PEMBROKE</v>
          </cell>
          <cell r="C240">
            <v>0</v>
          </cell>
          <cell r="D240">
            <v>1863197</v>
          </cell>
          <cell r="E240">
            <v>1863197</v>
          </cell>
          <cell r="F240">
            <v>2338</v>
          </cell>
          <cell r="G240">
            <v>797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234</v>
          </cell>
          <cell r="B243" t="str">
            <v>PETERSHAM</v>
          </cell>
          <cell r="C243">
            <v>0</v>
          </cell>
          <cell r="D243">
            <v>165906</v>
          </cell>
          <cell r="E243">
            <v>165906</v>
          </cell>
          <cell r="F243">
            <v>66</v>
          </cell>
          <cell r="G243">
            <v>2514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236</v>
          </cell>
          <cell r="B245" t="str">
            <v>PITTSFIELD</v>
          </cell>
          <cell r="C245">
            <v>0</v>
          </cell>
          <cell r="D245">
            <v>1978500</v>
          </cell>
          <cell r="E245">
            <v>1978500</v>
          </cell>
          <cell r="F245">
            <v>3191</v>
          </cell>
          <cell r="G245">
            <v>620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>
            <v>238</v>
          </cell>
          <cell r="B247" t="str">
            <v>PLAINVILLE</v>
          </cell>
          <cell r="C247">
            <v>0</v>
          </cell>
          <cell r="D247">
            <v>461483</v>
          </cell>
          <cell r="E247">
            <v>461483</v>
          </cell>
          <cell r="F247">
            <v>576</v>
          </cell>
          <cell r="G247">
            <v>801</v>
          </cell>
        </row>
        <row r="248">
          <cell r="A248">
            <v>239</v>
          </cell>
          <cell r="B248" t="str">
            <v>PLYMOUTH</v>
          </cell>
          <cell r="C248">
            <v>0</v>
          </cell>
          <cell r="D248">
            <v>5420207</v>
          </cell>
          <cell r="E248">
            <v>5420207</v>
          </cell>
          <cell r="F248">
            <v>5163</v>
          </cell>
          <cell r="G248">
            <v>1050</v>
          </cell>
        </row>
        <row r="249">
          <cell r="A249">
            <v>240</v>
          </cell>
          <cell r="B249" t="str">
            <v>PLYMPTON</v>
          </cell>
          <cell r="C249">
            <v>0</v>
          </cell>
          <cell r="D249">
            <v>190746</v>
          </cell>
          <cell r="E249">
            <v>190746</v>
          </cell>
          <cell r="F249">
            <v>222</v>
          </cell>
          <cell r="G249">
            <v>859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>
            <v>242</v>
          </cell>
          <cell r="B251" t="str">
            <v>PROVINCETOWN</v>
          </cell>
          <cell r="C251">
            <v>0</v>
          </cell>
          <cell r="D251">
            <v>55551</v>
          </cell>
          <cell r="E251">
            <v>55551</v>
          </cell>
          <cell r="F251">
            <v>71</v>
          </cell>
          <cell r="G251">
            <v>782</v>
          </cell>
        </row>
        <row r="252">
          <cell r="A252">
            <v>243</v>
          </cell>
          <cell r="B252" t="str">
            <v>QUINCY</v>
          </cell>
          <cell r="C252">
            <v>0</v>
          </cell>
          <cell r="D252">
            <v>1986074</v>
          </cell>
          <cell r="E252">
            <v>1986074</v>
          </cell>
          <cell r="F252">
            <v>1112</v>
          </cell>
          <cell r="G252">
            <v>1786</v>
          </cell>
        </row>
        <row r="253">
          <cell r="A253">
            <v>244</v>
          </cell>
          <cell r="B253" t="str">
            <v>RANDOLPH</v>
          </cell>
          <cell r="C253">
            <v>0</v>
          </cell>
          <cell r="D253">
            <v>607368</v>
          </cell>
          <cell r="E253">
            <v>607368</v>
          </cell>
          <cell r="F253">
            <v>925</v>
          </cell>
          <cell r="G253">
            <v>657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>
            <v>246</v>
          </cell>
          <cell r="B255" t="str">
            <v>READING</v>
          </cell>
          <cell r="C255">
            <v>0</v>
          </cell>
          <cell r="D255">
            <v>355308</v>
          </cell>
          <cell r="E255">
            <v>355308</v>
          </cell>
          <cell r="F255">
            <v>227</v>
          </cell>
          <cell r="G255">
            <v>1565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>
            <v>248</v>
          </cell>
          <cell r="B257" t="str">
            <v>REVERE</v>
          </cell>
          <cell r="C257">
            <v>0</v>
          </cell>
          <cell r="D257">
            <v>2981767</v>
          </cell>
          <cell r="E257">
            <v>2981767</v>
          </cell>
          <cell r="F257">
            <v>1737</v>
          </cell>
          <cell r="G257">
            <v>1717</v>
          </cell>
        </row>
        <row r="258">
          <cell r="A258">
            <v>249</v>
          </cell>
          <cell r="B258" t="str">
            <v>RICHMOND</v>
          </cell>
          <cell r="C258">
            <v>0</v>
          </cell>
          <cell r="D258">
            <v>211174</v>
          </cell>
          <cell r="E258">
            <v>211174</v>
          </cell>
          <cell r="F258">
            <v>82</v>
          </cell>
          <cell r="G258">
            <v>2575</v>
          </cell>
        </row>
        <row r="259">
          <cell r="A259">
            <v>250</v>
          </cell>
          <cell r="B259" t="str">
            <v>ROCHESTER</v>
          </cell>
          <cell r="C259">
            <v>0</v>
          </cell>
          <cell r="D259">
            <v>271687</v>
          </cell>
          <cell r="E259">
            <v>271687</v>
          </cell>
          <cell r="F259">
            <v>282</v>
          </cell>
          <cell r="G259">
            <v>963</v>
          </cell>
        </row>
        <row r="260">
          <cell r="A260">
            <v>251</v>
          </cell>
          <cell r="B260" t="str">
            <v>ROCKLAND</v>
          </cell>
          <cell r="C260">
            <v>0</v>
          </cell>
          <cell r="D260">
            <v>816985</v>
          </cell>
          <cell r="E260">
            <v>816985</v>
          </cell>
          <cell r="F260">
            <v>850</v>
          </cell>
          <cell r="G260">
            <v>961</v>
          </cell>
        </row>
        <row r="261">
          <cell r="A261">
            <v>252</v>
          </cell>
          <cell r="B261" t="str">
            <v>ROCKPORT</v>
          </cell>
          <cell r="C261">
            <v>0</v>
          </cell>
          <cell r="D261">
            <v>162545</v>
          </cell>
          <cell r="E261">
            <v>162545</v>
          </cell>
          <cell r="F261">
            <v>390</v>
          </cell>
          <cell r="G261">
            <v>417</v>
          </cell>
        </row>
        <row r="262">
          <cell r="A262">
            <v>253</v>
          </cell>
          <cell r="B262" t="str">
            <v>ROWE</v>
          </cell>
          <cell r="C262">
            <v>0</v>
          </cell>
          <cell r="D262">
            <v>100046</v>
          </cell>
          <cell r="E262">
            <v>100046</v>
          </cell>
          <cell r="F262">
            <v>34</v>
          </cell>
          <cell r="G262">
            <v>2943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>
            <v>258</v>
          </cell>
          <cell r="B267" t="str">
            <v>SALEM</v>
          </cell>
          <cell r="C267">
            <v>0</v>
          </cell>
          <cell r="D267">
            <v>1400161</v>
          </cell>
          <cell r="E267">
            <v>1400161</v>
          </cell>
          <cell r="F267">
            <v>2605</v>
          </cell>
          <cell r="G267">
            <v>537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>
            <v>261</v>
          </cell>
          <cell r="B270" t="str">
            <v>SANDWICH</v>
          </cell>
          <cell r="C270">
            <v>0</v>
          </cell>
          <cell r="D270">
            <v>1362082</v>
          </cell>
          <cell r="E270">
            <v>1362082</v>
          </cell>
          <cell r="F270">
            <v>2265</v>
          </cell>
          <cell r="G270">
            <v>601</v>
          </cell>
        </row>
        <row r="271">
          <cell r="A271">
            <v>262</v>
          </cell>
          <cell r="B271" t="str">
            <v>SAUGUS</v>
          </cell>
          <cell r="C271">
            <v>0</v>
          </cell>
          <cell r="D271">
            <v>380242</v>
          </cell>
          <cell r="E271">
            <v>380242</v>
          </cell>
          <cell r="F271">
            <v>514</v>
          </cell>
          <cell r="G271">
            <v>740</v>
          </cell>
        </row>
        <row r="272">
          <cell r="A272">
            <v>263</v>
          </cell>
          <cell r="B272" t="str">
            <v>SAVOY</v>
          </cell>
          <cell r="C272">
            <v>0</v>
          </cell>
          <cell r="D272">
            <v>52074</v>
          </cell>
          <cell r="E272">
            <v>52074</v>
          </cell>
          <cell r="F272">
            <v>33</v>
          </cell>
          <cell r="G272">
            <v>1578</v>
          </cell>
        </row>
        <row r="273">
          <cell r="A273">
            <v>264</v>
          </cell>
          <cell r="B273" t="str">
            <v>SCITUATE</v>
          </cell>
          <cell r="C273">
            <v>0</v>
          </cell>
          <cell r="D273">
            <v>1099813</v>
          </cell>
          <cell r="E273">
            <v>1099813</v>
          </cell>
          <cell r="F273">
            <v>1686</v>
          </cell>
          <cell r="G273">
            <v>652</v>
          </cell>
        </row>
        <row r="274">
          <cell r="A274">
            <v>265</v>
          </cell>
          <cell r="B274" t="str">
            <v>SEEKONK</v>
          </cell>
          <cell r="C274">
            <v>0</v>
          </cell>
          <cell r="D274">
            <v>1038481</v>
          </cell>
          <cell r="E274">
            <v>1038481</v>
          </cell>
          <cell r="F274">
            <v>1296</v>
          </cell>
          <cell r="G274">
            <v>801</v>
          </cell>
        </row>
        <row r="275">
          <cell r="A275">
            <v>266</v>
          </cell>
          <cell r="B275" t="str">
            <v>SHARON</v>
          </cell>
          <cell r="C275">
            <v>69760.09</v>
          </cell>
          <cell r="D275">
            <v>862716</v>
          </cell>
          <cell r="E275">
            <v>792955.91</v>
          </cell>
          <cell r="F275">
            <v>848</v>
          </cell>
          <cell r="G275">
            <v>935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>
            <v>269</v>
          </cell>
          <cell r="B278" t="str">
            <v>SHERBORN</v>
          </cell>
          <cell r="C278">
            <v>0</v>
          </cell>
          <cell r="D278">
            <v>156280</v>
          </cell>
          <cell r="E278">
            <v>156280</v>
          </cell>
          <cell r="F278">
            <v>378</v>
          </cell>
          <cell r="G278">
            <v>413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>
            <v>271</v>
          </cell>
          <cell r="B280" t="str">
            <v>SHREWSBURY</v>
          </cell>
          <cell r="C280">
            <v>0</v>
          </cell>
          <cell r="D280">
            <v>2712574</v>
          </cell>
          <cell r="E280">
            <v>2712574</v>
          </cell>
          <cell r="F280">
            <v>4047</v>
          </cell>
          <cell r="G280">
            <v>670</v>
          </cell>
        </row>
        <row r="281">
          <cell r="A281">
            <v>272</v>
          </cell>
          <cell r="B281" t="str">
            <v>SHUTESBURY</v>
          </cell>
          <cell r="C281">
            <v>0</v>
          </cell>
          <cell r="D281">
            <v>67296</v>
          </cell>
          <cell r="E281">
            <v>67296</v>
          </cell>
          <cell r="F281">
            <v>59</v>
          </cell>
          <cell r="G281">
            <v>1141</v>
          </cell>
        </row>
        <row r="282">
          <cell r="A282">
            <v>273</v>
          </cell>
          <cell r="B282" t="str">
            <v>SOMERSET</v>
          </cell>
          <cell r="C282">
            <v>0</v>
          </cell>
          <cell r="D282">
            <v>1007378</v>
          </cell>
          <cell r="E282">
            <v>1007378</v>
          </cell>
          <cell r="F282">
            <v>1443</v>
          </cell>
          <cell r="G282">
            <v>698</v>
          </cell>
        </row>
        <row r="283">
          <cell r="A283">
            <v>274</v>
          </cell>
          <cell r="B283" t="str">
            <v>SOMERVILLE</v>
          </cell>
          <cell r="C283">
            <v>0</v>
          </cell>
          <cell r="D283">
            <v>2020654</v>
          </cell>
          <cell r="E283">
            <v>2020654</v>
          </cell>
          <cell r="F283">
            <v>392</v>
          </cell>
          <cell r="G283">
            <v>5155</v>
          </cell>
        </row>
        <row r="284">
          <cell r="A284">
            <v>275</v>
          </cell>
          <cell r="B284" t="str">
            <v>SOUTHAMPTON</v>
          </cell>
          <cell r="C284">
            <v>0</v>
          </cell>
          <cell r="D284">
            <v>229344</v>
          </cell>
          <cell r="E284">
            <v>229344</v>
          </cell>
          <cell r="F284">
            <v>528</v>
          </cell>
          <cell r="G284">
            <v>434</v>
          </cell>
        </row>
        <row r="285">
          <cell r="A285">
            <v>276</v>
          </cell>
          <cell r="B285" t="str">
            <v>SOUTHBOROUGH</v>
          </cell>
          <cell r="C285">
            <v>0</v>
          </cell>
          <cell r="D285">
            <v>506874</v>
          </cell>
          <cell r="E285">
            <v>506874</v>
          </cell>
          <cell r="F285">
            <v>1211</v>
          </cell>
          <cell r="G285">
            <v>419</v>
          </cell>
        </row>
        <row r="286">
          <cell r="A286">
            <v>277</v>
          </cell>
          <cell r="B286" t="str">
            <v>SOUTHBRIDGE</v>
          </cell>
          <cell r="C286">
            <v>0</v>
          </cell>
          <cell r="D286">
            <v>2302115</v>
          </cell>
          <cell r="E286">
            <v>2302115</v>
          </cell>
          <cell r="F286">
            <v>1837</v>
          </cell>
          <cell r="G286">
            <v>1253</v>
          </cell>
        </row>
        <row r="287">
          <cell r="A287">
            <v>278</v>
          </cell>
          <cell r="B287" t="str">
            <v>SOUTH HADLEY</v>
          </cell>
          <cell r="C287">
            <v>4458</v>
          </cell>
          <cell r="D287">
            <v>1258493</v>
          </cell>
          <cell r="E287">
            <v>1254035</v>
          </cell>
          <cell r="F287">
            <v>1011</v>
          </cell>
          <cell r="G287">
            <v>1240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>
            <v>281</v>
          </cell>
          <cell r="B290" t="str">
            <v>SPRINGFIELD</v>
          </cell>
          <cell r="C290">
            <v>0</v>
          </cell>
          <cell r="D290">
            <v>16611996</v>
          </cell>
          <cell r="E290">
            <v>16611996</v>
          </cell>
          <cell r="F290">
            <v>10674</v>
          </cell>
          <cell r="G290">
            <v>1556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284</v>
          </cell>
          <cell r="B293" t="str">
            <v>STONEHAM</v>
          </cell>
          <cell r="C293">
            <v>0</v>
          </cell>
          <cell r="D293">
            <v>494136</v>
          </cell>
          <cell r="E293">
            <v>494136</v>
          </cell>
          <cell r="F293">
            <v>125</v>
          </cell>
          <cell r="G293">
            <v>3953</v>
          </cell>
        </row>
        <row r="294">
          <cell r="A294">
            <v>285</v>
          </cell>
          <cell r="B294" t="str">
            <v>STOUGHTON</v>
          </cell>
          <cell r="C294">
            <v>0</v>
          </cell>
          <cell r="D294">
            <v>1657384</v>
          </cell>
          <cell r="E294">
            <v>1657384</v>
          </cell>
          <cell r="F294">
            <v>1254</v>
          </cell>
          <cell r="G294">
            <v>1322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>
            <v>287</v>
          </cell>
          <cell r="B296" t="str">
            <v>STURBRIDGE</v>
          </cell>
          <cell r="C296">
            <v>0</v>
          </cell>
          <cell r="D296">
            <v>500999</v>
          </cell>
          <cell r="E296">
            <v>500999</v>
          </cell>
          <cell r="F296">
            <v>851</v>
          </cell>
          <cell r="G296">
            <v>589</v>
          </cell>
        </row>
        <row r="297">
          <cell r="A297">
            <v>288</v>
          </cell>
          <cell r="B297" t="str">
            <v>SUDBURY</v>
          </cell>
          <cell r="C297">
            <v>0</v>
          </cell>
          <cell r="D297">
            <v>1283205</v>
          </cell>
          <cell r="E297">
            <v>1283205</v>
          </cell>
          <cell r="F297">
            <v>2380</v>
          </cell>
          <cell r="G297">
            <v>539</v>
          </cell>
        </row>
        <row r="298">
          <cell r="A298">
            <v>289</v>
          </cell>
          <cell r="B298" t="str">
            <v>SUNDERLAND</v>
          </cell>
          <cell r="C298">
            <v>0</v>
          </cell>
          <cell r="D298">
            <v>84321</v>
          </cell>
          <cell r="E298">
            <v>84321</v>
          </cell>
          <cell r="F298">
            <v>265</v>
          </cell>
          <cell r="G298">
            <v>318</v>
          </cell>
        </row>
        <row r="299">
          <cell r="A299">
            <v>290</v>
          </cell>
          <cell r="B299" t="str">
            <v>SUTTON</v>
          </cell>
          <cell r="C299">
            <v>41215</v>
          </cell>
          <cell r="D299">
            <v>836547</v>
          </cell>
          <cell r="E299">
            <v>795332</v>
          </cell>
          <cell r="F299">
            <v>1096</v>
          </cell>
          <cell r="G299">
            <v>726</v>
          </cell>
        </row>
        <row r="300">
          <cell r="A300">
            <v>291</v>
          </cell>
          <cell r="B300" t="str">
            <v>SWAMPSCOTT</v>
          </cell>
          <cell r="C300">
            <v>0</v>
          </cell>
          <cell r="D300">
            <v>194444</v>
          </cell>
          <cell r="E300">
            <v>194444</v>
          </cell>
          <cell r="F300">
            <v>56</v>
          </cell>
          <cell r="G300">
            <v>3472</v>
          </cell>
        </row>
        <row r="301">
          <cell r="A301">
            <v>292</v>
          </cell>
          <cell r="B301" t="str">
            <v>SWANSEA</v>
          </cell>
          <cell r="C301">
            <v>0</v>
          </cell>
          <cell r="D301">
            <v>1076436</v>
          </cell>
          <cell r="E301">
            <v>1076436</v>
          </cell>
          <cell r="F301">
            <v>1900</v>
          </cell>
          <cell r="G301">
            <v>567</v>
          </cell>
        </row>
        <row r="302">
          <cell r="A302">
            <v>293</v>
          </cell>
          <cell r="B302" t="str">
            <v>TAUNTON</v>
          </cell>
          <cell r="C302">
            <v>0</v>
          </cell>
          <cell r="D302">
            <v>6236066</v>
          </cell>
          <cell r="E302">
            <v>6236066</v>
          </cell>
          <cell r="F302">
            <v>8606</v>
          </cell>
          <cell r="G302">
            <v>725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>
            <v>295</v>
          </cell>
          <cell r="B304" t="str">
            <v>TEWKSBURY</v>
          </cell>
          <cell r="C304">
            <v>0</v>
          </cell>
          <cell r="D304">
            <v>1731495</v>
          </cell>
          <cell r="E304">
            <v>1731495</v>
          </cell>
          <cell r="F304">
            <v>3222</v>
          </cell>
          <cell r="G304">
            <v>537</v>
          </cell>
        </row>
        <row r="305">
          <cell r="A305">
            <v>296</v>
          </cell>
          <cell r="B305" t="str">
            <v>TISBURY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>
            <v>298</v>
          </cell>
          <cell r="B307" t="str">
            <v>TOPSFIELD</v>
          </cell>
          <cell r="C307">
            <v>0</v>
          </cell>
          <cell r="D307">
            <v>225715</v>
          </cell>
          <cell r="E307">
            <v>225715</v>
          </cell>
          <cell r="F307">
            <v>605</v>
          </cell>
          <cell r="G307">
            <v>373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300</v>
          </cell>
          <cell r="B309" t="str">
            <v>TRURO</v>
          </cell>
          <cell r="C309">
            <v>0</v>
          </cell>
          <cell r="D309">
            <v>342175</v>
          </cell>
          <cell r="E309">
            <v>342175</v>
          </cell>
          <cell r="F309">
            <v>195</v>
          </cell>
          <cell r="G309">
            <v>1755</v>
          </cell>
        </row>
        <row r="310">
          <cell r="A310">
            <v>301</v>
          </cell>
          <cell r="B310" t="str">
            <v>TYNGSBOROUGH</v>
          </cell>
          <cell r="C310">
            <v>0</v>
          </cell>
          <cell r="D310">
            <v>1067592</v>
          </cell>
          <cell r="E310">
            <v>1067592</v>
          </cell>
          <cell r="F310">
            <v>1227</v>
          </cell>
          <cell r="G310">
            <v>870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>
            <v>304</v>
          </cell>
          <cell r="B313" t="str">
            <v>UXBRIDGE</v>
          </cell>
          <cell r="C313">
            <v>0</v>
          </cell>
          <cell r="D313">
            <v>1145300</v>
          </cell>
          <cell r="E313">
            <v>1145300</v>
          </cell>
          <cell r="F313">
            <v>1387</v>
          </cell>
          <cell r="G313">
            <v>826</v>
          </cell>
        </row>
        <row r="314">
          <cell r="A314">
            <v>305</v>
          </cell>
          <cell r="B314" t="str">
            <v>WAKEFIELD</v>
          </cell>
          <cell r="C314">
            <v>0</v>
          </cell>
          <cell r="D314">
            <v>777616</v>
          </cell>
          <cell r="E314">
            <v>777616</v>
          </cell>
          <cell r="F314">
            <v>794</v>
          </cell>
          <cell r="G314">
            <v>979</v>
          </cell>
        </row>
        <row r="315">
          <cell r="A315">
            <v>306</v>
          </cell>
          <cell r="B315" t="str">
            <v>WALES</v>
          </cell>
          <cell r="C315">
            <v>0</v>
          </cell>
          <cell r="D315">
            <v>82530</v>
          </cell>
          <cell r="E315">
            <v>82530</v>
          </cell>
          <cell r="F315">
            <v>143</v>
          </cell>
          <cell r="G315">
            <v>577</v>
          </cell>
        </row>
        <row r="316">
          <cell r="A316">
            <v>307</v>
          </cell>
          <cell r="B316" t="str">
            <v>WALPOLE</v>
          </cell>
          <cell r="C316">
            <v>2267</v>
          </cell>
          <cell r="D316">
            <v>905427</v>
          </cell>
          <cell r="E316">
            <v>903160</v>
          </cell>
          <cell r="F316">
            <v>2322</v>
          </cell>
          <cell r="G316">
            <v>389</v>
          </cell>
        </row>
        <row r="317">
          <cell r="A317">
            <v>308</v>
          </cell>
          <cell r="B317" t="str">
            <v>WALTHAM</v>
          </cell>
          <cell r="C317">
            <v>0</v>
          </cell>
          <cell r="D317">
            <v>2405282</v>
          </cell>
          <cell r="E317">
            <v>2405282</v>
          </cell>
          <cell r="F317">
            <v>3567</v>
          </cell>
          <cell r="G317">
            <v>674</v>
          </cell>
        </row>
        <row r="318">
          <cell r="A318">
            <v>309</v>
          </cell>
          <cell r="B318" t="str">
            <v>WARE</v>
          </cell>
          <cell r="C318">
            <v>0</v>
          </cell>
          <cell r="D318">
            <v>1076148</v>
          </cell>
          <cell r="E318">
            <v>1076148</v>
          </cell>
          <cell r="F318">
            <v>1172</v>
          </cell>
          <cell r="G318">
            <v>918</v>
          </cell>
        </row>
        <row r="319">
          <cell r="A319">
            <v>310</v>
          </cell>
          <cell r="B319" t="str">
            <v>WAREHAM</v>
          </cell>
          <cell r="C319">
            <v>0</v>
          </cell>
          <cell r="D319">
            <v>1340744</v>
          </cell>
          <cell r="E319">
            <v>1340744</v>
          </cell>
          <cell r="F319">
            <v>2097</v>
          </cell>
          <cell r="G319">
            <v>639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2451</v>
          </cell>
          <cell r="E322">
            <v>2451</v>
          </cell>
          <cell r="F322">
            <v>1</v>
          </cell>
          <cell r="G322">
            <v>2451</v>
          </cell>
        </row>
        <row r="323">
          <cell r="A323">
            <v>314</v>
          </cell>
          <cell r="B323" t="str">
            <v>WATERTOWN</v>
          </cell>
          <cell r="C323">
            <v>0</v>
          </cell>
          <cell r="D323">
            <v>849161</v>
          </cell>
          <cell r="E323">
            <v>849161</v>
          </cell>
          <cell r="F323">
            <v>316</v>
          </cell>
          <cell r="G323">
            <v>2687</v>
          </cell>
        </row>
        <row r="324">
          <cell r="A324">
            <v>315</v>
          </cell>
          <cell r="B324" t="str">
            <v>WAYLAND</v>
          </cell>
          <cell r="C324">
            <v>0</v>
          </cell>
          <cell r="D324">
            <v>691485</v>
          </cell>
          <cell r="E324">
            <v>691485</v>
          </cell>
          <cell r="F324">
            <v>1286</v>
          </cell>
          <cell r="G324">
            <v>538</v>
          </cell>
        </row>
        <row r="325">
          <cell r="A325">
            <v>316</v>
          </cell>
          <cell r="B325" t="str">
            <v>WEBSTER</v>
          </cell>
          <cell r="C325">
            <v>0</v>
          </cell>
          <cell r="D325">
            <v>1219218</v>
          </cell>
          <cell r="E325">
            <v>1219218</v>
          </cell>
          <cell r="F325">
            <v>1134</v>
          </cell>
          <cell r="G325">
            <v>1075</v>
          </cell>
        </row>
        <row r="326">
          <cell r="A326">
            <v>317</v>
          </cell>
          <cell r="B326" t="str">
            <v>WELLESLEY</v>
          </cell>
          <cell r="C326">
            <v>0</v>
          </cell>
          <cell r="D326">
            <v>1059778</v>
          </cell>
          <cell r="E326">
            <v>1059778</v>
          </cell>
          <cell r="F326">
            <v>324</v>
          </cell>
          <cell r="G326">
            <v>3271</v>
          </cell>
        </row>
        <row r="327">
          <cell r="A327">
            <v>318</v>
          </cell>
          <cell r="B327" t="str">
            <v>WELLFLEET</v>
          </cell>
          <cell r="C327">
            <v>0</v>
          </cell>
          <cell r="D327">
            <v>95387</v>
          </cell>
          <cell r="E327">
            <v>95387</v>
          </cell>
          <cell r="F327">
            <v>116</v>
          </cell>
          <cell r="G327">
            <v>822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125963</v>
          </cell>
          <cell r="E328">
            <v>125963</v>
          </cell>
          <cell r="F328">
            <v>72</v>
          </cell>
          <cell r="G328">
            <v>1749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>
            <v>321</v>
          </cell>
          <cell r="B330" t="str">
            <v>WESTBOROUGH</v>
          </cell>
          <cell r="C330">
            <v>0</v>
          </cell>
          <cell r="D330">
            <v>1731169</v>
          </cell>
          <cell r="E330">
            <v>1731169</v>
          </cell>
          <cell r="F330">
            <v>3960</v>
          </cell>
          <cell r="G330">
            <v>437</v>
          </cell>
        </row>
        <row r="331">
          <cell r="A331">
            <v>322</v>
          </cell>
          <cell r="B331" t="str">
            <v>WEST BOYLSTON</v>
          </cell>
          <cell r="C331">
            <v>0</v>
          </cell>
          <cell r="D331">
            <v>530983</v>
          </cell>
          <cell r="E331">
            <v>530983</v>
          </cell>
          <cell r="F331">
            <v>490</v>
          </cell>
          <cell r="G331">
            <v>1084</v>
          </cell>
        </row>
        <row r="332">
          <cell r="A332">
            <v>323</v>
          </cell>
          <cell r="B332" t="str">
            <v>WEST BRIDGEWATER</v>
          </cell>
          <cell r="C332">
            <v>0</v>
          </cell>
          <cell r="D332">
            <v>428627</v>
          </cell>
          <cell r="E332">
            <v>428627</v>
          </cell>
          <cell r="F332">
            <v>689</v>
          </cell>
          <cell r="G332">
            <v>622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325</v>
          </cell>
          <cell r="B334" t="str">
            <v>WESTFIELD</v>
          </cell>
          <cell r="C334">
            <v>0</v>
          </cell>
          <cell r="D334">
            <v>2699384</v>
          </cell>
          <cell r="E334">
            <v>2699384</v>
          </cell>
          <cell r="F334">
            <v>3466</v>
          </cell>
          <cell r="G334">
            <v>779</v>
          </cell>
        </row>
        <row r="335">
          <cell r="A335">
            <v>326</v>
          </cell>
          <cell r="B335" t="str">
            <v>WESTFORD</v>
          </cell>
          <cell r="C335">
            <v>0</v>
          </cell>
          <cell r="D335">
            <v>2222804</v>
          </cell>
          <cell r="E335">
            <v>2222804</v>
          </cell>
          <cell r="F335">
            <v>3019</v>
          </cell>
          <cell r="G335">
            <v>736</v>
          </cell>
        </row>
        <row r="336">
          <cell r="A336">
            <v>327</v>
          </cell>
          <cell r="B336" t="str">
            <v>WESTHAMPTON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>
            <v>330</v>
          </cell>
          <cell r="B339" t="str">
            <v>WESTON</v>
          </cell>
          <cell r="C339">
            <v>232529</v>
          </cell>
          <cell r="D339">
            <v>1184401</v>
          </cell>
          <cell r="E339">
            <v>951872</v>
          </cell>
          <cell r="F339">
            <v>1785</v>
          </cell>
          <cell r="G339">
            <v>533</v>
          </cell>
        </row>
        <row r="340">
          <cell r="A340">
            <v>331</v>
          </cell>
          <cell r="B340" t="str">
            <v>WESTPORT</v>
          </cell>
          <cell r="C340">
            <v>0</v>
          </cell>
          <cell r="D340">
            <v>960570</v>
          </cell>
          <cell r="E340">
            <v>960570</v>
          </cell>
          <cell r="F340">
            <v>681</v>
          </cell>
          <cell r="G340">
            <v>1411</v>
          </cell>
        </row>
        <row r="341">
          <cell r="A341">
            <v>332</v>
          </cell>
          <cell r="B341" t="str">
            <v>WEST SPRINGFIELD</v>
          </cell>
          <cell r="C341">
            <v>0</v>
          </cell>
          <cell r="D341">
            <v>2271884</v>
          </cell>
          <cell r="E341">
            <v>2271884</v>
          </cell>
          <cell r="F341">
            <v>3195</v>
          </cell>
          <cell r="G341">
            <v>711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>
            <v>335</v>
          </cell>
          <cell r="B344" t="str">
            <v>WESTWOOD</v>
          </cell>
          <cell r="C344">
            <v>0</v>
          </cell>
          <cell r="D344">
            <v>1039224</v>
          </cell>
          <cell r="E344">
            <v>1039224</v>
          </cell>
          <cell r="F344">
            <v>1533</v>
          </cell>
          <cell r="G344">
            <v>678</v>
          </cell>
        </row>
        <row r="345">
          <cell r="A345">
            <v>336</v>
          </cell>
          <cell r="B345" t="str">
            <v>WEYMOUTH</v>
          </cell>
          <cell r="C345">
            <v>0</v>
          </cell>
          <cell r="D345">
            <v>4038962</v>
          </cell>
          <cell r="E345">
            <v>4038962</v>
          </cell>
          <cell r="F345">
            <v>3160</v>
          </cell>
          <cell r="G345">
            <v>1278</v>
          </cell>
        </row>
        <row r="346">
          <cell r="A346">
            <v>337</v>
          </cell>
          <cell r="B346" t="str">
            <v>WHATELY</v>
          </cell>
          <cell r="C346">
            <v>0</v>
          </cell>
          <cell r="D346">
            <v>51284</v>
          </cell>
          <cell r="E346">
            <v>51284</v>
          </cell>
          <cell r="F346">
            <v>81</v>
          </cell>
          <cell r="G346">
            <v>633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>
            <v>340</v>
          </cell>
          <cell r="B349" t="str">
            <v>WILLIAMSBURG</v>
          </cell>
          <cell r="C349">
            <v>0</v>
          </cell>
          <cell r="D349">
            <v>112542</v>
          </cell>
          <cell r="E349">
            <v>112542</v>
          </cell>
          <cell r="F349">
            <v>125</v>
          </cell>
          <cell r="G349">
            <v>900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>
            <v>342</v>
          </cell>
          <cell r="B351" t="str">
            <v>WILMINGTON</v>
          </cell>
          <cell r="C351">
            <v>0</v>
          </cell>
          <cell r="D351">
            <v>1510593</v>
          </cell>
          <cell r="E351">
            <v>1510593</v>
          </cell>
          <cell r="F351">
            <v>2353</v>
          </cell>
          <cell r="G351">
            <v>642</v>
          </cell>
        </row>
        <row r="352">
          <cell r="A352">
            <v>343</v>
          </cell>
          <cell r="B352" t="str">
            <v>WINCHENDON</v>
          </cell>
          <cell r="C352">
            <v>0</v>
          </cell>
          <cell r="D352">
            <v>831946</v>
          </cell>
          <cell r="E352">
            <v>831946</v>
          </cell>
          <cell r="F352">
            <v>924</v>
          </cell>
          <cell r="G352">
            <v>900</v>
          </cell>
        </row>
        <row r="353">
          <cell r="A353">
            <v>344</v>
          </cell>
          <cell r="B353" t="str">
            <v>WINCHESTER</v>
          </cell>
          <cell r="C353">
            <v>0</v>
          </cell>
          <cell r="D353">
            <v>912932</v>
          </cell>
          <cell r="E353">
            <v>912932</v>
          </cell>
          <cell r="F353">
            <v>1074</v>
          </cell>
          <cell r="G353">
            <v>850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>
            <v>346</v>
          </cell>
          <cell r="B355" t="str">
            <v>WINTHROP</v>
          </cell>
          <cell r="C355">
            <v>0</v>
          </cell>
          <cell r="D355">
            <v>244750</v>
          </cell>
          <cell r="E355">
            <v>244750</v>
          </cell>
          <cell r="F355">
            <v>38</v>
          </cell>
          <cell r="G355">
            <v>6441</v>
          </cell>
        </row>
        <row r="356">
          <cell r="A356">
            <v>347</v>
          </cell>
          <cell r="B356" t="str">
            <v>WOBURN</v>
          </cell>
          <cell r="C356">
            <v>0</v>
          </cell>
          <cell r="D356">
            <v>2230829</v>
          </cell>
          <cell r="E356">
            <v>2230829</v>
          </cell>
          <cell r="F356">
            <v>2297</v>
          </cell>
          <cell r="G356">
            <v>971</v>
          </cell>
        </row>
        <row r="357">
          <cell r="A357">
            <v>348</v>
          </cell>
          <cell r="B357" t="str">
            <v>WORCESTER</v>
          </cell>
          <cell r="C357">
            <v>79856.750765432109</v>
          </cell>
          <cell r="D357">
            <v>15724798</v>
          </cell>
          <cell r="E357">
            <v>15644941.249234568</v>
          </cell>
          <cell r="F357">
            <v>7915</v>
          </cell>
          <cell r="G357">
            <v>1977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122111</v>
          </cell>
          <cell r="E358">
            <v>122111</v>
          </cell>
          <cell r="F358">
            <v>82</v>
          </cell>
          <cell r="G358">
            <v>1489</v>
          </cell>
        </row>
        <row r="359">
          <cell r="A359">
            <v>350</v>
          </cell>
          <cell r="B359" t="str">
            <v>WRENTHAM</v>
          </cell>
          <cell r="C359">
            <v>0</v>
          </cell>
          <cell r="D359">
            <v>871776</v>
          </cell>
          <cell r="E359">
            <v>871776</v>
          </cell>
          <cell r="F359">
            <v>878</v>
          </cell>
          <cell r="G359">
            <v>993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>
            <v>406</v>
          </cell>
          <cell r="B362" t="str">
            <v>NORTHAMPTON SMITH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>
            <v>600</v>
          </cell>
          <cell r="B363" t="str">
            <v>ACTON BOXBOROUGH</v>
          </cell>
          <cell r="C363">
            <v>0</v>
          </cell>
          <cell r="D363">
            <v>3840682</v>
          </cell>
          <cell r="E363">
            <v>3840682</v>
          </cell>
          <cell r="F363">
            <v>5401</v>
          </cell>
          <cell r="G363">
            <v>711</v>
          </cell>
        </row>
        <row r="364">
          <cell r="A364">
            <v>603</v>
          </cell>
          <cell r="B364" t="str">
            <v>HOOSAC VALLEY</v>
          </cell>
          <cell r="C364">
            <v>0</v>
          </cell>
          <cell r="D364">
            <v>763196</v>
          </cell>
          <cell r="E364">
            <v>763196</v>
          </cell>
          <cell r="F364">
            <v>959</v>
          </cell>
          <cell r="G364">
            <v>796</v>
          </cell>
        </row>
        <row r="365">
          <cell r="A365">
            <v>605</v>
          </cell>
          <cell r="B365" t="str">
            <v>AMHERST PELHAM</v>
          </cell>
          <cell r="C365">
            <v>0</v>
          </cell>
          <cell r="D365">
            <v>1083727</v>
          </cell>
          <cell r="E365">
            <v>1083727</v>
          </cell>
          <cell r="F365">
            <v>1151</v>
          </cell>
          <cell r="G365">
            <v>942</v>
          </cell>
        </row>
        <row r="366">
          <cell r="A366">
            <v>610</v>
          </cell>
          <cell r="B366" t="str">
            <v>ASHBURNHAM WESTMINSTER</v>
          </cell>
          <cell r="C366">
            <v>0</v>
          </cell>
          <cell r="D366">
            <v>1501782</v>
          </cell>
          <cell r="E366">
            <v>1501782</v>
          </cell>
          <cell r="F366">
            <v>2211</v>
          </cell>
          <cell r="G366">
            <v>679</v>
          </cell>
        </row>
        <row r="367">
          <cell r="A367">
            <v>615</v>
          </cell>
          <cell r="B367" t="str">
            <v>ATHOL ROYALSTON</v>
          </cell>
          <cell r="C367">
            <v>0</v>
          </cell>
          <cell r="D367">
            <v>973816</v>
          </cell>
          <cell r="E367">
            <v>973816</v>
          </cell>
          <cell r="F367">
            <v>1315</v>
          </cell>
          <cell r="G367">
            <v>741</v>
          </cell>
        </row>
        <row r="368">
          <cell r="A368">
            <v>616</v>
          </cell>
          <cell r="B368" t="str">
            <v>AYER SHIRLEY</v>
          </cell>
          <cell r="C368">
            <v>0</v>
          </cell>
          <cell r="D368">
            <v>1101893</v>
          </cell>
          <cell r="E368">
            <v>1101893</v>
          </cell>
          <cell r="F368">
            <v>1491</v>
          </cell>
          <cell r="G368">
            <v>739</v>
          </cell>
        </row>
        <row r="369">
          <cell r="A369">
            <v>618</v>
          </cell>
          <cell r="B369" t="str">
            <v>BERKSHIRE HILLS</v>
          </cell>
          <cell r="C369">
            <v>0</v>
          </cell>
          <cell r="D369">
            <v>1594235</v>
          </cell>
          <cell r="E369">
            <v>1594235</v>
          </cell>
          <cell r="F369">
            <v>952</v>
          </cell>
          <cell r="G369">
            <v>1675</v>
          </cell>
        </row>
        <row r="370">
          <cell r="A370">
            <v>620</v>
          </cell>
          <cell r="B370" t="str">
            <v>BERLIN BOYLSTON</v>
          </cell>
          <cell r="C370">
            <v>0</v>
          </cell>
          <cell r="D370">
            <v>479590</v>
          </cell>
          <cell r="E370">
            <v>479590</v>
          </cell>
          <cell r="F370">
            <v>1030</v>
          </cell>
          <cell r="G370">
            <v>466</v>
          </cell>
        </row>
        <row r="371">
          <cell r="A371">
            <v>622</v>
          </cell>
          <cell r="B371" t="str">
            <v>BLACKSTONE MILLVILLE</v>
          </cell>
          <cell r="C371">
            <v>0</v>
          </cell>
          <cell r="D371">
            <v>1226379</v>
          </cell>
          <cell r="E371">
            <v>1226379</v>
          </cell>
          <cell r="F371">
            <v>1619</v>
          </cell>
          <cell r="G371">
            <v>757</v>
          </cell>
        </row>
        <row r="372">
          <cell r="A372">
            <v>625</v>
          </cell>
          <cell r="B372" t="str">
            <v>BRIDGEWATER RAYNHAM</v>
          </cell>
          <cell r="C372">
            <v>0</v>
          </cell>
          <cell r="D372">
            <v>3903890</v>
          </cell>
          <cell r="E372">
            <v>3903890</v>
          </cell>
          <cell r="F372">
            <v>4072</v>
          </cell>
          <cell r="G372">
            <v>959</v>
          </cell>
        </row>
        <row r="373">
          <cell r="A373">
            <v>632</v>
          </cell>
          <cell r="B373" t="str">
            <v>CHESTERFIELD GOSHEN</v>
          </cell>
          <cell r="C373">
            <v>0</v>
          </cell>
          <cell r="D373">
            <v>118226</v>
          </cell>
          <cell r="E373">
            <v>118226</v>
          </cell>
          <cell r="F373">
            <v>112</v>
          </cell>
          <cell r="G373">
            <v>1056</v>
          </cell>
        </row>
        <row r="374">
          <cell r="A374">
            <v>635</v>
          </cell>
          <cell r="B374" t="str">
            <v>CENTRAL BERKSHIRE</v>
          </cell>
          <cell r="C374">
            <v>0</v>
          </cell>
          <cell r="D374">
            <v>1323882</v>
          </cell>
          <cell r="E374">
            <v>1323882</v>
          </cell>
          <cell r="F374">
            <v>1112</v>
          </cell>
          <cell r="G374">
            <v>1191</v>
          </cell>
        </row>
        <row r="375">
          <cell r="A375">
            <v>640</v>
          </cell>
          <cell r="B375" t="str">
            <v>CONCORD CARLISLE</v>
          </cell>
          <cell r="C375">
            <v>267784</v>
          </cell>
          <cell r="D375">
            <v>1046160</v>
          </cell>
          <cell r="E375">
            <v>778376</v>
          </cell>
          <cell r="F375">
            <v>1280</v>
          </cell>
          <cell r="G375">
            <v>608</v>
          </cell>
        </row>
        <row r="376">
          <cell r="A376">
            <v>645</v>
          </cell>
          <cell r="B376" t="str">
            <v>DENNIS YARMOUTH</v>
          </cell>
          <cell r="C376">
            <v>0</v>
          </cell>
          <cell r="D376">
            <v>2517762</v>
          </cell>
          <cell r="E376">
            <v>2517762</v>
          </cell>
          <cell r="F376">
            <v>3306</v>
          </cell>
          <cell r="G376">
            <v>762</v>
          </cell>
        </row>
        <row r="377">
          <cell r="A377">
            <v>650</v>
          </cell>
          <cell r="B377" t="str">
            <v>DIGHTON REHOBOTH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>
            <v>655</v>
          </cell>
          <cell r="B378" t="str">
            <v>DOVER SHERBORN</v>
          </cell>
          <cell r="C378">
            <v>0</v>
          </cell>
          <cell r="D378">
            <v>602497</v>
          </cell>
          <cell r="E378">
            <v>602497</v>
          </cell>
          <cell r="F378">
            <v>1179</v>
          </cell>
          <cell r="G378">
            <v>511</v>
          </cell>
        </row>
        <row r="379">
          <cell r="A379">
            <v>658</v>
          </cell>
          <cell r="B379" t="str">
            <v>DUDLEY CHARLTON</v>
          </cell>
          <cell r="C379">
            <v>0</v>
          </cell>
          <cell r="D379">
            <v>3054524</v>
          </cell>
          <cell r="E379">
            <v>3054524</v>
          </cell>
          <cell r="F379">
            <v>2555</v>
          </cell>
          <cell r="G379">
            <v>1196</v>
          </cell>
        </row>
        <row r="380">
          <cell r="A380">
            <v>660</v>
          </cell>
          <cell r="B380" t="str">
            <v>NAUSET</v>
          </cell>
          <cell r="C380">
            <v>0</v>
          </cell>
          <cell r="D380">
            <v>1271040</v>
          </cell>
          <cell r="E380">
            <v>1271040</v>
          </cell>
          <cell r="F380">
            <v>1275</v>
          </cell>
          <cell r="G380">
            <v>997</v>
          </cell>
        </row>
        <row r="381">
          <cell r="A381">
            <v>662</v>
          </cell>
          <cell r="B381" t="str">
            <v>FARMINGTON RIVER</v>
          </cell>
          <cell r="C381">
            <v>0</v>
          </cell>
          <cell r="D381">
            <v>337404</v>
          </cell>
          <cell r="E381">
            <v>337404</v>
          </cell>
          <cell r="F381">
            <v>189</v>
          </cell>
          <cell r="G381">
            <v>1785</v>
          </cell>
        </row>
        <row r="382">
          <cell r="A382">
            <v>665</v>
          </cell>
          <cell r="B382" t="str">
            <v>FREETOWN LAKEVILLE</v>
          </cell>
          <cell r="C382">
            <v>0</v>
          </cell>
          <cell r="D382">
            <v>2322530</v>
          </cell>
          <cell r="E382">
            <v>2322530</v>
          </cell>
          <cell r="F382">
            <v>3027</v>
          </cell>
          <cell r="G382">
            <v>767</v>
          </cell>
        </row>
        <row r="383">
          <cell r="A383">
            <v>670</v>
          </cell>
          <cell r="B383" t="str">
            <v>FRONTIER</v>
          </cell>
          <cell r="C383">
            <v>0</v>
          </cell>
          <cell r="D383">
            <v>498586</v>
          </cell>
          <cell r="E383">
            <v>498586</v>
          </cell>
          <cell r="F383">
            <v>483</v>
          </cell>
          <cell r="G383">
            <v>1032</v>
          </cell>
        </row>
        <row r="384">
          <cell r="A384">
            <v>672</v>
          </cell>
          <cell r="B384" t="str">
            <v>GATEWAY</v>
          </cell>
          <cell r="C384">
            <v>0</v>
          </cell>
          <cell r="D384">
            <v>1005500</v>
          </cell>
          <cell r="E384">
            <v>1005500</v>
          </cell>
          <cell r="F384">
            <v>721</v>
          </cell>
          <cell r="G384">
            <v>1395</v>
          </cell>
        </row>
        <row r="385">
          <cell r="A385">
            <v>673</v>
          </cell>
          <cell r="B385" t="str">
            <v>GROTON DUNSTABLE</v>
          </cell>
          <cell r="C385">
            <v>26020</v>
          </cell>
          <cell r="D385">
            <v>1494185</v>
          </cell>
          <cell r="E385">
            <v>1468165</v>
          </cell>
          <cell r="F385">
            <v>2358</v>
          </cell>
          <cell r="G385">
            <v>623</v>
          </cell>
        </row>
        <row r="386">
          <cell r="A386">
            <v>674</v>
          </cell>
          <cell r="B386" t="str">
            <v>GILL MONTAGUE</v>
          </cell>
          <cell r="C386">
            <v>0</v>
          </cell>
          <cell r="D386">
            <v>535792</v>
          </cell>
          <cell r="E386">
            <v>535792</v>
          </cell>
          <cell r="F386">
            <v>434</v>
          </cell>
          <cell r="G386">
            <v>1235</v>
          </cell>
        </row>
        <row r="387">
          <cell r="A387">
            <v>675</v>
          </cell>
          <cell r="B387" t="str">
            <v>HAMILTON WENHAM</v>
          </cell>
          <cell r="C387">
            <v>0</v>
          </cell>
          <cell r="D387">
            <v>1011870</v>
          </cell>
          <cell r="E387">
            <v>1011870</v>
          </cell>
          <cell r="F387">
            <v>1706</v>
          </cell>
          <cell r="G387">
            <v>593</v>
          </cell>
        </row>
        <row r="388">
          <cell r="A388">
            <v>680</v>
          </cell>
          <cell r="B388" t="str">
            <v>HAMPDEN WILBRAHAM</v>
          </cell>
          <cell r="C388">
            <v>0</v>
          </cell>
          <cell r="D388">
            <v>3089653</v>
          </cell>
          <cell r="E388">
            <v>3089653</v>
          </cell>
          <cell r="F388">
            <v>2765</v>
          </cell>
          <cell r="G388">
            <v>1117</v>
          </cell>
        </row>
        <row r="389">
          <cell r="A389">
            <v>683</v>
          </cell>
          <cell r="B389" t="str">
            <v>HAMPSHIRE</v>
          </cell>
          <cell r="C389">
            <v>0</v>
          </cell>
          <cell r="D389">
            <v>827572</v>
          </cell>
          <cell r="E389">
            <v>827572</v>
          </cell>
          <cell r="F389">
            <v>707</v>
          </cell>
          <cell r="G389">
            <v>1171</v>
          </cell>
        </row>
        <row r="390">
          <cell r="A390">
            <v>685</v>
          </cell>
          <cell r="B390" t="str">
            <v>HAWLEMONT</v>
          </cell>
          <cell r="C390">
            <v>0</v>
          </cell>
          <cell r="D390">
            <v>89500</v>
          </cell>
          <cell r="E390">
            <v>89500</v>
          </cell>
          <cell r="F390">
            <v>96</v>
          </cell>
          <cell r="G390">
            <v>932</v>
          </cell>
        </row>
        <row r="391">
          <cell r="A391">
            <v>690</v>
          </cell>
          <cell r="B391" t="str">
            <v>KING PHILIP</v>
          </cell>
          <cell r="C391">
            <v>0</v>
          </cell>
          <cell r="D391">
            <v>1056172</v>
          </cell>
          <cell r="E391">
            <v>1056172</v>
          </cell>
          <cell r="F391">
            <v>2155</v>
          </cell>
          <cell r="G391">
            <v>490</v>
          </cell>
        </row>
        <row r="392">
          <cell r="A392">
            <v>695</v>
          </cell>
          <cell r="B392" t="str">
            <v>LINCOLN SUDBURY</v>
          </cell>
          <cell r="C392">
            <v>0</v>
          </cell>
          <cell r="D392">
            <v>698452</v>
          </cell>
          <cell r="E392">
            <v>698452</v>
          </cell>
          <cell r="F392">
            <v>970</v>
          </cell>
          <cell r="G392">
            <v>720</v>
          </cell>
        </row>
        <row r="393">
          <cell r="A393">
            <v>698</v>
          </cell>
          <cell r="B393" t="str">
            <v>MANCHESTER ESSEX</v>
          </cell>
          <cell r="C393">
            <v>0</v>
          </cell>
          <cell r="D393">
            <v>523426</v>
          </cell>
          <cell r="E393">
            <v>523426</v>
          </cell>
          <cell r="F393">
            <v>570</v>
          </cell>
          <cell r="G393">
            <v>918</v>
          </cell>
        </row>
        <row r="394">
          <cell r="A394">
            <v>700</v>
          </cell>
          <cell r="B394" t="str">
            <v>MARTHAS VINEYARD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>
            <v>705</v>
          </cell>
          <cell r="B395" t="str">
            <v>MASCONOMET</v>
          </cell>
          <cell r="C395">
            <v>0</v>
          </cell>
          <cell r="D395">
            <v>905967</v>
          </cell>
          <cell r="E395">
            <v>905967</v>
          </cell>
          <cell r="F395">
            <v>949</v>
          </cell>
          <cell r="G395">
            <v>955</v>
          </cell>
        </row>
        <row r="396">
          <cell r="A396">
            <v>710</v>
          </cell>
          <cell r="B396" t="str">
            <v>MENDON UPTON</v>
          </cell>
          <cell r="C396">
            <v>0</v>
          </cell>
          <cell r="D396">
            <v>1793843</v>
          </cell>
          <cell r="E396">
            <v>1793843</v>
          </cell>
          <cell r="F396">
            <v>2193</v>
          </cell>
          <cell r="G396">
            <v>818</v>
          </cell>
        </row>
        <row r="397">
          <cell r="A397">
            <v>712</v>
          </cell>
          <cell r="B397" t="str">
            <v>MONOMOY</v>
          </cell>
          <cell r="C397">
            <v>0</v>
          </cell>
          <cell r="D397">
            <v>1177540</v>
          </cell>
          <cell r="E397">
            <v>1177540</v>
          </cell>
          <cell r="F397">
            <v>1337</v>
          </cell>
          <cell r="G397">
            <v>881</v>
          </cell>
        </row>
        <row r="398">
          <cell r="A398">
            <v>715</v>
          </cell>
          <cell r="B398" t="str">
            <v>MOUNT GREYLOCK</v>
          </cell>
          <cell r="C398">
            <v>0</v>
          </cell>
          <cell r="D398">
            <v>657202</v>
          </cell>
          <cell r="E398">
            <v>657202</v>
          </cell>
          <cell r="F398">
            <v>915</v>
          </cell>
          <cell r="G398">
            <v>718</v>
          </cell>
        </row>
        <row r="399">
          <cell r="A399">
            <v>717</v>
          </cell>
          <cell r="B399" t="str">
            <v>MOHAWK TRAIL</v>
          </cell>
          <cell r="C399">
            <v>0</v>
          </cell>
          <cell r="D399">
            <v>1027314</v>
          </cell>
          <cell r="E399">
            <v>1027314</v>
          </cell>
          <cell r="F399">
            <v>683</v>
          </cell>
          <cell r="G399">
            <v>1504</v>
          </cell>
        </row>
        <row r="400">
          <cell r="A400">
            <v>720</v>
          </cell>
          <cell r="B400" t="str">
            <v>NARRAGANSETT</v>
          </cell>
          <cell r="C400">
            <v>0</v>
          </cell>
          <cell r="D400">
            <v>716969</v>
          </cell>
          <cell r="E400">
            <v>716969</v>
          </cell>
          <cell r="F400">
            <v>941</v>
          </cell>
          <cell r="G400">
            <v>762</v>
          </cell>
        </row>
        <row r="401">
          <cell r="A401">
            <v>725</v>
          </cell>
          <cell r="B401" t="str">
            <v>NASHOBA</v>
          </cell>
          <cell r="C401">
            <v>0</v>
          </cell>
          <cell r="D401">
            <v>1942911</v>
          </cell>
          <cell r="E401">
            <v>1942911</v>
          </cell>
          <cell r="F401">
            <v>2752</v>
          </cell>
          <cell r="G401">
            <v>706</v>
          </cell>
        </row>
        <row r="402">
          <cell r="A402">
            <v>728</v>
          </cell>
          <cell r="B402" t="str">
            <v>NEW SALEM WENDELL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>
            <v>730</v>
          </cell>
          <cell r="B403" t="str">
            <v>NORTHBORO SOUTHBORO</v>
          </cell>
          <cell r="C403">
            <v>0</v>
          </cell>
          <cell r="D403">
            <v>1169612</v>
          </cell>
          <cell r="E403">
            <v>1169612</v>
          </cell>
          <cell r="F403">
            <v>1327</v>
          </cell>
          <cell r="G403">
            <v>881</v>
          </cell>
        </row>
        <row r="404">
          <cell r="A404">
            <v>735</v>
          </cell>
          <cell r="B404" t="str">
            <v>NORTH MIDDLESEX</v>
          </cell>
          <cell r="C404">
            <v>0</v>
          </cell>
          <cell r="D404">
            <v>1910696</v>
          </cell>
          <cell r="E404">
            <v>1910696</v>
          </cell>
          <cell r="F404">
            <v>3083</v>
          </cell>
          <cell r="G404">
            <v>620</v>
          </cell>
        </row>
        <row r="405">
          <cell r="A405">
            <v>740</v>
          </cell>
          <cell r="B405" t="str">
            <v>OLD ROCHESTER</v>
          </cell>
          <cell r="C405">
            <v>0</v>
          </cell>
          <cell r="D405">
            <v>731397</v>
          </cell>
          <cell r="E405">
            <v>731397</v>
          </cell>
          <cell r="F405">
            <v>1041</v>
          </cell>
          <cell r="G405">
            <v>703</v>
          </cell>
        </row>
        <row r="406">
          <cell r="A406">
            <v>745</v>
          </cell>
          <cell r="B406" t="str">
            <v>PENTUCKET</v>
          </cell>
          <cell r="C406">
            <v>0</v>
          </cell>
          <cell r="D406">
            <v>1623308</v>
          </cell>
          <cell r="E406">
            <v>1623308</v>
          </cell>
          <cell r="F406">
            <v>1682</v>
          </cell>
          <cell r="G406">
            <v>965</v>
          </cell>
        </row>
        <row r="407">
          <cell r="A407">
            <v>750</v>
          </cell>
          <cell r="B407" t="str">
            <v>PIONEER</v>
          </cell>
          <cell r="C407">
            <v>0</v>
          </cell>
          <cell r="D407">
            <v>892334</v>
          </cell>
          <cell r="E407">
            <v>892334</v>
          </cell>
          <cell r="F407">
            <v>401</v>
          </cell>
          <cell r="G407">
            <v>2225</v>
          </cell>
        </row>
        <row r="408">
          <cell r="A408">
            <v>753</v>
          </cell>
          <cell r="B408" t="str">
            <v>QUABBIN</v>
          </cell>
          <cell r="C408">
            <v>0</v>
          </cell>
          <cell r="D408">
            <v>2220021</v>
          </cell>
          <cell r="E408">
            <v>2220021</v>
          </cell>
          <cell r="F408">
            <v>1970</v>
          </cell>
          <cell r="G408">
            <v>1127</v>
          </cell>
        </row>
        <row r="409">
          <cell r="A409">
            <v>755</v>
          </cell>
          <cell r="B409" t="str">
            <v>RALPH C MAHAR</v>
          </cell>
          <cell r="C409">
            <v>0</v>
          </cell>
          <cell r="D409">
            <v>722149</v>
          </cell>
          <cell r="E409">
            <v>722149</v>
          </cell>
          <cell r="F409">
            <v>318</v>
          </cell>
          <cell r="G409">
            <v>2271</v>
          </cell>
        </row>
        <row r="410">
          <cell r="A410">
            <v>760</v>
          </cell>
          <cell r="B410" t="str">
            <v>SILVER LAKE</v>
          </cell>
          <cell r="C410">
            <v>0</v>
          </cell>
          <cell r="D410">
            <v>1067988</v>
          </cell>
          <cell r="E410">
            <v>1067988</v>
          </cell>
          <cell r="F410">
            <v>1569</v>
          </cell>
          <cell r="G410">
            <v>681</v>
          </cell>
        </row>
        <row r="411">
          <cell r="A411">
            <v>763</v>
          </cell>
          <cell r="B411" t="str">
            <v>SOMERSET BERKLEY</v>
          </cell>
          <cell r="C411">
            <v>0</v>
          </cell>
          <cell r="D411">
            <v>404586</v>
          </cell>
          <cell r="E411">
            <v>404586</v>
          </cell>
          <cell r="F411">
            <v>461</v>
          </cell>
          <cell r="G411">
            <v>878</v>
          </cell>
        </row>
        <row r="412">
          <cell r="A412">
            <v>765</v>
          </cell>
          <cell r="B412" t="str">
            <v>SOUTHERN BERKSHIRE</v>
          </cell>
          <cell r="C412">
            <v>0</v>
          </cell>
          <cell r="D412">
            <v>1563472</v>
          </cell>
          <cell r="E412">
            <v>1563472</v>
          </cell>
          <cell r="F412">
            <v>611</v>
          </cell>
          <cell r="G412">
            <v>2559</v>
          </cell>
        </row>
        <row r="413">
          <cell r="A413">
            <v>766</v>
          </cell>
          <cell r="B413" t="str">
            <v>SOUTHWICK TOLLAND GRANVILLE</v>
          </cell>
          <cell r="C413">
            <v>232659</v>
          </cell>
          <cell r="D413">
            <v>1328867</v>
          </cell>
          <cell r="E413">
            <v>1096208</v>
          </cell>
          <cell r="F413">
            <v>1063</v>
          </cell>
          <cell r="G413">
            <v>1031</v>
          </cell>
        </row>
        <row r="414">
          <cell r="A414">
            <v>767</v>
          </cell>
          <cell r="B414" t="str">
            <v>SPENCER EAST BROOKFIELD</v>
          </cell>
          <cell r="C414">
            <v>0</v>
          </cell>
          <cell r="D414">
            <v>1313094</v>
          </cell>
          <cell r="E414">
            <v>1313094</v>
          </cell>
          <cell r="F414">
            <v>1212</v>
          </cell>
          <cell r="G414">
            <v>1083</v>
          </cell>
        </row>
        <row r="415">
          <cell r="A415">
            <v>770</v>
          </cell>
          <cell r="B415" t="str">
            <v>TANTASQUA</v>
          </cell>
          <cell r="C415">
            <v>0</v>
          </cell>
          <cell r="D415">
            <v>901130</v>
          </cell>
          <cell r="E415">
            <v>901130</v>
          </cell>
          <cell r="F415">
            <v>1177</v>
          </cell>
          <cell r="G415">
            <v>766</v>
          </cell>
        </row>
        <row r="416">
          <cell r="A416">
            <v>773</v>
          </cell>
          <cell r="B416" t="str">
            <v>TRITON</v>
          </cell>
          <cell r="C416">
            <v>0</v>
          </cell>
          <cell r="D416">
            <v>1873503</v>
          </cell>
          <cell r="E416">
            <v>1873503</v>
          </cell>
          <cell r="F416">
            <v>2277</v>
          </cell>
          <cell r="G416">
            <v>823</v>
          </cell>
        </row>
        <row r="417">
          <cell r="A417">
            <v>774</v>
          </cell>
          <cell r="B417" t="str">
            <v>UPISLAND</v>
          </cell>
          <cell r="C417">
            <v>0</v>
          </cell>
          <cell r="D417">
            <v>270625</v>
          </cell>
          <cell r="E417">
            <v>270625</v>
          </cell>
          <cell r="F417">
            <v>366</v>
          </cell>
          <cell r="G417">
            <v>739</v>
          </cell>
        </row>
        <row r="418">
          <cell r="A418">
            <v>775</v>
          </cell>
          <cell r="B418" t="str">
            <v>WACHUSETT</v>
          </cell>
          <cell r="C418">
            <v>0</v>
          </cell>
          <cell r="D418">
            <v>3815682</v>
          </cell>
          <cell r="E418">
            <v>3815682</v>
          </cell>
          <cell r="F418">
            <v>6922</v>
          </cell>
          <cell r="G418">
            <v>551</v>
          </cell>
        </row>
        <row r="419">
          <cell r="A419">
            <v>778</v>
          </cell>
          <cell r="B419" t="str">
            <v>QUABOAG</v>
          </cell>
          <cell r="C419">
            <v>0</v>
          </cell>
          <cell r="D419">
            <v>1127984</v>
          </cell>
          <cell r="E419">
            <v>1127984</v>
          </cell>
          <cell r="F419">
            <v>1025</v>
          </cell>
          <cell r="G419">
            <v>1100</v>
          </cell>
        </row>
        <row r="420">
          <cell r="A420">
            <v>780</v>
          </cell>
          <cell r="B420" t="str">
            <v>WHITMAN HANSON</v>
          </cell>
          <cell r="C420">
            <v>0</v>
          </cell>
          <cell r="D420">
            <v>1928870</v>
          </cell>
          <cell r="E420">
            <v>1928870</v>
          </cell>
          <cell r="F420">
            <v>3156</v>
          </cell>
          <cell r="G420">
            <v>611</v>
          </cell>
        </row>
        <row r="421">
          <cell r="A421">
            <v>801</v>
          </cell>
          <cell r="B421" t="str">
            <v>ASSABET VALLEY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>
            <v>805</v>
          </cell>
          <cell r="B422" t="str">
            <v>BLACKSTONE VALLEY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>
            <v>806</v>
          </cell>
          <cell r="B423" t="str">
            <v>BLUE HILLS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>
            <v>810</v>
          </cell>
          <cell r="B424" t="str">
            <v>BRISTOL PLYMOUTH</v>
          </cell>
          <cell r="C424">
            <v>0</v>
          </cell>
          <cell r="D424">
            <v>36653</v>
          </cell>
          <cell r="E424">
            <v>36653</v>
          </cell>
          <cell r="F424">
            <v>4</v>
          </cell>
          <cell r="G424">
            <v>9163</v>
          </cell>
        </row>
        <row r="425">
          <cell r="A425">
            <v>815</v>
          </cell>
          <cell r="B425" t="str">
            <v>CAPE COD</v>
          </cell>
          <cell r="C425">
            <v>0</v>
          </cell>
          <cell r="D425">
            <v>11038</v>
          </cell>
          <cell r="E425">
            <v>11038</v>
          </cell>
          <cell r="F425">
            <v>1</v>
          </cell>
          <cell r="G425">
            <v>11038</v>
          </cell>
        </row>
        <row r="426">
          <cell r="A426">
            <v>817</v>
          </cell>
          <cell r="B426" t="str">
            <v>ESSEX NORTH SHORE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>
            <v>818</v>
          </cell>
          <cell r="B427" t="str">
            <v>FRANKLIN COUNTY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>
            <v>821</v>
          </cell>
          <cell r="B428" t="str">
            <v>GREATER FALL RIVER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823</v>
          </cell>
          <cell r="B429" t="str">
            <v>GREATER LAWRENCE</v>
          </cell>
          <cell r="C429">
            <v>0</v>
          </cell>
          <cell r="D429">
            <v>6309</v>
          </cell>
          <cell r="E429">
            <v>6309</v>
          </cell>
          <cell r="F429">
            <v>3</v>
          </cell>
          <cell r="G429">
            <v>2103</v>
          </cell>
        </row>
        <row r="430">
          <cell r="A430">
            <v>825</v>
          </cell>
          <cell r="B430" t="str">
            <v>GREATER NEW BEDFORD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>
            <v>828</v>
          </cell>
          <cell r="B431" t="str">
            <v>GREATER LOWELL</v>
          </cell>
          <cell r="C431">
            <v>0</v>
          </cell>
          <cell r="D431">
            <v>124813</v>
          </cell>
          <cell r="E431">
            <v>124813</v>
          </cell>
          <cell r="F431">
            <v>20</v>
          </cell>
          <cell r="G431">
            <v>6241</v>
          </cell>
        </row>
        <row r="432">
          <cell r="A432">
            <v>829</v>
          </cell>
          <cell r="B432" t="str">
            <v>SOUTH MIDDLESEX</v>
          </cell>
          <cell r="C432">
            <v>0</v>
          </cell>
          <cell r="D432">
            <v>86158</v>
          </cell>
          <cell r="E432">
            <v>86158</v>
          </cell>
          <cell r="F432">
            <v>20</v>
          </cell>
          <cell r="G432">
            <v>4308</v>
          </cell>
        </row>
        <row r="433">
          <cell r="A433">
            <v>830</v>
          </cell>
          <cell r="B433" t="str">
            <v>MINUTEMAN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>
            <v>832</v>
          </cell>
          <cell r="B434" t="str">
            <v>MONTACHUSETT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>
            <v>851</v>
          </cell>
          <cell r="B435" t="str">
            <v>NORTHERN BERKSHIRE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>
            <v>852</v>
          </cell>
          <cell r="B436" t="str">
            <v>NASHOBA VALLEY</v>
          </cell>
          <cell r="C436">
            <v>0</v>
          </cell>
          <cell r="D436">
            <v>24196</v>
          </cell>
          <cell r="E436">
            <v>24196</v>
          </cell>
          <cell r="F436">
            <v>2</v>
          </cell>
          <cell r="G436">
            <v>12098</v>
          </cell>
        </row>
        <row r="437">
          <cell r="A437">
            <v>853</v>
          </cell>
          <cell r="B437" t="str">
            <v>NORTHEAST METROPOLITAN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>
            <v>855</v>
          </cell>
          <cell r="B438" t="str">
            <v>OLD COLONY</v>
          </cell>
          <cell r="C438">
            <v>0</v>
          </cell>
          <cell r="D438">
            <v>533327</v>
          </cell>
          <cell r="E438">
            <v>533327</v>
          </cell>
          <cell r="F438">
            <v>466</v>
          </cell>
          <cell r="G438">
            <v>1144</v>
          </cell>
        </row>
        <row r="439">
          <cell r="A439">
            <v>860</v>
          </cell>
          <cell r="B439" t="str">
            <v>PATHFINDER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>
            <v>871</v>
          </cell>
          <cell r="B440" t="str">
            <v>SHAWSHEEN VALLEY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>
            <v>872</v>
          </cell>
          <cell r="B441" t="str">
            <v>SOUTHEASTERN</v>
          </cell>
          <cell r="C441">
            <v>0</v>
          </cell>
          <cell r="D441">
            <v>28164</v>
          </cell>
          <cell r="E441">
            <v>28164</v>
          </cell>
          <cell r="F441">
            <v>2</v>
          </cell>
          <cell r="G441">
            <v>14082</v>
          </cell>
        </row>
        <row r="442">
          <cell r="A442">
            <v>873</v>
          </cell>
          <cell r="B442" t="str">
            <v>SOUTH SHORE</v>
          </cell>
          <cell r="C442">
            <v>15731</v>
          </cell>
          <cell r="D442">
            <v>683762</v>
          </cell>
          <cell r="E442">
            <v>668031</v>
          </cell>
          <cell r="F442">
            <v>541</v>
          </cell>
          <cell r="G442">
            <v>1235</v>
          </cell>
        </row>
        <row r="443">
          <cell r="A443">
            <v>876</v>
          </cell>
          <cell r="B443" t="str">
            <v>SOUTHERN WORCESTER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>
            <v>878</v>
          </cell>
          <cell r="B444" t="str">
            <v>TRI COUNTY</v>
          </cell>
          <cell r="C444">
            <v>0</v>
          </cell>
          <cell r="D444">
            <v>9200</v>
          </cell>
          <cell r="E444">
            <v>9200</v>
          </cell>
          <cell r="F444">
            <v>1</v>
          </cell>
          <cell r="G444">
            <v>9200</v>
          </cell>
        </row>
        <row r="445">
          <cell r="A445">
            <v>879</v>
          </cell>
          <cell r="B445" t="str">
            <v>UPPER CAPE COD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>
            <v>885</v>
          </cell>
          <cell r="B446" t="str">
            <v>WHITTIER</v>
          </cell>
          <cell r="C446">
            <v>0</v>
          </cell>
          <cell r="D446">
            <v>42728</v>
          </cell>
          <cell r="E446">
            <v>42728</v>
          </cell>
          <cell r="F446">
            <v>9</v>
          </cell>
          <cell r="G446">
            <v>4748</v>
          </cell>
        </row>
        <row r="447">
          <cell r="A447">
            <v>910</v>
          </cell>
          <cell r="B447" t="str">
            <v>BRISTOL COUNTY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>
            <v>915</v>
          </cell>
          <cell r="B448" t="str">
            <v>NORFOLK COUNTY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/>
          <cell r="C449"/>
          <cell r="D449"/>
          <cell r="E449"/>
          <cell r="F449"/>
          <cell r="G449"/>
        </row>
        <row r="450">
          <cell r="A450">
            <v>999</v>
          </cell>
          <cell r="B450" t="str">
            <v>STATE AVG</v>
          </cell>
          <cell r="C450">
            <v>6205150.8427155791</v>
          </cell>
          <cell r="D450">
            <v>503593908</v>
          </cell>
          <cell r="E450">
            <v>497388757.15728444</v>
          </cell>
          <cell r="F450">
            <v>836947</v>
          </cell>
          <cell r="G450">
            <v>1246.139455782313</v>
          </cell>
        </row>
      </sheetData>
      <sheetData sheetId="10" refreshError="1">
        <row r="99">
          <cell r="C99">
            <v>1.0199</v>
          </cell>
        </row>
        <row r="107">
          <cell r="A107">
            <v>1</v>
          </cell>
          <cell r="B107" t="str">
            <v>Pre-School</v>
          </cell>
          <cell r="C107">
            <v>199.87</v>
          </cell>
          <cell r="D107">
            <v>360.97</v>
          </cell>
          <cell r="E107">
            <v>1655.18</v>
          </cell>
          <cell r="F107">
            <v>424.5</v>
          </cell>
          <cell r="G107">
            <v>65.459999999999994</v>
          </cell>
          <cell r="H107">
            <v>239.56</v>
          </cell>
          <cell r="I107">
            <v>120.43</v>
          </cell>
          <cell r="J107">
            <v>47.89</v>
          </cell>
          <cell r="K107">
            <v>459.63</v>
          </cell>
          <cell r="L107">
            <v>529.72</v>
          </cell>
          <cell r="M107">
            <v>0</v>
          </cell>
          <cell r="N107">
            <v>4103.21</v>
          </cell>
        </row>
        <row r="108">
          <cell r="A108">
            <v>2</v>
          </cell>
          <cell r="B108" t="str">
            <v>Kindergarten-Half</v>
          </cell>
          <cell r="C108">
            <v>199.87</v>
          </cell>
          <cell r="D108">
            <v>360.97</v>
          </cell>
          <cell r="E108">
            <v>1655.18</v>
          </cell>
          <cell r="F108">
            <v>424.5</v>
          </cell>
          <cell r="G108">
            <v>65.459999999999994</v>
          </cell>
          <cell r="H108">
            <v>239.56</v>
          </cell>
          <cell r="I108">
            <v>120.43</v>
          </cell>
          <cell r="J108">
            <v>47.89</v>
          </cell>
          <cell r="K108">
            <v>459.63</v>
          </cell>
          <cell r="L108">
            <v>529.72</v>
          </cell>
          <cell r="M108">
            <v>0</v>
          </cell>
          <cell r="N108">
            <v>4103.21</v>
          </cell>
        </row>
        <row r="109">
          <cell r="A109">
            <v>3</v>
          </cell>
          <cell r="B109" t="str">
            <v>Kindergarten-Full</v>
          </cell>
          <cell r="C109">
            <v>399.73</v>
          </cell>
          <cell r="D109">
            <v>721.95</v>
          </cell>
          <cell r="E109">
            <v>3310.35</v>
          </cell>
          <cell r="F109">
            <v>849.04</v>
          </cell>
          <cell r="G109">
            <v>130.97999999999999</v>
          </cell>
          <cell r="H109">
            <v>479.13</v>
          </cell>
          <cell r="I109">
            <v>240.89</v>
          </cell>
          <cell r="J109">
            <v>95.84</v>
          </cell>
          <cell r="K109">
            <v>919.24</v>
          </cell>
          <cell r="L109">
            <v>1059.42</v>
          </cell>
          <cell r="M109">
            <v>0</v>
          </cell>
          <cell r="N109">
            <v>8206.57</v>
          </cell>
        </row>
        <row r="110">
          <cell r="A110">
            <v>4</v>
          </cell>
          <cell r="B110" t="str">
            <v>Elementary</v>
          </cell>
          <cell r="C110">
            <v>399.73</v>
          </cell>
          <cell r="D110">
            <v>721.95</v>
          </cell>
          <cell r="E110">
            <v>3310.31</v>
          </cell>
          <cell r="F110">
            <v>849.04</v>
          </cell>
          <cell r="G110">
            <v>131</v>
          </cell>
          <cell r="H110">
            <v>479.13</v>
          </cell>
          <cell r="I110">
            <v>240.89</v>
          </cell>
          <cell r="J110">
            <v>143.72999999999999</v>
          </cell>
          <cell r="K110">
            <v>919.24</v>
          </cell>
          <cell r="L110">
            <v>1059.46</v>
          </cell>
          <cell r="M110">
            <v>0</v>
          </cell>
          <cell r="N110">
            <v>8254.48</v>
          </cell>
        </row>
        <row r="111">
          <cell r="A111">
            <v>5</v>
          </cell>
          <cell r="B111" t="str">
            <v>Junior/Middle</v>
          </cell>
          <cell r="C111">
            <v>399.73</v>
          </cell>
          <cell r="D111">
            <v>721.95</v>
          </cell>
          <cell r="E111">
            <v>2913.09</v>
          </cell>
          <cell r="F111">
            <v>611.17999999999995</v>
          </cell>
          <cell r="G111">
            <v>142.01</v>
          </cell>
          <cell r="H111">
            <v>479.13</v>
          </cell>
          <cell r="I111">
            <v>320.64</v>
          </cell>
          <cell r="J111">
            <v>234.79</v>
          </cell>
          <cell r="K111">
            <v>996.57</v>
          </cell>
          <cell r="L111">
            <v>1091.07</v>
          </cell>
          <cell r="M111">
            <v>0</v>
          </cell>
          <cell r="N111">
            <v>7910.1600000000008</v>
          </cell>
        </row>
        <row r="112">
          <cell r="A112">
            <v>6</v>
          </cell>
          <cell r="B112" t="str">
            <v>High School</v>
          </cell>
          <cell r="C112">
            <v>399.73</v>
          </cell>
          <cell r="D112">
            <v>721.95</v>
          </cell>
          <cell r="E112">
            <v>4283.93</v>
          </cell>
          <cell r="F112">
            <v>508.81</v>
          </cell>
          <cell r="G112">
            <v>137.69999999999999</v>
          </cell>
          <cell r="H112">
            <v>766.61</v>
          </cell>
          <cell r="I112">
            <v>401.93</v>
          </cell>
          <cell r="J112">
            <v>541.41</v>
          </cell>
          <cell r="K112">
            <v>966.28</v>
          </cell>
          <cell r="L112">
            <v>987.11</v>
          </cell>
          <cell r="M112">
            <v>0</v>
          </cell>
          <cell r="N112">
            <v>9715.4600000000009</v>
          </cell>
        </row>
        <row r="113">
          <cell r="A113">
            <v>7</v>
          </cell>
          <cell r="B113" t="str">
            <v>Vocational</v>
          </cell>
          <cell r="C113">
            <v>399.73</v>
          </cell>
          <cell r="D113">
            <v>721.95</v>
          </cell>
          <cell r="E113">
            <v>7282.72</v>
          </cell>
          <cell r="F113">
            <v>508.81</v>
          </cell>
          <cell r="G113">
            <v>227.65</v>
          </cell>
          <cell r="H113">
            <v>1341.55</v>
          </cell>
          <cell r="I113">
            <v>401.93</v>
          </cell>
          <cell r="J113">
            <v>541.41</v>
          </cell>
          <cell r="K113">
            <v>1808.44</v>
          </cell>
          <cell r="L113">
            <v>1423.61</v>
          </cell>
          <cell r="M113">
            <v>0</v>
          </cell>
          <cell r="N113">
            <v>14657.8</v>
          </cell>
        </row>
        <row r="114">
          <cell r="A114">
            <v>8</v>
          </cell>
          <cell r="B114" t="str">
            <v>Special Ed-In School</v>
          </cell>
          <cell r="C114">
            <v>2758.81</v>
          </cell>
          <cell r="D114">
            <v>0</v>
          </cell>
          <cell r="E114">
            <v>9103.3700000000008</v>
          </cell>
          <cell r="F114">
            <v>8499.69</v>
          </cell>
          <cell r="G114">
            <v>439.14</v>
          </cell>
          <cell r="H114">
            <v>383.3</v>
          </cell>
          <cell r="I114">
            <v>0</v>
          </cell>
          <cell r="J114">
            <v>0</v>
          </cell>
          <cell r="K114">
            <v>3081.72</v>
          </cell>
          <cell r="L114">
            <v>3441.99</v>
          </cell>
          <cell r="M114">
            <v>0</v>
          </cell>
          <cell r="N114">
            <v>27708.020000000004</v>
          </cell>
        </row>
        <row r="115">
          <cell r="A115">
            <v>9</v>
          </cell>
          <cell r="B115" t="str">
            <v>Special Ed-Tuitioned Out</v>
          </cell>
          <cell r="C115">
            <v>2858.69</v>
          </cell>
          <cell r="D115">
            <v>0</v>
          </cell>
          <cell r="E115">
            <v>0</v>
          </cell>
          <cell r="F115">
            <v>43.67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27141.7</v>
          </cell>
          <cell r="N115">
            <v>30044.06</v>
          </cell>
        </row>
        <row r="116">
          <cell r="A116">
            <v>10</v>
          </cell>
          <cell r="B116" t="str">
            <v>EL PK-5</v>
          </cell>
          <cell r="C116">
            <v>91.93</v>
          </cell>
          <cell r="D116">
            <v>160.88</v>
          </cell>
          <cell r="E116">
            <v>1126.08</v>
          </cell>
          <cell r="F116">
            <v>160.88</v>
          </cell>
          <cell r="G116">
            <v>45.96</v>
          </cell>
          <cell r="H116">
            <v>114.9</v>
          </cell>
          <cell r="I116">
            <v>68.95</v>
          </cell>
          <cell r="J116">
            <v>22.99</v>
          </cell>
          <cell r="K116">
            <v>275.77999999999997</v>
          </cell>
          <cell r="L116">
            <v>252.79</v>
          </cell>
          <cell r="M116">
            <v>0</v>
          </cell>
          <cell r="N116">
            <v>2321.1400000000003</v>
          </cell>
        </row>
        <row r="117">
          <cell r="A117">
            <v>11</v>
          </cell>
          <cell r="B117" t="str">
            <v>EL jr/middle</v>
          </cell>
          <cell r="C117">
            <v>96.16</v>
          </cell>
          <cell r="D117">
            <v>168.27</v>
          </cell>
          <cell r="E117">
            <v>1177.8800000000001</v>
          </cell>
          <cell r="F117">
            <v>168.27</v>
          </cell>
          <cell r="G117">
            <v>48.07</v>
          </cell>
          <cell r="H117">
            <v>120.19</v>
          </cell>
          <cell r="I117">
            <v>72.12</v>
          </cell>
          <cell r="J117">
            <v>24.04</v>
          </cell>
          <cell r="K117">
            <v>288.45999999999998</v>
          </cell>
          <cell r="L117">
            <v>264.42</v>
          </cell>
          <cell r="M117">
            <v>0</v>
          </cell>
          <cell r="N117">
            <v>2427.88</v>
          </cell>
        </row>
        <row r="118">
          <cell r="A118">
            <v>12</v>
          </cell>
          <cell r="B118" t="str">
            <v>EL high</v>
          </cell>
          <cell r="C118">
            <v>75.05</v>
          </cell>
          <cell r="D118">
            <v>131.35</v>
          </cell>
          <cell r="E118">
            <v>919.42</v>
          </cell>
          <cell r="F118">
            <v>131.35</v>
          </cell>
          <cell r="G118">
            <v>37.520000000000003</v>
          </cell>
          <cell r="H118">
            <v>93.81</v>
          </cell>
          <cell r="I118">
            <v>56.29</v>
          </cell>
          <cell r="J118">
            <v>18.77</v>
          </cell>
          <cell r="K118">
            <v>225.16</v>
          </cell>
          <cell r="L118">
            <v>206.4</v>
          </cell>
          <cell r="M118">
            <v>0</v>
          </cell>
          <cell r="N118">
            <v>1895.12</v>
          </cell>
        </row>
        <row r="119">
          <cell r="A119">
            <v>13</v>
          </cell>
          <cell r="B119" t="str">
            <v>Low Income 1</v>
          </cell>
          <cell r="C119">
            <v>51.99</v>
          </cell>
          <cell r="D119">
            <v>246.35</v>
          </cell>
          <cell r="E119">
            <v>2404.7800000000002</v>
          </cell>
          <cell r="F119">
            <v>0</v>
          </cell>
          <cell r="G119">
            <v>116.67</v>
          </cell>
          <cell r="H119">
            <v>17.89</v>
          </cell>
          <cell r="I119">
            <v>97.38</v>
          </cell>
          <cell r="J119">
            <v>506</v>
          </cell>
          <cell r="K119">
            <v>0</v>
          </cell>
          <cell r="L119">
            <v>388.99</v>
          </cell>
          <cell r="M119">
            <v>0</v>
          </cell>
          <cell r="N119">
            <v>3830.05</v>
          </cell>
        </row>
        <row r="120">
          <cell r="A120">
            <v>14</v>
          </cell>
          <cell r="B120" t="str">
            <v>Low Income 2</v>
          </cell>
          <cell r="C120">
            <v>52.57</v>
          </cell>
          <cell r="D120">
            <v>249.06</v>
          </cell>
          <cell r="E120">
            <v>2431.36</v>
          </cell>
          <cell r="F120">
            <v>0</v>
          </cell>
          <cell r="G120">
            <v>117.96</v>
          </cell>
          <cell r="H120">
            <v>18.079999999999998</v>
          </cell>
          <cell r="I120">
            <v>98.45</v>
          </cell>
          <cell r="J120">
            <v>511.59</v>
          </cell>
          <cell r="K120">
            <v>0</v>
          </cell>
          <cell r="L120">
            <v>393.29</v>
          </cell>
          <cell r="M120">
            <v>0</v>
          </cell>
          <cell r="N120">
            <v>3872.36</v>
          </cell>
        </row>
        <row r="121">
          <cell r="A121">
            <v>15</v>
          </cell>
          <cell r="B121" t="str">
            <v>Low Income 3</v>
          </cell>
          <cell r="C121">
            <v>53.14</v>
          </cell>
          <cell r="D121">
            <v>251.78</v>
          </cell>
          <cell r="E121">
            <v>2457.9299999999998</v>
          </cell>
          <cell r="F121">
            <v>0</v>
          </cell>
          <cell r="G121">
            <v>119.25</v>
          </cell>
          <cell r="H121">
            <v>18.28</v>
          </cell>
          <cell r="I121">
            <v>99.53</v>
          </cell>
          <cell r="J121">
            <v>517.17999999999995</v>
          </cell>
          <cell r="K121">
            <v>0</v>
          </cell>
          <cell r="L121">
            <v>397.59</v>
          </cell>
          <cell r="M121">
            <v>0</v>
          </cell>
          <cell r="N121">
            <v>3914.6800000000003</v>
          </cell>
        </row>
        <row r="122">
          <cell r="A122">
            <v>16</v>
          </cell>
          <cell r="B122" t="str">
            <v>Low Income 4</v>
          </cell>
          <cell r="C122">
            <v>53.72</v>
          </cell>
          <cell r="D122">
            <v>254.51</v>
          </cell>
          <cell r="E122">
            <v>2484.5100000000002</v>
          </cell>
          <cell r="F122">
            <v>0</v>
          </cell>
          <cell r="G122">
            <v>120.53</v>
          </cell>
          <cell r="H122">
            <v>18.48</v>
          </cell>
          <cell r="I122">
            <v>100.6</v>
          </cell>
          <cell r="J122">
            <v>522.77</v>
          </cell>
          <cell r="K122">
            <v>0</v>
          </cell>
          <cell r="L122">
            <v>401.89</v>
          </cell>
          <cell r="M122">
            <v>0</v>
          </cell>
          <cell r="N122">
            <v>3957.01</v>
          </cell>
        </row>
        <row r="123">
          <cell r="A123">
            <v>17</v>
          </cell>
          <cell r="B123" t="str">
            <v>Low Income 5</v>
          </cell>
          <cell r="C123">
            <v>54.29</v>
          </cell>
          <cell r="D123">
            <v>257.23</v>
          </cell>
          <cell r="E123">
            <v>2511.09</v>
          </cell>
          <cell r="F123">
            <v>0</v>
          </cell>
          <cell r="G123">
            <v>121.83</v>
          </cell>
          <cell r="H123">
            <v>18.670000000000002</v>
          </cell>
          <cell r="I123">
            <v>101.68</v>
          </cell>
          <cell r="J123">
            <v>528.37</v>
          </cell>
          <cell r="K123">
            <v>0</v>
          </cell>
          <cell r="L123">
            <v>406.19</v>
          </cell>
          <cell r="M123">
            <v>0</v>
          </cell>
          <cell r="N123">
            <v>3999.35</v>
          </cell>
        </row>
        <row r="124">
          <cell r="A124">
            <v>18</v>
          </cell>
          <cell r="B124" t="str">
            <v>Low Income 6</v>
          </cell>
          <cell r="C124">
            <v>58.02</v>
          </cell>
          <cell r="D124">
            <v>274.88</v>
          </cell>
          <cell r="E124">
            <v>2683.45</v>
          </cell>
          <cell r="F124">
            <v>0</v>
          </cell>
          <cell r="G124">
            <v>130.19</v>
          </cell>
          <cell r="H124">
            <v>19.96</v>
          </cell>
          <cell r="I124">
            <v>108.66</v>
          </cell>
          <cell r="J124">
            <v>564.64</v>
          </cell>
          <cell r="K124">
            <v>0</v>
          </cell>
          <cell r="L124">
            <v>434.07</v>
          </cell>
          <cell r="M124">
            <v>0</v>
          </cell>
          <cell r="N124">
            <v>4273.87</v>
          </cell>
        </row>
        <row r="125">
          <cell r="A125">
            <v>19</v>
          </cell>
          <cell r="B125" t="str">
            <v>Low Income 7</v>
          </cell>
          <cell r="C125">
            <v>59.4</v>
          </cell>
          <cell r="D125">
            <v>281.43</v>
          </cell>
          <cell r="E125">
            <v>2747.33</v>
          </cell>
          <cell r="F125">
            <v>0</v>
          </cell>
          <cell r="G125">
            <v>133.29</v>
          </cell>
          <cell r="H125">
            <v>20.43</v>
          </cell>
          <cell r="I125">
            <v>111.25</v>
          </cell>
          <cell r="J125">
            <v>578.08000000000004</v>
          </cell>
          <cell r="K125">
            <v>0</v>
          </cell>
          <cell r="L125">
            <v>444.4</v>
          </cell>
          <cell r="M125">
            <v>0</v>
          </cell>
          <cell r="N125">
            <v>4375.6099999999997</v>
          </cell>
        </row>
        <row r="126">
          <cell r="A126">
            <v>20</v>
          </cell>
          <cell r="B126" t="str">
            <v>Low Income 8</v>
          </cell>
          <cell r="C126">
            <v>60.78</v>
          </cell>
          <cell r="D126">
            <v>287.98</v>
          </cell>
          <cell r="E126">
            <v>2811.21</v>
          </cell>
          <cell r="F126">
            <v>0</v>
          </cell>
          <cell r="G126">
            <v>136.38</v>
          </cell>
          <cell r="H126">
            <v>20.91</v>
          </cell>
          <cell r="I126">
            <v>113.83</v>
          </cell>
          <cell r="J126">
            <v>591.51</v>
          </cell>
          <cell r="K126">
            <v>0</v>
          </cell>
          <cell r="L126">
            <v>454.73</v>
          </cell>
          <cell r="M126">
            <v>0</v>
          </cell>
          <cell r="N126">
            <v>4477.33</v>
          </cell>
        </row>
        <row r="127">
          <cell r="A127">
            <v>21</v>
          </cell>
          <cell r="B127" t="str">
            <v>Low Income 9</v>
          </cell>
          <cell r="C127">
            <v>62.16</v>
          </cell>
          <cell r="D127">
            <v>294.52</v>
          </cell>
          <cell r="E127">
            <v>2875.09</v>
          </cell>
          <cell r="F127">
            <v>0</v>
          </cell>
          <cell r="G127">
            <v>139.47999999999999</v>
          </cell>
          <cell r="H127">
            <v>21.38</v>
          </cell>
          <cell r="I127">
            <v>116.42</v>
          </cell>
          <cell r="J127">
            <v>604.95000000000005</v>
          </cell>
          <cell r="K127">
            <v>0</v>
          </cell>
          <cell r="L127">
            <v>465.06</v>
          </cell>
          <cell r="M127">
            <v>0</v>
          </cell>
          <cell r="N127">
            <v>4579.0600000000004</v>
          </cell>
        </row>
        <row r="128">
          <cell r="A128">
            <v>22</v>
          </cell>
          <cell r="B128" t="str">
            <v>Low Income 10</v>
          </cell>
          <cell r="C128">
            <v>63.54</v>
          </cell>
          <cell r="D128">
            <v>301.06</v>
          </cell>
          <cell r="E128">
            <v>2938.96</v>
          </cell>
          <cell r="F128">
            <v>0</v>
          </cell>
          <cell r="G128">
            <v>142.58000000000001</v>
          </cell>
          <cell r="H128">
            <v>21.86</v>
          </cell>
          <cell r="I128">
            <v>119.01</v>
          </cell>
          <cell r="J128">
            <v>618.4</v>
          </cell>
          <cell r="K128">
            <v>0</v>
          </cell>
          <cell r="L128">
            <v>475.41</v>
          </cell>
          <cell r="M128">
            <v>0</v>
          </cell>
          <cell r="N128">
            <v>4680.82</v>
          </cell>
        </row>
        <row r="129">
          <cell r="A129">
            <v>23</v>
          </cell>
          <cell r="B129" t="str">
            <v>blank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26</v>
          </cell>
          <cell r="B130" t="str">
            <v>blank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</sheetData>
      <sheetData sheetId="11" refreshError="1"/>
      <sheetData sheetId="12" refreshError="1">
        <row r="10">
          <cell r="G10">
            <v>1</v>
          </cell>
          <cell r="H10" t="str">
            <v xml:space="preserve">ABINGTON                     </v>
          </cell>
          <cell r="I10">
            <v>6</v>
          </cell>
        </row>
        <row r="11">
          <cell r="G11">
            <v>2</v>
          </cell>
          <cell r="H11" t="str">
            <v xml:space="preserve">ACTON                        </v>
          </cell>
          <cell r="I11">
            <v>0</v>
          </cell>
        </row>
        <row r="12">
          <cell r="G12">
            <v>3</v>
          </cell>
          <cell r="H12" t="str">
            <v xml:space="preserve">ACUSHNET                     </v>
          </cell>
          <cell r="I12">
            <v>6</v>
          </cell>
        </row>
        <row r="13">
          <cell r="G13">
            <v>4</v>
          </cell>
          <cell r="H13" t="str">
            <v xml:space="preserve">ADAMS                        </v>
          </cell>
          <cell r="I13">
            <v>0</v>
          </cell>
        </row>
        <row r="14">
          <cell r="G14">
            <v>5</v>
          </cell>
          <cell r="H14" t="str">
            <v xml:space="preserve">AGAWAM                       </v>
          </cell>
          <cell r="I14">
            <v>7</v>
          </cell>
        </row>
        <row r="15">
          <cell r="G15">
            <v>6</v>
          </cell>
          <cell r="H15" t="str">
            <v xml:space="preserve">ALFORD                       </v>
          </cell>
          <cell r="I15">
            <v>0</v>
          </cell>
        </row>
        <row r="16">
          <cell r="G16">
            <v>7</v>
          </cell>
          <cell r="H16" t="str">
            <v xml:space="preserve">AMESBURY                     </v>
          </cell>
          <cell r="I16">
            <v>5</v>
          </cell>
        </row>
        <row r="17">
          <cell r="G17">
            <v>8</v>
          </cell>
          <cell r="H17" t="str">
            <v xml:space="preserve">AMHERST                      </v>
          </cell>
          <cell r="I17">
            <v>7</v>
          </cell>
        </row>
        <row r="18">
          <cell r="G18">
            <v>9</v>
          </cell>
          <cell r="H18" t="str">
            <v xml:space="preserve">ANDOVER                      </v>
          </cell>
          <cell r="I18">
            <v>2</v>
          </cell>
        </row>
        <row r="19">
          <cell r="G19">
            <v>10</v>
          </cell>
          <cell r="H19" t="str">
            <v xml:space="preserve">ARLINGTON                    </v>
          </cell>
          <cell r="I19">
            <v>2</v>
          </cell>
        </row>
        <row r="20">
          <cell r="G20">
            <v>11</v>
          </cell>
          <cell r="H20" t="str">
            <v xml:space="preserve">ASHBURNHAM                   </v>
          </cell>
          <cell r="I20">
            <v>0</v>
          </cell>
        </row>
        <row r="21">
          <cell r="G21">
            <v>12</v>
          </cell>
          <cell r="H21" t="str">
            <v xml:space="preserve">ASHBY                        </v>
          </cell>
          <cell r="I21">
            <v>0</v>
          </cell>
        </row>
        <row r="22">
          <cell r="G22">
            <v>13</v>
          </cell>
          <cell r="H22" t="str">
            <v xml:space="preserve">ASHFIELD                     </v>
          </cell>
          <cell r="I22">
            <v>0</v>
          </cell>
        </row>
        <row r="23">
          <cell r="G23">
            <v>14</v>
          </cell>
          <cell r="H23" t="str">
            <v xml:space="preserve">ASHLAND                      </v>
          </cell>
          <cell r="I23">
            <v>4</v>
          </cell>
        </row>
        <row r="24">
          <cell r="G24">
            <v>15</v>
          </cell>
          <cell r="H24" t="str">
            <v xml:space="preserve">ATHOL                        </v>
          </cell>
          <cell r="I24">
            <v>0</v>
          </cell>
        </row>
        <row r="25">
          <cell r="G25">
            <v>16</v>
          </cell>
          <cell r="H25" t="str">
            <v xml:space="preserve">ATTLEBORO                    </v>
          </cell>
          <cell r="I25">
            <v>7</v>
          </cell>
        </row>
        <row r="26">
          <cell r="G26">
            <v>17</v>
          </cell>
          <cell r="H26" t="str">
            <v xml:space="preserve">AUBURN                       </v>
          </cell>
          <cell r="I26">
            <v>5</v>
          </cell>
        </row>
        <row r="27">
          <cell r="G27">
            <v>18</v>
          </cell>
          <cell r="H27" t="str">
            <v xml:space="preserve">AVON                         </v>
          </cell>
          <cell r="I27">
            <v>8</v>
          </cell>
        </row>
        <row r="28">
          <cell r="G28">
            <v>19</v>
          </cell>
          <cell r="H28" t="str">
            <v xml:space="preserve">AYER                         </v>
          </cell>
          <cell r="I28">
            <v>0</v>
          </cell>
        </row>
        <row r="29">
          <cell r="G29">
            <v>20</v>
          </cell>
          <cell r="H29" t="str">
            <v xml:space="preserve">BARNSTABLE                   </v>
          </cell>
          <cell r="I29">
            <v>9</v>
          </cell>
        </row>
        <row r="30">
          <cell r="G30">
            <v>21</v>
          </cell>
          <cell r="H30" t="str">
            <v xml:space="preserve">BARRE                        </v>
          </cell>
          <cell r="I30">
            <v>0</v>
          </cell>
        </row>
        <row r="31">
          <cell r="G31">
            <v>22</v>
          </cell>
          <cell r="H31" t="str">
            <v xml:space="preserve">BECKET                       </v>
          </cell>
          <cell r="I31">
            <v>0</v>
          </cell>
        </row>
        <row r="32">
          <cell r="G32">
            <v>23</v>
          </cell>
          <cell r="H32" t="str">
            <v xml:space="preserve">BEDFORD                      </v>
          </cell>
          <cell r="I32">
            <v>2</v>
          </cell>
        </row>
        <row r="33">
          <cell r="G33">
            <v>24</v>
          </cell>
          <cell r="H33" t="str">
            <v xml:space="preserve">BELCHERTOWN                  </v>
          </cell>
          <cell r="I33">
            <v>4</v>
          </cell>
        </row>
        <row r="34">
          <cell r="G34">
            <v>25</v>
          </cell>
          <cell r="H34" t="str">
            <v xml:space="preserve">BELLINGHAM                   </v>
          </cell>
          <cell r="I34">
            <v>5</v>
          </cell>
        </row>
        <row r="35">
          <cell r="G35">
            <v>26</v>
          </cell>
          <cell r="H35" t="str">
            <v xml:space="preserve">BELMONT                      </v>
          </cell>
          <cell r="I35">
            <v>2</v>
          </cell>
        </row>
        <row r="36">
          <cell r="G36">
            <v>27</v>
          </cell>
          <cell r="H36" t="str">
            <v xml:space="preserve">BERKLEY                      </v>
          </cell>
          <cell r="I36">
            <v>4</v>
          </cell>
        </row>
        <row r="37">
          <cell r="G37">
            <v>28</v>
          </cell>
          <cell r="H37" t="str">
            <v xml:space="preserve">BERLIN                       </v>
          </cell>
          <cell r="I37">
            <v>0</v>
          </cell>
        </row>
        <row r="38">
          <cell r="G38">
            <v>29</v>
          </cell>
          <cell r="H38" t="str">
            <v xml:space="preserve">BERNARDSTON                  </v>
          </cell>
          <cell r="I38">
            <v>0</v>
          </cell>
        </row>
        <row r="39">
          <cell r="G39">
            <v>30</v>
          </cell>
          <cell r="H39" t="str">
            <v xml:space="preserve">BEVERLY                      </v>
          </cell>
          <cell r="I39">
            <v>6</v>
          </cell>
        </row>
        <row r="40">
          <cell r="G40">
            <v>31</v>
          </cell>
          <cell r="H40" t="str">
            <v xml:space="preserve">BILLERICA                    </v>
          </cell>
          <cell r="I40">
            <v>4</v>
          </cell>
        </row>
        <row r="41">
          <cell r="G41">
            <v>32</v>
          </cell>
          <cell r="H41" t="str">
            <v xml:space="preserve">BLACKSTONE                   </v>
          </cell>
          <cell r="I41">
            <v>0</v>
          </cell>
        </row>
        <row r="42">
          <cell r="G42">
            <v>33</v>
          </cell>
          <cell r="H42" t="str">
            <v xml:space="preserve">BLANDFORD                    </v>
          </cell>
          <cell r="I42">
            <v>0</v>
          </cell>
        </row>
        <row r="43">
          <cell r="G43">
            <v>34</v>
          </cell>
          <cell r="H43" t="str">
            <v xml:space="preserve">BOLTON                       </v>
          </cell>
          <cell r="I43">
            <v>0</v>
          </cell>
        </row>
        <row r="44">
          <cell r="G44">
            <v>35</v>
          </cell>
          <cell r="H44" t="str">
            <v xml:space="preserve">BOSTON                       </v>
          </cell>
          <cell r="I44">
            <v>10</v>
          </cell>
        </row>
        <row r="45">
          <cell r="G45">
            <v>36</v>
          </cell>
          <cell r="H45" t="str">
            <v xml:space="preserve">BOURNE                       </v>
          </cell>
          <cell r="I45">
            <v>6</v>
          </cell>
        </row>
        <row r="46">
          <cell r="G46">
            <v>37</v>
          </cell>
          <cell r="H46" t="str">
            <v xml:space="preserve">BOXBOROUGH                   </v>
          </cell>
          <cell r="I46">
            <v>0</v>
          </cell>
        </row>
        <row r="47">
          <cell r="G47">
            <v>38</v>
          </cell>
          <cell r="H47" t="str">
            <v xml:space="preserve">BOXFORD                      </v>
          </cell>
          <cell r="I47">
            <v>1</v>
          </cell>
        </row>
        <row r="48">
          <cell r="G48">
            <v>39</v>
          </cell>
          <cell r="H48" t="str">
            <v xml:space="preserve">BOYLSTON                     </v>
          </cell>
          <cell r="I48">
            <v>0</v>
          </cell>
        </row>
        <row r="49">
          <cell r="G49">
            <v>40</v>
          </cell>
          <cell r="H49" t="str">
            <v xml:space="preserve">BRAINTREE                    </v>
          </cell>
          <cell r="I49">
            <v>4</v>
          </cell>
        </row>
        <row r="50">
          <cell r="G50">
            <v>41</v>
          </cell>
          <cell r="H50" t="str">
            <v xml:space="preserve">BREWSTER                     </v>
          </cell>
          <cell r="I50">
            <v>7</v>
          </cell>
        </row>
        <row r="51">
          <cell r="G51">
            <v>42</v>
          </cell>
          <cell r="H51" t="str">
            <v xml:space="preserve">BRIDGEWATER                  </v>
          </cell>
          <cell r="I51">
            <v>0</v>
          </cell>
        </row>
        <row r="52">
          <cell r="G52">
            <v>43</v>
          </cell>
          <cell r="H52" t="str">
            <v xml:space="preserve">BRIMFIELD                    </v>
          </cell>
          <cell r="I52">
            <v>6</v>
          </cell>
        </row>
        <row r="53">
          <cell r="G53">
            <v>44</v>
          </cell>
          <cell r="H53" t="str">
            <v xml:space="preserve">BROCKTON                     </v>
          </cell>
          <cell r="I53">
            <v>10</v>
          </cell>
        </row>
        <row r="54">
          <cell r="G54">
            <v>45</v>
          </cell>
          <cell r="H54" t="str">
            <v xml:space="preserve">BROOKFIELD                   </v>
          </cell>
          <cell r="I54">
            <v>7</v>
          </cell>
        </row>
        <row r="55">
          <cell r="G55">
            <v>46</v>
          </cell>
          <cell r="H55" t="str">
            <v xml:space="preserve">BROOKLINE                    </v>
          </cell>
          <cell r="I55">
            <v>2</v>
          </cell>
        </row>
        <row r="56">
          <cell r="G56">
            <v>47</v>
          </cell>
          <cell r="H56" t="str">
            <v xml:space="preserve">BUCKLAND                     </v>
          </cell>
          <cell r="I56">
            <v>0</v>
          </cell>
        </row>
        <row r="57">
          <cell r="G57">
            <v>48</v>
          </cell>
          <cell r="H57" t="str">
            <v xml:space="preserve">BURLINGTON                   </v>
          </cell>
          <cell r="I57">
            <v>3</v>
          </cell>
        </row>
        <row r="58">
          <cell r="G58">
            <v>49</v>
          </cell>
          <cell r="H58" t="str">
            <v xml:space="preserve">CAMBRIDGE                    </v>
          </cell>
          <cell r="I58">
            <v>7</v>
          </cell>
        </row>
        <row r="59">
          <cell r="G59">
            <v>50</v>
          </cell>
          <cell r="H59" t="str">
            <v xml:space="preserve">CANTON                       </v>
          </cell>
          <cell r="I59">
            <v>3</v>
          </cell>
        </row>
        <row r="60">
          <cell r="G60">
            <v>51</v>
          </cell>
          <cell r="H60" t="str">
            <v xml:space="preserve">CARLISLE                     </v>
          </cell>
          <cell r="I60">
            <v>1</v>
          </cell>
        </row>
        <row r="61">
          <cell r="G61">
            <v>52</v>
          </cell>
          <cell r="H61" t="str">
            <v xml:space="preserve">CARVER                       </v>
          </cell>
          <cell r="I61">
            <v>5</v>
          </cell>
        </row>
        <row r="62">
          <cell r="G62">
            <v>53</v>
          </cell>
          <cell r="H62" t="str">
            <v xml:space="preserve">CHARLEMONT                   </v>
          </cell>
          <cell r="I62">
            <v>0</v>
          </cell>
        </row>
        <row r="63">
          <cell r="G63">
            <v>54</v>
          </cell>
          <cell r="H63" t="str">
            <v xml:space="preserve">CHARLTON                     </v>
          </cell>
          <cell r="I63">
            <v>0</v>
          </cell>
        </row>
        <row r="64">
          <cell r="G64">
            <v>55</v>
          </cell>
          <cell r="H64" t="str">
            <v xml:space="preserve">CHATHAM                      </v>
          </cell>
          <cell r="I64">
            <v>0</v>
          </cell>
        </row>
        <row r="65">
          <cell r="G65">
            <v>56</v>
          </cell>
          <cell r="H65" t="str">
            <v xml:space="preserve">CHELMSFORD                   </v>
          </cell>
          <cell r="I65">
            <v>3</v>
          </cell>
        </row>
        <row r="66">
          <cell r="G66">
            <v>57</v>
          </cell>
          <cell r="H66" t="str">
            <v xml:space="preserve">CHELSEA                      </v>
          </cell>
          <cell r="I66">
            <v>10</v>
          </cell>
        </row>
        <row r="67">
          <cell r="G67">
            <v>58</v>
          </cell>
          <cell r="H67" t="str">
            <v xml:space="preserve">CHESHIRE                     </v>
          </cell>
          <cell r="I67">
            <v>0</v>
          </cell>
        </row>
        <row r="68">
          <cell r="G68">
            <v>59</v>
          </cell>
          <cell r="H68" t="str">
            <v xml:space="preserve">CHESTER                      </v>
          </cell>
          <cell r="I68">
            <v>0</v>
          </cell>
        </row>
        <row r="69">
          <cell r="G69">
            <v>60</v>
          </cell>
          <cell r="H69" t="str">
            <v xml:space="preserve">CHESTERFIELD                 </v>
          </cell>
          <cell r="I69">
            <v>0</v>
          </cell>
        </row>
        <row r="70">
          <cell r="G70">
            <v>61</v>
          </cell>
          <cell r="H70" t="str">
            <v xml:space="preserve">CHICOPEE                     </v>
          </cell>
          <cell r="I70">
            <v>10</v>
          </cell>
        </row>
        <row r="71">
          <cell r="G71">
            <v>62</v>
          </cell>
          <cell r="H71" t="str">
            <v xml:space="preserve">CHILMARK                     </v>
          </cell>
          <cell r="I71">
            <v>0</v>
          </cell>
        </row>
        <row r="72">
          <cell r="G72">
            <v>63</v>
          </cell>
          <cell r="H72" t="str">
            <v xml:space="preserve">CLARKSBURG                   </v>
          </cell>
          <cell r="I72">
            <v>8</v>
          </cell>
        </row>
        <row r="73">
          <cell r="G73">
            <v>64</v>
          </cell>
          <cell r="H73" t="str">
            <v xml:space="preserve">CLINTON                      </v>
          </cell>
          <cell r="I73">
            <v>9</v>
          </cell>
        </row>
        <row r="74">
          <cell r="G74">
            <v>65</v>
          </cell>
          <cell r="H74" t="str">
            <v xml:space="preserve">COHASSET                     </v>
          </cell>
          <cell r="I74">
            <v>1</v>
          </cell>
        </row>
        <row r="75">
          <cell r="G75">
            <v>66</v>
          </cell>
          <cell r="H75" t="str">
            <v xml:space="preserve">COLRAIN                      </v>
          </cell>
          <cell r="I75">
            <v>0</v>
          </cell>
        </row>
        <row r="76">
          <cell r="G76">
            <v>67</v>
          </cell>
          <cell r="H76" t="str">
            <v xml:space="preserve">CONCORD                      </v>
          </cell>
          <cell r="I76">
            <v>1</v>
          </cell>
        </row>
        <row r="77">
          <cell r="G77">
            <v>68</v>
          </cell>
          <cell r="H77" t="str">
            <v xml:space="preserve">CONWAY                       </v>
          </cell>
          <cell r="I77">
            <v>5</v>
          </cell>
        </row>
        <row r="78">
          <cell r="G78">
            <v>69</v>
          </cell>
          <cell r="H78" t="str">
            <v xml:space="preserve">CUMMINGTON                   </v>
          </cell>
          <cell r="I78">
            <v>0</v>
          </cell>
        </row>
        <row r="79">
          <cell r="G79">
            <v>70</v>
          </cell>
          <cell r="H79" t="str">
            <v xml:space="preserve">DALTON                       </v>
          </cell>
          <cell r="I79">
            <v>0</v>
          </cell>
        </row>
        <row r="80">
          <cell r="G80">
            <v>71</v>
          </cell>
          <cell r="H80" t="str">
            <v xml:space="preserve">DANVERS                      </v>
          </cell>
          <cell r="I80">
            <v>4</v>
          </cell>
        </row>
        <row r="81">
          <cell r="G81">
            <v>72</v>
          </cell>
          <cell r="H81" t="str">
            <v xml:space="preserve">DARTMOUTH                    </v>
          </cell>
          <cell r="I81">
            <v>5</v>
          </cell>
        </row>
        <row r="82">
          <cell r="G82">
            <v>73</v>
          </cell>
          <cell r="H82" t="str">
            <v xml:space="preserve">DEDHAM                       </v>
          </cell>
          <cell r="I82">
            <v>5</v>
          </cell>
        </row>
        <row r="83">
          <cell r="G83">
            <v>74</v>
          </cell>
          <cell r="H83" t="str">
            <v xml:space="preserve">DEERFIELD                    </v>
          </cell>
          <cell r="I83">
            <v>5</v>
          </cell>
        </row>
        <row r="84">
          <cell r="G84">
            <v>75</v>
          </cell>
          <cell r="H84" t="str">
            <v xml:space="preserve">DENNIS                       </v>
          </cell>
          <cell r="I84">
            <v>0</v>
          </cell>
        </row>
        <row r="85">
          <cell r="G85">
            <v>76</v>
          </cell>
          <cell r="H85" t="str">
            <v xml:space="preserve">DIGHTON                      </v>
          </cell>
          <cell r="I85">
            <v>0</v>
          </cell>
        </row>
        <row r="86">
          <cell r="G86">
            <v>77</v>
          </cell>
          <cell r="H86" t="str">
            <v xml:space="preserve">DOUGLAS                      </v>
          </cell>
          <cell r="I86">
            <v>4</v>
          </cell>
        </row>
        <row r="87">
          <cell r="G87">
            <v>78</v>
          </cell>
          <cell r="H87" t="str">
            <v xml:space="preserve">DOVER                        </v>
          </cell>
          <cell r="I87">
            <v>1</v>
          </cell>
        </row>
        <row r="88">
          <cell r="G88">
            <v>79</v>
          </cell>
          <cell r="H88" t="str">
            <v xml:space="preserve">DRACUT                       </v>
          </cell>
          <cell r="I88">
            <v>6</v>
          </cell>
        </row>
        <row r="89">
          <cell r="G89">
            <v>80</v>
          </cell>
          <cell r="H89" t="str">
            <v xml:space="preserve">DUDLEY                       </v>
          </cell>
          <cell r="I89">
            <v>0</v>
          </cell>
        </row>
        <row r="90">
          <cell r="G90">
            <v>81</v>
          </cell>
          <cell r="H90" t="str">
            <v xml:space="preserve">DUNSTABLE                    </v>
          </cell>
          <cell r="I90">
            <v>0</v>
          </cell>
        </row>
        <row r="91">
          <cell r="G91">
            <v>82</v>
          </cell>
          <cell r="H91" t="str">
            <v xml:space="preserve">DUXBURY                      </v>
          </cell>
          <cell r="I91">
            <v>1</v>
          </cell>
        </row>
        <row r="92">
          <cell r="G92">
            <v>83</v>
          </cell>
          <cell r="H92" t="str">
            <v xml:space="preserve">EAST BRIDGEWATER             </v>
          </cell>
          <cell r="I92">
            <v>5</v>
          </cell>
        </row>
        <row r="93">
          <cell r="G93">
            <v>84</v>
          </cell>
          <cell r="H93" t="str">
            <v xml:space="preserve">EAST BROOKFIELD              </v>
          </cell>
          <cell r="I93">
            <v>0</v>
          </cell>
        </row>
        <row r="94">
          <cell r="G94">
            <v>85</v>
          </cell>
          <cell r="H94" t="str">
            <v xml:space="preserve">EASTHAM                      </v>
          </cell>
          <cell r="I94">
            <v>8</v>
          </cell>
        </row>
        <row r="95">
          <cell r="G95">
            <v>86</v>
          </cell>
          <cell r="H95" t="str">
            <v xml:space="preserve">EASTHAMPTON                  </v>
          </cell>
          <cell r="I95">
            <v>7</v>
          </cell>
        </row>
        <row r="96">
          <cell r="G96">
            <v>87</v>
          </cell>
          <cell r="H96" t="str">
            <v xml:space="preserve">EAST LONGMEADOW              </v>
          </cell>
          <cell r="I96">
            <v>5</v>
          </cell>
        </row>
        <row r="97">
          <cell r="G97">
            <v>88</v>
          </cell>
          <cell r="H97" t="str">
            <v xml:space="preserve">EASTON                       </v>
          </cell>
          <cell r="I97">
            <v>3</v>
          </cell>
        </row>
        <row r="98">
          <cell r="G98">
            <v>89</v>
          </cell>
          <cell r="H98" t="str">
            <v xml:space="preserve">EDGARTOWN                    </v>
          </cell>
          <cell r="I98">
            <v>9</v>
          </cell>
        </row>
        <row r="99">
          <cell r="G99">
            <v>90</v>
          </cell>
          <cell r="H99" t="str">
            <v xml:space="preserve">EGREMONT                     </v>
          </cell>
          <cell r="I99">
            <v>0</v>
          </cell>
        </row>
        <row r="100">
          <cell r="G100">
            <v>91</v>
          </cell>
          <cell r="H100" t="str">
            <v xml:space="preserve">ERVING                       </v>
          </cell>
          <cell r="I100">
            <v>7</v>
          </cell>
        </row>
        <row r="101">
          <cell r="G101">
            <v>92</v>
          </cell>
          <cell r="H101" t="str">
            <v xml:space="preserve">ESSEX                        </v>
          </cell>
          <cell r="I101">
            <v>0</v>
          </cell>
        </row>
        <row r="102">
          <cell r="G102">
            <v>93</v>
          </cell>
          <cell r="H102" t="str">
            <v xml:space="preserve">EVERETT                      </v>
          </cell>
          <cell r="I102">
            <v>10</v>
          </cell>
        </row>
        <row r="103">
          <cell r="G103">
            <v>94</v>
          </cell>
          <cell r="H103" t="str">
            <v xml:space="preserve">FAIRHAVEN                    </v>
          </cell>
          <cell r="I103">
            <v>7</v>
          </cell>
        </row>
        <row r="104">
          <cell r="G104">
            <v>95</v>
          </cell>
          <cell r="H104" t="str">
            <v xml:space="preserve">FALL RIVER                   </v>
          </cell>
          <cell r="I104">
            <v>10</v>
          </cell>
        </row>
        <row r="105">
          <cell r="G105">
            <v>96</v>
          </cell>
          <cell r="H105" t="str">
            <v xml:space="preserve">FALMOUTH                     </v>
          </cell>
          <cell r="I105">
            <v>7</v>
          </cell>
        </row>
        <row r="106">
          <cell r="G106">
            <v>97</v>
          </cell>
          <cell r="H106" t="str">
            <v xml:space="preserve">FITCHBURG                    </v>
          </cell>
          <cell r="I106">
            <v>10</v>
          </cell>
        </row>
        <row r="107">
          <cell r="G107">
            <v>98</v>
          </cell>
          <cell r="H107" t="str">
            <v xml:space="preserve">FLORIDA                      </v>
          </cell>
          <cell r="I107">
            <v>7</v>
          </cell>
        </row>
        <row r="108">
          <cell r="G108">
            <v>99</v>
          </cell>
          <cell r="H108" t="str">
            <v xml:space="preserve">FOXBOROUGH                   </v>
          </cell>
          <cell r="I108">
            <v>4</v>
          </cell>
        </row>
        <row r="109">
          <cell r="G109">
            <v>100</v>
          </cell>
          <cell r="H109" t="str">
            <v xml:space="preserve">FRAMINGHAM                   </v>
          </cell>
          <cell r="I109">
            <v>9</v>
          </cell>
        </row>
        <row r="110">
          <cell r="G110">
            <v>101</v>
          </cell>
          <cell r="H110" t="str">
            <v xml:space="preserve">FRANKLIN                     </v>
          </cell>
          <cell r="I110">
            <v>2</v>
          </cell>
        </row>
        <row r="111">
          <cell r="G111">
            <v>102</v>
          </cell>
          <cell r="H111" t="str">
            <v xml:space="preserve">FREETOWN                     </v>
          </cell>
          <cell r="I111">
            <v>0</v>
          </cell>
        </row>
        <row r="112">
          <cell r="G112">
            <v>103</v>
          </cell>
          <cell r="H112" t="str">
            <v xml:space="preserve">GARDNER                      </v>
          </cell>
          <cell r="I112">
            <v>10</v>
          </cell>
        </row>
        <row r="113">
          <cell r="G113">
            <v>104</v>
          </cell>
          <cell r="H113" t="str">
            <v>AQUINNAH</v>
          </cell>
          <cell r="I113">
            <v>0</v>
          </cell>
        </row>
        <row r="114">
          <cell r="G114">
            <v>105</v>
          </cell>
          <cell r="H114" t="str">
            <v xml:space="preserve">GEORGETOWN                   </v>
          </cell>
          <cell r="I114">
            <v>2</v>
          </cell>
        </row>
        <row r="115">
          <cell r="G115">
            <v>106</v>
          </cell>
          <cell r="H115" t="str">
            <v xml:space="preserve">GILL                         </v>
          </cell>
          <cell r="I115">
            <v>0</v>
          </cell>
        </row>
        <row r="116">
          <cell r="G116">
            <v>107</v>
          </cell>
          <cell r="H116" t="str">
            <v xml:space="preserve">GLOUCESTER                   </v>
          </cell>
          <cell r="I116">
            <v>9</v>
          </cell>
        </row>
        <row r="117">
          <cell r="G117">
            <v>108</v>
          </cell>
          <cell r="H117" t="str">
            <v xml:space="preserve">GOSHEN                       </v>
          </cell>
          <cell r="I117">
            <v>0</v>
          </cell>
        </row>
        <row r="118">
          <cell r="G118">
            <v>109</v>
          </cell>
          <cell r="H118" t="str">
            <v xml:space="preserve">GOSNOLD                      </v>
          </cell>
          <cell r="I118">
            <v>0</v>
          </cell>
        </row>
        <row r="119">
          <cell r="G119">
            <v>110</v>
          </cell>
          <cell r="H119" t="str">
            <v xml:space="preserve">GRAFTON                      </v>
          </cell>
          <cell r="I119">
            <v>3</v>
          </cell>
        </row>
        <row r="120">
          <cell r="G120">
            <v>111</v>
          </cell>
          <cell r="H120" t="str">
            <v xml:space="preserve">GRANBY                       </v>
          </cell>
          <cell r="I120">
            <v>6</v>
          </cell>
        </row>
        <row r="121">
          <cell r="G121">
            <v>112</v>
          </cell>
          <cell r="H121" t="str">
            <v xml:space="preserve">GRANVILLE                    </v>
          </cell>
          <cell r="I121">
            <v>0</v>
          </cell>
        </row>
        <row r="122">
          <cell r="G122">
            <v>113</v>
          </cell>
          <cell r="H122" t="str">
            <v xml:space="preserve">GREAT BARRINGTON             </v>
          </cell>
          <cell r="I122">
            <v>0</v>
          </cell>
        </row>
        <row r="123">
          <cell r="G123">
            <v>114</v>
          </cell>
          <cell r="H123" t="str">
            <v xml:space="preserve">GREENFIELD                   </v>
          </cell>
          <cell r="I123">
            <v>10</v>
          </cell>
        </row>
        <row r="124">
          <cell r="G124">
            <v>115</v>
          </cell>
          <cell r="H124" t="str">
            <v xml:space="preserve">GROTON                       </v>
          </cell>
          <cell r="I124">
            <v>0</v>
          </cell>
        </row>
        <row r="125">
          <cell r="G125">
            <v>116</v>
          </cell>
          <cell r="H125" t="str">
            <v xml:space="preserve">GROVELAND                    </v>
          </cell>
          <cell r="I125">
            <v>0</v>
          </cell>
        </row>
        <row r="126">
          <cell r="G126">
            <v>117</v>
          </cell>
          <cell r="H126" t="str">
            <v xml:space="preserve">HADLEY                       </v>
          </cell>
          <cell r="I126">
            <v>5</v>
          </cell>
        </row>
        <row r="127">
          <cell r="G127">
            <v>118</v>
          </cell>
          <cell r="H127" t="str">
            <v xml:space="preserve">HALIFAX                      </v>
          </cell>
          <cell r="I127">
            <v>5</v>
          </cell>
        </row>
        <row r="128">
          <cell r="G128">
            <v>119</v>
          </cell>
          <cell r="H128" t="str">
            <v xml:space="preserve">HAMILTON                     </v>
          </cell>
          <cell r="I128">
            <v>0</v>
          </cell>
        </row>
        <row r="129">
          <cell r="G129">
            <v>120</v>
          </cell>
          <cell r="H129" t="str">
            <v xml:space="preserve">HAMPDEN                      </v>
          </cell>
          <cell r="I129">
            <v>0</v>
          </cell>
        </row>
        <row r="130">
          <cell r="G130">
            <v>121</v>
          </cell>
          <cell r="H130" t="str">
            <v xml:space="preserve">HANCOCK                      </v>
          </cell>
          <cell r="I130">
            <v>6</v>
          </cell>
        </row>
        <row r="131">
          <cell r="G131">
            <v>122</v>
          </cell>
          <cell r="H131" t="str">
            <v xml:space="preserve">HANOVER                      </v>
          </cell>
          <cell r="I131">
            <v>2</v>
          </cell>
        </row>
        <row r="132">
          <cell r="G132">
            <v>123</v>
          </cell>
          <cell r="H132" t="str">
            <v xml:space="preserve">HANSON                       </v>
          </cell>
          <cell r="I132">
            <v>0</v>
          </cell>
        </row>
        <row r="133">
          <cell r="G133">
            <v>124</v>
          </cell>
          <cell r="H133" t="str">
            <v xml:space="preserve">HARDWICK                     </v>
          </cell>
          <cell r="I133">
            <v>0</v>
          </cell>
        </row>
        <row r="134">
          <cell r="G134">
            <v>125</v>
          </cell>
          <cell r="H134" t="str">
            <v xml:space="preserve">HARVARD                      </v>
          </cell>
          <cell r="I134">
            <v>1</v>
          </cell>
        </row>
        <row r="135">
          <cell r="G135">
            <v>126</v>
          </cell>
          <cell r="H135" t="str">
            <v xml:space="preserve">HARWICH                      </v>
          </cell>
          <cell r="I135">
            <v>0</v>
          </cell>
        </row>
        <row r="136">
          <cell r="G136">
            <v>127</v>
          </cell>
          <cell r="H136" t="str">
            <v xml:space="preserve">HATFIELD                     </v>
          </cell>
          <cell r="I136">
            <v>4</v>
          </cell>
        </row>
        <row r="137">
          <cell r="G137">
            <v>128</v>
          </cell>
          <cell r="H137" t="str">
            <v xml:space="preserve">HAVERHILL                    </v>
          </cell>
          <cell r="I137">
            <v>9</v>
          </cell>
        </row>
        <row r="138">
          <cell r="G138">
            <v>129</v>
          </cell>
          <cell r="H138" t="str">
            <v xml:space="preserve">HAWLEY                       </v>
          </cell>
          <cell r="I138">
            <v>0</v>
          </cell>
        </row>
        <row r="139">
          <cell r="G139">
            <v>130</v>
          </cell>
          <cell r="H139" t="str">
            <v xml:space="preserve">HEATH                        </v>
          </cell>
          <cell r="I139">
            <v>0</v>
          </cell>
        </row>
        <row r="140">
          <cell r="G140">
            <v>131</v>
          </cell>
          <cell r="H140" t="str">
            <v xml:space="preserve">HINGHAM                      </v>
          </cell>
          <cell r="I140">
            <v>1</v>
          </cell>
        </row>
        <row r="141">
          <cell r="G141">
            <v>132</v>
          </cell>
          <cell r="H141" t="str">
            <v xml:space="preserve">HINSDALE                     </v>
          </cell>
          <cell r="I141">
            <v>0</v>
          </cell>
        </row>
        <row r="142">
          <cell r="G142">
            <v>133</v>
          </cell>
          <cell r="H142" t="str">
            <v xml:space="preserve">HOLBROOK                     </v>
          </cell>
          <cell r="I142">
            <v>7</v>
          </cell>
        </row>
        <row r="143">
          <cell r="G143">
            <v>134</v>
          </cell>
          <cell r="H143" t="str">
            <v xml:space="preserve">HOLDEN                       </v>
          </cell>
          <cell r="I143">
            <v>0</v>
          </cell>
        </row>
        <row r="144">
          <cell r="G144">
            <v>135</v>
          </cell>
          <cell r="H144" t="str">
            <v xml:space="preserve">HOLLAND                      </v>
          </cell>
          <cell r="I144">
            <v>8</v>
          </cell>
        </row>
        <row r="145">
          <cell r="G145">
            <v>136</v>
          </cell>
          <cell r="H145" t="str">
            <v xml:space="preserve">HOLLISTON                    </v>
          </cell>
          <cell r="I145">
            <v>2</v>
          </cell>
        </row>
        <row r="146">
          <cell r="G146">
            <v>137</v>
          </cell>
          <cell r="H146" t="str">
            <v xml:space="preserve">HOLYOKE                      </v>
          </cell>
          <cell r="I146">
            <v>10</v>
          </cell>
        </row>
        <row r="147">
          <cell r="G147">
            <v>138</v>
          </cell>
          <cell r="H147" t="str">
            <v xml:space="preserve">HOPEDALE                     </v>
          </cell>
          <cell r="I147">
            <v>3</v>
          </cell>
        </row>
        <row r="148">
          <cell r="G148">
            <v>139</v>
          </cell>
          <cell r="H148" t="str">
            <v xml:space="preserve">HOPKINTON                    </v>
          </cell>
          <cell r="I148">
            <v>1</v>
          </cell>
        </row>
        <row r="149">
          <cell r="G149">
            <v>140</v>
          </cell>
          <cell r="H149" t="str">
            <v xml:space="preserve">HUBBARDSTON                  </v>
          </cell>
          <cell r="I149">
            <v>0</v>
          </cell>
        </row>
        <row r="150">
          <cell r="G150">
            <v>141</v>
          </cell>
          <cell r="H150" t="str">
            <v xml:space="preserve">HUDSON                       </v>
          </cell>
          <cell r="I150">
            <v>6</v>
          </cell>
        </row>
        <row r="151">
          <cell r="G151">
            <v>142</v>
          </cell>
          <cell r="H151" t="str">
            <v xml:space="preserve">HULL                         </v>
          </cell>
          <cell r="I151">
            <v>7</v>
          </cell>
        </row>
        <row r="152">
          <cell r="G152">
            <v>143</v>
          </cell>
          <cell r="H152" t="str">
            <v xml:space="preserve">HUNTINGTON                   </v>
          </cell>
          <cell r="I152">
            <v>0</v>
          </cell>
        </row>
        <row r="153">
          <cell r="G153">
            <v>144</v>
          </cell>
          <cell r="H153" t="str">
            <v xml:space="preserve">IPSWICH                      </v>
          </cell>
          <cell r="I153">
            <v>3</v>
          </cell>
        </row>
        <row r="154">
          <cell r="G154">
            <v>145</v>
          </cell>
          <cell r="H154" t="str">
            <v xml:space="preserve">KINGSTON                     </v>
          </cell>
          <cell r="I154">
            <v>4</v>
          </cell>
        </row>
        <row r="155">
          <cell r="G155">
            <v>146</v>
          </cell>
          <cell r="H155" t="str">
            <v xml:space="preserve">LAKEVILLE                    </v>
          </cell>
          <cell r="I155">
            <v>0</v>
          </cell>
        </row>
        <row r="156">
          <cell r="G156">
            <v>147</v>
          </cell>
          <cell r="H156" t="str">
            <v xml:space="preserve">LANCASTER                    </v>
          </cell>
          <cell r="I156">
            <v>0</v>
          </cell>
        </row>
        <row r="157">
          <cell r="G157">
            <v>148</v>
          </cell>
          <cell r="H157" t="str">
            <v xml:space="preserve">LANESBOROUGH                 </v>
          </cell>
          <cell r="I157">
            <v>0</v>
          </cell>
        </row>
        <row r="158">
          <cell r="G158">
            <v>149</v>
          </cell>
          <cell r="H158" t="str">
            <v xml:space="preserve">LAWRENCE                     </v>
          </cell>
          <cell r="I158">
            <v>10</v>
          </cell>
        </row>
        <row r="159">
          <cell r="G159">
            <v>150</v>
          </cell>
          <cell r="H159" t="str">
            <v xml:space="preserve">LEE                          </v>
          </cell>
          <cell r="I159">
            <v>8</v>
          </cell>
        </row>
        <row r="160">
          <cell r="G160">
            <v>151</v>
          </cell>
          <cell r="H160" t="str">
            <v xml:space="preserve">LEICESTER                    </v>
          </cell>
          <cell r="I160">
            <v>7</v>
          </cell>
        </row>
        <row r="161">
          <cell r="G161">
            <v>152</v>
          </cell>
          <cell r="H161" t="str">
            <v xml:space="preserve">LENOX                        </v>
          </cell>
          <cell r="I161">
            <v>4</v>
          </cell>
        </row>
        <row r="162">
          <cell r="G162">
            <v>153</v>
          </cell>
          <cell r="H162" t="str">
            <v xml:space="preserve">LEOMINSTER                   </v>
          </cell>
          <cell r="I162">
            <v>9</v>
          </cell>
        </row>
        <row r="163">
          <cell r="G163">
            <v>154</v>
          </cell>
          <cell r="H163" t="str">
            <v xml:space="preserve">LEVERETT                     </v>
          </cell>
          <cell r="I163">
            <v>4</v>
          </cell>
        </row>
        <row r="164">
          <cell r="G164">
            <v>155</v>
          </cell>
          <cell r="H164" t="str">
            <v xml:space="preserve">LEXINGTON                    </v>
          </cell>
          <cell r="I164">
            <v>1</v>
          </cell>
        </row>
        <row r="165">
          <cell r="G165">
            <v>156</v>
          </cell>
          <cell r="H165" t="str">
            <v xml:space="preserve">LEYDEN                       </v>
          </cell>
          <cell r="I165">
            <v>0</v>
          </cell>
        </row>
        <row r="166">
          <cell r="G166">
            <v>157</v>
          </cell>
          <cell r="H166" t="str">
            <v xml:space="preserve">LINCOLN                      </v>
          </cell>
          <cell r="I166">
            <v>2</v>
          </cell>
        </row>
        <row r="167">
          <cell r="G167">
            <v>158</v>
          </cell>
          <cell r="H167" t="str">
            <v xml:space="preserve">LITTLETON                    </v>
          </cell>
          <cell r="I167">
            <v>2</v>
          </cell>
        </row>
        <row r="168">
          <cell r="G168">
            <v>159</v>
          </cell>
          <cell r="H168" t="str">
            <v xml:space="preserve">LONGMEADOW                   </v>
          </cell>
          <cell r="I168">
            <v>2</v>
          </cell>
        </row>
        <row r="169">
          <cell r="G169">
            <v>160</v>
          </cell>
          <cell r="H169" t="str">
            <v xml:space="preserve">LOWELL                       </v>
          </cell>
          <cell r="I169">
            <v>10</v>
          </cell>
        </row>
        <row r="170">
          <cell r="G170">
            <v>161</v>
          </cell>
          <cell r="H170" t="str">
            <v xml:space="preserve">LUDLOW                       </v>
          </cell>
          <cell r="I170">
            <v>7</v>
          </cell>
        </row>
        <row r="171">
          <cell r="G171">
            <v>162</v>
          </cell>
          <cell r="H171" t="str">
            <v xml:space="preserve">LUNENBURG                    </v>
          </cell>
          <cell r="I171">
            <v>4</v>
          </cell>
        </row>
        <row r="172">
          <cell r="G172">
            <v>163</v>
          </cell>
          <cell r="H172" t="str">
            <v xml:space="preserve">LYNN                         </v>
          </cell>
          <cell r="I172">
            <v>10</v>
          </cell>
        </row>
        <row r="173">
          <cell r="G173">
            <v>164</v>
          </cell>
          <cell r="H173" t="str">
            <v xml:space="preserve">LYNNFIELD                    </v>
          </cell>
          <cell r="I173">
            <v>2</v>
          </cell>
        </row>
        <row r="174">
          <cell r="G174">
            <v>165</v>
          </cell>
          <cell r="H174" t="str">
            <v xml:space="preserve">MALDEN                       </v>
          </cell>
          <cell r="I174">
            <v>9</v>
          </cell>
        </row>
        <row r="175">
          <cell r="G175">
            <v>166</v>
          </cell>
          <cell r="H175" t="str">
            <v xml:space="preserve">MANCHESTER                   </v>
          </cell>
          <cell r="I175">
            <v>0</v>
          </cell>
        </row>
        <row r="176">
          <cell r="G176">
            <v>167</v>
          </cell>
          <cell r="H176" t="str">
            <v xml:space="preserve">MANSFIELD                    </v>
          </cell>
          <cell r="I176">
            <v>3</v>
          </cell>
        </row>
        <row r="177">
          <cell r="G177">
            <v>168</v>
          </cell>
          <cell r="H177" t="str">
            <v xml:space="preserve">MARBLEHEAD                   </v>
          </cell>
          <cell r="I177">
            <v>2</v>
          </cell>
        </row>
        <row r="178">
          <cell r="G178">
            <v>169</v>
          </cell>
          <cell r="H178" t="str">
            <v xml:space="preserve">MARION                       </v>
          </cell>
          <cell r="I178">
            <v>5</v>
          </cell>
        </row>
        <row r="179">
          <cell r="G179">
            <v>170</v>
          </cell>
          <cell r="H179" t="str">
            <v xml:space="preserve">MARLBOROUGH                  </v>
          </cell>
          <cell r="I179">
            <v>9</v>
          </cell>
        </row>
        <row r="180">
          <cell r="G180">
            <v>171</v>
          </cell>
          <cell r="H180" t="str">
            <v xml:space="preserve">MARSHFIELD                   </v>
          </cell>
          <cell r="I180">
            <v>3</v>
          </cell>
        </row>
        <row r="181">
          <cell r="G181">
            <v>172</v>
          </cell>
          <cell r="H181" t="str">
            <v xml:space="preserve">MASHPEE                      </v>
          </cell>
          <cell r="I181">
            <v>7</v>
          </cell>
        </row>
        <row r="182">
          <cell r="G182">
            <v>173</v>
          </cell>
          <cell r="H182" t="str">
            <v xml:space="preserve">MATTAPOISETT                 </v>
          </cell>
          <cell r="I182">
            <v>4</v>
          </cell>
        </row>
        <row r="183">
          <cell r="G183">
            <v>174</v>
          </cell>
          <cell r="H183" t="str">
            <v xml:space="preserve">MAYNARD                      </v>
          </cell>
          <cell r="I183">
            <v>4</v>
          </cell>
        </row>
        <row r="184">
          <cell r="G184">
            <v>175</v>
          </cell>
          <cell r="H184" t="str">
            <v xml:space="preserve">MEDFIELD                     </v>
          </cell>
          <cell r="I184">
            <v>1</v>
          </cell>
        </row>
        <row r="185">
          <cell r="G185">
            <v>176</v>
          </cell>
          <cell r="H185" t="str">
            <v xml:space="preserve">MEDFORD                      </v>
          </cell>
          <cell r="I185">
            <v>7</v>
          </cell>
        </row>
        <row r="186">
          <cell r="G186">
            <v>177</v>
          </cell>
          <cell r="H186" t="str">
            <v xml:space="preserve">MEDWAY                       </v>
          </cell>
          <cell r="I186">
            <v>2</v>
          </cell>
        </row>
        <row r="187">
          <cell r="G187">
            <v>178</v>
          </cell>
          <cell r="H187" t="str">
            <v xml:space="preserve">MELROSE                      </v>
          </cell>
          <cell r="I187">
            <v>2</v>
          </cell>
        </row>
        <row r="188">
          <cell r="G188">
            <v>179</v>
          </cell>
          <cell r="H188" t="str">
            <v xml:space="preserve">MENDON                       </v>
          </cell>
          <cell r="I188">
            <v>0</v>
          </cell>
        </row>
        <row r="189">
          <cell r="G189">
            <v>180</v>
          </cell>
          <cell r="H189" t="str">
            <v xml:space="preserve">MERRIMAC                     </v>
          </cell>
          <cell r="I189">
            <v>0</v>
          </cell>
        </row>
        <row r="190">
          <cell r="G190">
            <v>181</v>
          </cell>
          <cell r="H190" t="str">
            <v xml:space="preserve">METHUEN                      </v>
          </cell>
          <cell r="I190">
            <v>9</v>
          </cell>
        </row>
        <row r="191">
          <cell r="G191">
            <v>182</v>
          </cell>
          <cell r="H191" t="str">
            <v xml:space="preserve">MIDDLEBOROUGH                </v>
          </cell>
          <cell r="I191">
            <v>7</v>
          </cell>
        </row>
        <row r="192">
          <cell r="G192">
            <v>183</v>
          </cell>
          <cell r="H192" t="str">
            <v xml:space="preserve">MIDDLEFIELD                  </v>
          </cell>
          <cell r="I192">
            <v>0</v>
          </cell>
        </row>
        <row r="193">
          <cell r="G193">
            <v>184</v>
          </cell>
          <cell r="H193" t="str">
            <v xml:space="preserve">MIDDLETON                    </v>
          </cell>
          <cell r="I193">
            <v>2</v>
          </cell>
        </row>
        <row r="194">
          <cell r="G194">
            <v>185</v>
          </cell>
          <cell r="H194" t="str">
            <v xml:space="preserve">MILFORD                      </v>
          </cell>
          <cell r="I194">
            <v>9</v>
          </cell>
        </row>
        <row r="195">
          <cell r="G195">
            <v>186</v>
          </cell>
          <cell r="H195" t="str">
            <v xml:space="preserve">MILLBURY                     </v>
          </cell>
          <cell r="I195">
            <v>6</v>
          </cell>
        </row>
        <row r="196">
          <cell r="G196">
            <v>187</v>
          </cell>
          <cell r="H196" t="str">
            <v xml:space="preserve">MILLIS                       </v>
          </cell>
          <cell r="I196">
            <v>3</v>
          </cell>
        </row>
        <row r="197">
          <cell r="G197">
            <v>188</v>
          </cell>
          <cell r="H197" t="str">
            <v xml:space="preserve">MILLVILLE                    </v>
          </cell>
          <cell r="I197">
            <v>0</v>
          </cell>
        </row>
        <row r="198">
          <cell r="G198">
            <v>189</v>
          </cell>
          <cell r="H198" t="str">
            <v xml:space="preserve">MILTON                       </v>
          </cell>
          <cell r="I198">
            <v>2</v>
          </cell>
        </row>
        <row r="199">
          <cell r="G199">
            <v>190</v>
          </cell>
          <cell r="H199" t="str">
            <v xml:space="preserve">MONROE                       </v>
          </cell>
          <cell r="I199">
            <v>0</v>
          </cell>
        </row>
        <row r="200">
          <cell r="G200">
            <v>191</v>
          </cell>
          <cell r="H200" t="str">
            <v xml:space="preserve">MONSON                       </v>
          </cell>
          <cell r="I200">
            <v>7</v>
          </cell>
        </row>
        <row r="201">
          <cell r="G201">
            <v>192</v>
          </cell>
          <cell r="H201" t="str">
            <v xml:space="preserve">MONTAGUE                     </v>
          </cell>
          <cell r="I201">
            <v>0</v>
          </cell>
        </row>
        <row r="202">
          <cell r="G202">
            <v>193</v>
          </cell>
          <cell r="H202" t="str">
            <v xml:space="preserve">MONTEREY                     </v>
          </cell>
          <cell r="I202">
            <v>0</v>
          </cell>
        </row>
        <row r="203">
          <cell r="G203">
            <v>194</v>
          </cell>
          <cell r="H203" t="str">
            <v xml:space="preserve">MONTGOMERY                   </v>
          </cell>
          <cell r="I203">
            <v>0</v>
          </cell>
        </row>
        <row r="204">
          <cell r="G204">
            <v>195</v>
          </cell>
          <cell r="H204" t="str">
            <v xml:space="preserve">MOUNT WASHINGTON             </v>
          </cell>
          <cell r="I204">
            <v>0</v>
          </cell>
        </row>
        <row r="205">
          <cell r="G205">
            <v>196</v>
          </cell>
          <cell r="H205" t="str">
            <v xml:space="preserve">NAHANT                       </v>
          </cell>
          <cell r="I205">
            <v>5</v>
          </cell>
        </row>
        <row r="206">
          <cell r="G206">
            <v>197</v>
          </cell>
          <cell r="H206" t="str">
            <v xml:space="preserve">NANTUCKET                    </v>
          </cell>
          <cell r="I206">
            <v>7</v>
          </cell>
        </row>
        <row r="207">
          <cell r="G207">
            <v>198</v>
          </cell>
          <cell r="H207" t="str">
            <v xml:space="preserve">NATICK                       </v>
          </cell>
          <cell r="I207">
            <v>2</v>
          </cell>
        </row>
        <row r="208">
          <cell r="G208">
            <v>199</v>
          </cell>
          <cell r="H208" t="str">
            <v xml:space="preserve">NEEDHAM                      </v>
          </cell>
          <cell r="I208">
            <v>1</v>
          </cell>
        </row>
        <row r="209">
          <cell r="G209">
            <v>200</v>
          </cell>
          <cell r="H209" t="str">
            <v xml:space="preserve">NEW ASHFORD                  </v>
          </cell>
          <cell r="I209">
            <v>0</v>
          </cell>
        </row>
        <row r="210">
          <cell r="G210">
            <v>201</v>
          </cell>
          <cell r="H210" t="str">
            <v xml:space="preserve">NEW BEDFORD                  </v>
          </cell>
          <cell r="I210">
            <v>10</v>
          </cell>
        </row>
        <row r="211">
          <cell r="G211">
            <v>202</v>
          </cell>
          <cell r="H211" t="str">
            <v xml:space="preserve">NEW BRAINTREE                </v>
          </cell>
          <cell r="I211">
            <v>0</v>
          </cell>
        </row>
        <row r="212">
          <cell r="G212">
            <v>203</v>
          </cell>
          <cell r="H212" t="str">
            <v xml:space="preserve">NEWBURY                      </v>
          </cell>
          <cell r="I212">
            <v>0</v>
          </cell>
        </row>
        <row r="213">
          <cell r="G213">
            <v>204</v>
          </cell>
          <cell r="H213" t="str">
            <v xml:space="preserve">NEWBURYPORT                  </v>
          </cell>
          <cell r="I213">
            <v>2</v>
          </cell>
        </row>
        <row r="214">
          <cell r="G214">
            <v>205</v>
          </cell>
          <cell r="H214" t="str">
            <v xml:space="preserve">NEW MARLBOROUGH              </v>
          </cell>
          <cell r="I214">
            <v>0</v>
          </cell>
        </row>
        <row r="215">
          <cell r="G215">
            <v>206</v>
          </cell>
          <cell r="H215" t="str">
            <v xml:space="preserve">NEW SALEM                    </v>
          </cell>
          <cell r="I215">
            <v>0</v>
          </cell>
        </row>
        <row r="216">
          <cell r="G216">
            <v>207</v>
          </cell>
          <cell r="H216" t="str">
            <v xml:space="preserve">NEWTON                       </v>
          </cell>
          <cell r="I216">
            <v>2</v>
          </cell>
        </row>
        <row r="217">
          <cell r="G217">
            <v>208</v>
          </cell>
          <cell r="H217" t="str">
            <v xml:space="preserve">NORFOLK                      </v>
          </cell>
          <cell r="I217">
            <v>1</v>
          </cell>
        </row>
        <row r="218">
          <cell r="G218">
            <v>209</v>
          </cell>
          <cell r="H218" t="str">
            <v xml:space="preserve">NORTH ADAMS                  </v>
          </cell>
          <cell r="I218">
            <v>10</v>
          </cell>
        </row>
        <row r="219">
          <cell r="G219">
            <v>210</v>
          </cell>
          <cell r="H219" t="str">
            <v xml:space="preserve">NORTHAMPTON                  </v>
          </cell>
          <cell r="I219">
            <v>6</v>
          </cell>
        </row>
        <row r="220">
          <cell r="G220">
            <v>211</v>
          </cell>
          <cell r="H220" t="str">
            <v xml:space="preserve">NORTH ANDOVER                </v>
          </cell>
          <cell r="I220">
            <v>4</v>
          </cell>
        </row>
        <row r="221">
          <cell r="G221">
            <v>212</v>
          </cell>
          <cell r="H221" t="str">
            <v xml:space="preserve">NORTH ATTLEBOROUGH           </v>
          </cell>
          <cell r="I221">
            <v>4</v>
          </cell>
        </row>
        <row r="222">
          <cell r="G222">
            <v>213</v>
          </cell>
          <cell r="H222" t="str">
            <v xml:space="preserve">NORTHBOROUGH                 </v>
          </cell>
          <cell r="I222">
            <v>3</v>
          </cell>
        </row>
        <row r="223">
          <cell r="G223">
            <v>214</v>
          </cell>
          <cell r="H223" t="str">
            <v xml:space="preserve">NORTHBRIDGE                  </v>
          </cell>
          <cell r="I223">
            <v>7</v>
          </cell>
        </row>
        <row r="224">
          <cell r="G224">
            <v>215</v>
          </cell>
          <cell r="H224" t="str">
            <v xml:space="preserve">NORTH BROOKFIELD             </v>
          </cell>
          <cell r="I224">
            <v>8</v>
          </cell>
        </row>
        <row r="225">
          <cell r="G225">
            <v>216</v>
          </cell>
          <cell r="H225" t="str">
            <v xml:space="preserve">NORTHFIELD                   </v>
          </cell>
          <cell r="I225">
            <v>0</v>
          </cell>
        </row>
        <row r="226">
          <cell r="G226">
            <v>217</v>
          </cell>
          <cell r="H226" t="str">
            <v xml:space="preserve">NORTH READING                </v>
          </cell>
          <cell r="I226">
            <v>2</v>
          </cell>
        </row>
        <row r="227">
          <cell r="G227">
            <v>218</v>
          </cell>
          <cell r="H227" t="str">
            <v xml:space="preserve">NORTON                       </v>
          </cell>
          <cell r="I227">
            <v>5</v>
          </cell>
        </row>
        <row r="228">
          <cell r="G228">
            <v>219</v>
          </cell>
          <cell r="H228" t="str">
            <v xml:space="preserve">NORWELL                      </v>
          </cell>
          <cell r="I228">
            <v>1</v>
          </cell>
        </row>
        <row r="229">
          <cell r="G229">
            <v>220</v>
          </cell>
          <cell r="H229" t="str">
            <v xml:space="preserve">NORWOOD                      </v>
          </cell>
          <cell r="I229">
            <v>6</v>
          </cell>
        </row>
        <row r="230">
          <cell r="G230">
            <v>221</v>
          </cell>
          <cell r="H230" t="str">
            <v xml:space="preserve">OAK BLUFFS                   </v>
          </cell>
          <cell r="I230">
            <v>7</v>
          </cell>
        </row>
        <row r="231">
          <cell r="G231">
            <v>222</v>
          </cell>
          <cell r="H231" t="str">
            <v xml:space="preserve">OAKHAM                       </v>
          </cell>
          <cell r="I231">
            <v>0</v>
          </cell>
        </row>
        <row r="232">
          <cell r="G232">
            <v>223</v>
          </cell>
          <cell r="H232" t="str">
            <v xml:space="preserve">ORANGE                       </v>
          </cell>
          <cell r="I232">
            <v>10</v>
          </cell>
        </row>
        <row r="233">
          <cell r="G233">
            <v>224</v>
          </cell>
          <cell r="H233" t="str">
            <v xml:space="preserve">ORLEANS                      </v>
          </cell>
          <cell r="I233">
            <v>8</v>
          </cell>
        </row>
        <row r="234">
          <cell r="G234">
            <v>225</v>
          </cell>
          <cell r="H234" t="str">
            <v xml:space="preserve">OTIS                         </v>
          </cell>
          <cell r="I234">
            <v>0</v>
          </cell>
        </row>
        <row r="235">
          <cell r="G235">
            <v>226</v>
          </cell>
          <cell r="H235" t="str">
            <v xml:space="preserve">OXFORD                       </v>
          </cell>
          <cell r="I235">
            <v>8</v>
          </cell>
        </row>
        <row r="236">
          <cell r="G236">
            <v>227</v>
          </cell>
          <cell r="H236" t="str">
            <v xml:space="preserve">PALMER                       </v>
          </cell>
          <cell r="I236">
            <v>9</v>
          </cell>
        </row>
        <row r="237">
          <cell r="G237">
            <v>228</v>
          </cell>
          <cell r="H237" t="str">
            <v xml:space="preserve">PAXTON                       </v>
          </cell>
          <cell r="I237">
            <v>0</v>
          </cell>
        </row>
        <row r="238">
          <cell r="G238">
            <v>229</v>
          </cell>
          <cell r="H238" t="str">
            <v xml:space="preserve">PEABODY                      </v>
          </cell>
          <cell r="I238">
            <v>8</v>
          </cell>
        </row>
        <row r="239">
          <cell r="G239">
            <v>230</v>
          </cell>
          <cell r="H239" t="str">
            <v xml:space="preserve">PELHAM                       </v>
          </cell>
          <cell r="I239">
            <v>5</v>
          </cell>
        </row>
        <row r="240">
          <cell r="G240">
            <v>231</v>
          </cell>
          <cell r="H240" t="str">
            <v xml:space="preserve">PEMBROKE                     </v>
          </cell>
          <cell r="I240">
            <v>3</v>
          </cell>
        </row>
        <row r="241">
          <cell r="G241">
            <v>232</v>
          </cell>
          <cell r="H241" t="str">
            <v xml:space="preserve">PEPPERELL                    </v>
          </cell>
          <cell r="I241">
            <v>0</v>
          </cell>
        </row>
        <row r="242">
          <cell r="G242">
            <v>233</v>
          </cell>
          <cell r="H242" t="str">
            <v xml:space="preserve">PERU                         </v>
          </cell>
          <cell r="I242">
            <v>0</v>
          </cell>
        </row>
        <row r="243">
          <cell r="G243">
            <v>234</v>
          </cell>
          <cell r="H243" t="str">
            <v xml:space="preserve">PETERSHAM                    </v>
          </cell>
          <cell r="I243">
            <v>6</v>
          </cell>
        </row>
        <row r="244">
          <cell r="G244">
            <v>235</v>
          </cell>
          <cell r="H244" t="str">
            <v xml:space="preserve">PHILLIPSTON                  </v>
          </cell>
          <cell r="I244">
            <v>0</v>
          </cell>
        </row>
        <row r="245">
          <cell r="G245">
            <v>236</v>
          </cell>
          <cell r="H245" t="str">
            <v xml:space="preserve">PITTSFIELD                   </v>
          </cell>
          <cell r="I245">
            <v>10</v>
          </cell>
        </row>
        <row r="246">
          <cell r="G246">
            <v>237</v>
          </cell>
          <cell r="H246" t="str">
            <v xml:space="preserve">PLAINFIELD                   </v>
          </cell>
          <cell r="I246">
            <v>0</v>
          </cell>
        </row>
        <row r="247">
          <cell r="G247">
            <v>238</v>
          </cell>
          <cell r="H247" t="str">
            <v xml:space="preserve">PLAINVILLE                   </v>
          </cell>
          <cell r="I247">
            <v>4</v>
          </cell>
        </row>
        <row r="248">
          <cell r="G248">
            <v>239</v>
          </cell>
          <cell r="H248" t="str">
            <v xml:space="preserve">PLYMOUTH                     </v>
          </cell>
          <cell r="I248">
            <v>5</v>
          </cell>
        </row>
        <row r="249">
          <cell r="G249">
            <v>240</v>
          </cell>
          <cell r="H249" t="str">
            <v xml:space="preserve">PLYMPTON                     </v>
          </cell>
          <cell r="I249">
            <v>3</v>
          </cell>
        </row>
        <row r="250">
          <cell r="G250">
            <v>241</v>
          </cell>
          <cell r="H250" t="str">
            <v xml:space="preserve">PRINCETON                    </v>
          </cell>
          <cell r="I250">
            <v>0</v>
          </cell>
        </row>
        <row r="251">
          <cell r="G251">
            <v>242</v>
          </cell>
          <cell r="H251" t="str">
            <v xml:space="preserve">PROVINCETOWN                 </v>
          </cell>
          <cell r="I251">
            <v>9</v>
          </cell>
        </row>
        <row r="252">
          <cell r="G252">
            <v>243</v>
          </cell>
          <cell r="H252" t="str">
            <v xml:space="preserve">QUINCY                       </v>
          </cell>
          <cell r="I252">
            <v>8</v>
          </cell>
        </row>
        <row r="253">
          <cell r="G253">
            <v>244</v>
          </cell>
          <cell r="H253" t="str">
            <v xml:space="preserve">RANDOLPH                     </v>
          </cell>
          <cell r="I253">
            <v>9</v>
          </cell>
        </row>
        <row r="254">
          <cell r="G254">
            <v>245</v>
          </cell>
          <cell r="H254" t="str">
            <v xml:space="preserve">RAYNHAM                      </v>
          </cell>
          <cell r="I254">
            <v>0</v>
          </cell>
        </row>
        <row r="255">
          <cell r="G255">
            <v>246</v>
          </cell>
          <cell r="H255" t="str">
            <v xml:space="preserve">READING                      </v>
          </cell>
          <cell r="I255">
            <v>2</v>
          </cell>
        </row>
        <row r="256">
          <cell r="G256">
            <v>247</v>
          </cell>
          <cell r="H256" t="str">
            <v xml:space="preserve">REHOBOTH                     </v>
          </cell>
          <cell r="I256">
            <v>0</v>
          </cell>
        </row>
        <row r="257">
          <cell r="G257">
            <v>248</v>
          </cell>
          <cell r="H257" t="str">
            <v xml:space="preserve">REVERE                       </v>
          </cell>
          <cell r="I257">
            <v>10</v>
          </cell>
        </row>
        <row r="258">
          <cell r="G258">
            <v>249</v>
          </cell>
          <cell r="H258" t="str">
            <v xml:space="preserve">RICHMOND                     </v>
          </cell>
          <cell r="I258">
            <v>6</v>
          </cell>
        </row>
        <row r="259">
          <cell r="G259">
            <v>250</v>
          </cell>
          <cell r="H259" t="str">
            <v xml:space="preserve">ROCHESTER                    </v>
          </cell>
          <cell r="I259">
            <v>4</v>
          </cell>
        </row>
        <row r="260">
          <cell r="G260">
            <v>251</v>
          </cell>
          <cell r="H260" t="str">
            <v xml:space="preserve">ROCKLAND                     </v>
          </cell>
          <cell r="I260">
            <v>8</v>
          </cell>
        </row>
        <row r="261">
          <cell r="G261">
            <v>252</v>
          </cell>
          <cell r="H261" t="str">
            <v xml:space="preserve">ROCKPORT                     </v>
          </cell>
          <cell r="I261">
            <v>5</v>
          </cell>
        </row>
        <row r="262">
          <cell r="G262">
            <v>253</v>
          </cell>
          <cell r="H262" t="str">
            <v xml:space="preserve">ROWE                         </v>
          </cell>
          <cell r="I262">
            <v>9</v>
          </cell>
        </row>
        <row r="263">
          <cell r="G263">
            <v>254</v>
          </cell>
          <cell r="H263" t="str">
            <v xml:space="preserve">ROWLEY                       </v>
          </cell>
          <cell r="I263">
            <v>0</v>
          </cell>
        </row>
        <row r="264">
          <cell r="G264">
            <v>255</v>
          </cell>
          <cell r="H264" t="str">
            <v xml:space="preserve">ROYALSTON                    </v>
          </cell>
          <cell r="I264">
            <v>0</v>
          </cell>
        </row>
        <row r="265">
          <cell r="G265">
            <v>256</v>
          </cell>
          <cell r="H265" t="str">
            <v xml:space="preserve">RUSSELL                      </v>
          </cell>
          <cell r="I265">
            <v>0</v>
          </cell>
        </row>
        <row r="266">
          <cell r="G266">
            <v>257</v>
          </cell>
          <cell r="H266" t="str">
            <v xml:space="preserve">RUTLAND                      </v>
          </cell>
          <cell r="I266">
            <v>0</v>
          </cell>
        </row>
        <row r="267">
          <cell r="G267">
            <v>258</v>
          </cell>
          <cell r="H267" t="str">
            <v xml:space="preserve">SALEM                        </v>
          </cell>
          <cell r="I267">
            <v>10</v>
          </cell>
        </row>
        <row r="268">
          <cell r="G268">
            <v>259</v>
          </cell>
          <cell r="H268" t="str">
            <v xml:space="preserve">SALISBURY                    </v>
          </cell>
          <cell r="I268">
            <v>0</v>
          </cell>
        </row>
        <row r="269">
          <cell r="G269">
            <v>260</v>
          </cell>
          <cell r="H269" t="str">
            <v xml:space="preserve">SANDISFIELD                  </v>
          </cell>
          <cell r="I269">
            <v>0</v>
          </cell>
        </row>
        <row r="270">
          <cell r="G270">
            <v>261</v>
          </cell>
          <cell r="H270" t="str">
            <v xml:space="preserve">SANDWICH                     </v>
          </cell>
          <cell r="I270">
            <v>4</v>
          </cell>
        </row>
        <row r="271">
          <cell r="G271">
            <v>262</v>
          </cell>
          <cell r="H271" t="str">
            <v xml:space="preserve">SAUGUS                       </v>
          </cell>
          <cell r="I271">
            <v>8</v>
          </cell>
        </row>
        <row r="272">
          <cell r="G272">
            <v>263</v>
          </cell>
          <cell r="H272" t="str">
            <v xml:space="preserve">SAVOY                        </v>
          </cell>
          <cell r="I272">
            <v>10</v>
          </cell>
        </row>
        <row r="273">
          <cell r="G273">
            <v>264</v>
          </cell>
          <cell r="H273" t="str">
            <v xml:space="preserve">SCITUATE                     </v>
          </cell>
          <cell r="I273">
            <v>2</v>
          </cell>
        </row>
        <row r="274">
          <cell r="G274">
            <v>265</v>
          </cell>
          <cell r="H274" t="str">
            <v xml:space="preserve">SEEKONK                      </v>
          </cell>
          <cell r="I274">
            <v>3</v>
          </cell>
        </row>
        <row r="275">
          <cell r="G275">
            <v>266</v>
          </cell>
          <cell r="H275" t="str">
            <v xml:space="preserve">SHARON                       </v>
          </cell>
          <cell r="I275">
            <v>2</v>
          </cell>
        </row>
        <row r="276">
          <cell r="G276">
            <v>267</v>
          </cell>
          <cell r="H276" t="str">
            <v xml:space="preserve">SHEFFIELD                    </v>
          </cell>
          <cell r="I276">
            <v>0</v>
          </cell>
        </row>
        <row r="277">
          <cell r="G277">
            <v>268</v>
          </cell>
          <cell r="H277" t="str">
            <v xml:space="preserve">SHELBURNE                    </v>
          </cell>
          <cell r="I277">
            <v>0</v>
          </cell>
        </row>
        <row r="278">
          <cell r="G278">
            <v>269</v>
          </cell>
          <cell r="H278" t="str">
            <v xml:space="preserve">SHERBORN                     </v>
          </cell>
          <cell r="I278">
            <v>1</v>
          </cell>
        </row>
        <row r="279">
          <cell r="G279">
            <v>270</v>
          </cell>
          <cell r="H279" t="str">
            <v xml:space="preserve">SHIRLEY                      </v>
          </cell>
          <cell r="I279">
            <v>0</v>
          </cell>
        </row>
        <row r="280">
          <cell r="G280">
            <v>271</v>
          </cell>
          <cell r="H280" t="str">
            <v xml:space="preserve">SHREWSBURY                   </v>
          </cell>
          <cell r="I280">
            <v>3</v>
          </cell>
        </row>
        <row r="281">
          <cell r="G281">
            <v>272</v>
          </cell>
          <cell r="H281" t="str">
            <v xml:space="preserve">SHUTESBURY                   </v>
          </cell>
          <cell r="I281">
            <v>8</v>
          </cell>
        </row>
        <row r="282">
          <cell r="G282">
            <v>273</v>
          </cell>
          <cell r="H282" t="str">
            <v xml:space="preserve">SOMERSET                     </v>
          </cell>
          <cell r="I282">
            <v>5</v>
          </cell>
        </row>
        <row r="283">
          <cell r="G283">
            <v>274</v>
          </cell>
          <cell r="H283" t="str">
            <v xml:space="preserve">SOMERVILLE                   </v>
          </cell>
          <cell r="I283">
            <v>9</v>
          </cell>
        </row>
        <row r="284">
          <cell r="G284">
            <v>275</v>
          </cell>
          <cell r="H284" t="str">
            <v xml:space="preserve">SOUTHAMPTON                  </v>
          </cell>
          <cell r="I284">
            <v>3</v>
          </cell>
        </row>
        <row r="285">
          <cell r="G285">
            <v>276</v>
          </cell>
          <cell r="H285" t="str">
            <v xml:space="preserve">SOUTHBOROUGH                 </v>
          </cell>
          <cell r="I285">
            <v>1</v>
          </cell>
        </row>
        <row r="286">
          <cell r="G286">
            <v>277</v>
          </cell>
          <cell r="H286" t="str">
            <v xml:space="preserve">SOUTHBRIDGE                  </v>
          </cell>
          <cell r="I286">
            <v>10</v>
          </cell>
        </row>
        <row r="287">
          <cell r="G287">
            <v>278</v>
          </cell>
          <cell r="H287" t="str">
            <v xml:space="preserve">SOUTH HADLEY                 </v>
          </cell>
          <cell r="I287">
            <v>6</v>
          </cell>
        </row>
        <row r="288">
          <cell r="G288">
            <v>279</v>
          </cell>
          <cell r="H288" t="str">
            <v xml:space="preserve">SOUTHWICK                    </v>
          </cell>
          <cell r="I288">
            <v>0</v>
          </cell>
        </row>
        <row r="289">
          <cell r="G289">
            <v>280</v>
          </cell>
          <cell r="H289" t="str">
            <v xml:space="preserve">SPENCER                      </v>
          </cell>
          <cell r="I289">
            <v>0</v>
          </cell>
        </row>
        <row r="290">
          <cell r="G290">
            <v>281</v>
          </cell>
          <cell r="H290" t="str">
            <v xml:space="preserve">SPRINGFIELD                  </v>
          </cell>
          <cell r="I290">
            <v>10</v>
          </cell>
        </row>
        <row r="291">
          <cell r="G291">
            <v>282</v>
          </cell>
          <cell r="H291" t="str">
            <v xml:space="preserve">STERLING                     </v>
          </cell>
          <cell r="I291">
            <v>0</v>
          </cell>
        </row>
        <row r="292">
          <cell r="G292">
            <v>283</v>
          </cell>
          <cell r="H292" t="str">
            <v xml:space="preserve">STOCKBRIDGE                  </v>
          </cell>
          <cell r="I292">
            <v>0</v>
          </cell>
        </row>
        <row r="293">
          <cell r="G293">
            <v>284</v>
          </cell>
          <cell r="H293" t="str">
            <v xml:space="preserve">STONEHAM                     </v>
          </cell>
          <cell r="I293">
            <v>4</v>
          </cell>
        </row>
        <row r="294">
          <cell r="G294">
            <v>285</v>
          </cell>
          <cell r="H294" t="str">
            <v xml:space="preserve">STOUGHTON                    </v>
          </cell>
          <cell r="I294">
            <v>7</v>
          </cell>
        </row>
        <row r="295">
          <cell r="G295">
            <v>286</v>
          </cell>
          <cell r="H295" t="str">
            <v xml:space="preserve">STOW                         </v>
          </cell>
          <cell r="I295">
            <v>0</v>
          </cell>
        </row>
        <row r="296">
          <cell r="G296">
            <v>287</v>
          </cell>
          <cell r="H296" t="str">
            <v xml:space="preserve">STURBRIDGE                   </v>
          </cell>
          <cell r="I296">
            <v>3</v>
          </cell>
        </row>
        <row r="297">
          <cell r="G297">
            <v>288</v>
          </cell>
          <cell r="H297" t="str">
            <v xml:space="preserve">SUDBURY                      </v>
          </cell>
          <cell r="I297">
            <v>1</v>
          </cell>
        </row>
        <row r="298">
          <cell r="G298">
            <v>289</v>
          </cell>
          <cell r="H298" t="str">
            <v xml:space="preserve">SUNDERLAND                   </v>
          </cell>
          <cell r="I298">
            <v>8</v>
          </cell>
        </row>
        <row r="299">
          <cell r="G299">
            <v>290</v>
          </cell>
          <cell r="H299" t="str">
            <v xml:space="preserve">SUTTON                       </v>
          </cell>
          <cell r="I299">
            <v>3</v>
          </cell>
        </row>
        <row r="300">
          <cell r="G300">
            <v>291</v>
          </cell>
          <cell r="H300" t="str">
            <v xml:space="preserve">SWAMPSCOTT                   </v>
          </cell>
          <cell r="I300">
            <v>4</v>
          </cell>
        </row>
        <row r="301">
          <cell r="G301">
            <v>292</v>
          </cell>
          <cell r="H301" t="str">
            <v xml:space="preserve">SWANSEA                      </v>
          </cell>
          <cell r="I301">
            <v>5</v>
          </cell>
        </row>
        <row r="302">
          <cell r="G302">
            <v>293</v>
          </cell>
          <cell r="H302" t="str">
            <v xml:space="preserve">TAUNTON                      </v>
          </cell>
          <cell r="I302">
            <v>9</v>
          </cell>
        </row>
        <row r="303">
          <cell r="G303">
            <v>294</v>
          </cell>
          <cell r="H303" t="str">
            <v xml:space="preserve">TEMPLETON                    </v>
          </cell>
          <cell r="I303">
            <v>0</v>
          </cell>
        </row>
        <row r="304">
          <cell r="G304">
            <v>295</v>
          </cell>
          <cell r="H304" t="str">
            <v xml:space="preserve">TEWKSBURY                    </v>
          </cell>
          <cell r="I304">
            <v>3</v>
          </cell>
        </row>
        <row r="305">
          <cell r="G305">
            <v>296</v>
          </cell>
          <cell r="H305" t="str">
            <v xml:space="preserve">TISBURY                      </v>
          </cell>
          <cell r="I305">
            <v>9</v>
          </cell>
        </row>
        <row r="306">
          <cell r="G306">
            <v>297</v>
          </cell>
          <cell r="H306" t="str">
            <v xml:space="preserve">TOLLAND                      </v>
          </cell>
          <cell r="I306">
            <v>0</v>
          </cell>
        </row>
        <row r="307">
          <cell r="G307">
            <v>298</v>
          </cell>
          <cell r="H307" t="str">
            <v xml:space="preserve">TOPSFIELD                    </v>
          </cell>
          <cell r="I307">
            <v>1</v>
          </cell>
        </row>
        <row r="308">
          <cell r="G308">
            <v>299</v>
          </cell>
          <cell r="H308" t="str">
            <v xml:space="preserve">TOWNSEND                     </v>
          </cell>
          <cell r="I308">
            <v>0</v>
          </cell>
        </row>
        <row r="309">
          <cell r="G309">
            <v>300</v>
          </cell>
          <cell r="H309" t="str">
            <v xml:space="preserve">TRURO                        </v>
          </cell>
          <cell r="I309">
            <v>8</v>
          </cell>
        </row>
        <row r="310">
          <cell r="G310">
            <v>301</v>
          </cell>
          <cell r="H310" t="str">
            <v xml:space="preserve">TYNGSBOROUGH                 </v>
          </cell>
          <cell r="I310">
            <v>3</v>
          </cell>
        </row>
        <row r="311">
          <cell r="G311">
            <v>302</v>
          </cell>
          <cell r="H311" t="str">
            <v xml:space="preserve">TYRINGHAM                    </v>
          </cell>
          <cell r="I311">
            <v>0</v>
          </cell>
        </row>
        <row r="312">
          <cell r="G312">
            <v>303</v>
          </cell>
          <cell r="H312" t="str">
            <v xml:space="preserve">UPTON                        </v>
          </cell>
          <cell r="I312">
            <v>0</v>
          </cell>
        </row>
        <row r="313">
          <cell r="G313">
            <v>304</v>
          </cell>
          <cell r="H313" t="str">
            <v xml:space="preserve">UXBRIDGE                     </v>
          </cell>
          <cell r="I313">
            <v>5</v>
          </cell>
        </row>
        <row r="314">
          <cell r="G314">
            <v>305</v>
          </cell>
          <cell r="H314" t="str">
            <v xml:space="preserve">WAKEFIELD                    </v>
          </cell>
          <cell r="I314">
            <v>3</v>
          </cell>
        </row>
        <row r="315">
          <cell r="G315">
            <v>306</v>
          </cell>
          <cell r="H315" t="str">
            <v xml:space="preserve">WALES                        </v>
          </cell>
          <cell r="I315">
            <v>8</v>
          </cell>
        </row>
        <row r="316">
          <cell r="G316">
            <v>307</v>
          </cell>
          <cell r="H316" t="str">
            <v xml:space="preserve">WALPOLE                      </v>
          </cell>
          <cell r="I316">
            <v>3</v>
          </cell>
        </row>
        <row r="317">
          <cell r="G317">
            <v>308</v>
          </cell>
          <cell r="H317" t="str">
            <v xml:space="preserve">WALTHAM                      </v>
          </cell>
          <cell r="I317">
            <v>9</v>
          </cell>
        </row>
        <row r="318">
          <cell r="G318">
            <v>309</v>
          </cell>
          <cell r="H318" t="str">
            <v xml:space="preserve">WARE                         </v>
          </cell>
          <cell r="I318">
            <v>10</v>
          </cell>
        </row>
        <row r="319">
          <cell r="G319">
            <v>310</v>
          </cell>
          <cell r="H319" t="str">
            <v xml:space="preserve">WAREHAM                      </v>
          </cell>
          <cell r="I319">
            <v>10</v>
          </cell>
        </row>
        <row r="320">
          <cell r="G320">
            <v>311</v>
          </cell>
          <cell r="H320" t="str">
            <v xml:space="preserve">WARREN                       </v>
          </cell>
          <cell r="I320">
            <v>0</v>
          </cell>
        </row>
        <row r="321">
          <cell r="G321">
            <v>312</v>
          </cell>
          <cell r="H321" t="str">
            <v xml:space="preserve">WARWICK                      </v>
          </cell>
          <cell r="I321">
            <v>0</v>
          </cell>
        </row>
        <row r="322">
          <cell r="G322">
            <v>313</v>
          </cell>
          <cell r="H322" t="str">
            <v xml:space="preserve">WASHINGTON                   </v>
          </cell>
          <cell r="I322">
            <v>0</v>
          </cell>
        </row>
        <row r="323">
          <cell r="G323">
            <v>314</v>
          </cell>
          <cell r="H323" t="str">
            <v xml:space="preserve">WATERTOWN                    </v>
          </cell>
          <cell r="I323">
            <v>7</v>
          </cell>
        </row>
        <row r="324">
          <cell r="G324">
            <v>315</v>
          </cell>
          <cell r="H324" t="str">
            <v xml:space="preserve">WAYLAND                      </v>
          </cell>
          <cell r="I324">
            <v>1</v>
          </cell>
        </row>
        <row r="325">
          <cell r="G325">
            <v>316</v>
          </cell>
          <cell r="H325" t="str">
            <v xml:space="preserve">WEBSTER                      </v>
          </cell>
          <cell r="I325">
            <v>10</v>
          </cell>
        </row>
        <row r="326">
          <cell r="G326">
            <v>317</v>
          </cell>
          <cell r="H326" t="str">
            <v xml:space="preserve">WELLESLEY                    </v>
          </cell>
          <cell r="I326">
            <v>1</v>
          </cell>
        </row>
        <row r="327">
          <cell r="G327">
            <v>318</v>
          </cell>
          <cell r="H327" t="str">
            <v xml:space="preserve">WELLFLEET                    </v>
          </cell>
          <cell r="I327">
            <v>7</v>
          </cell>
        </row>
        <row r="328">
          <cell r="G328">
            <v>319</v>
          </cell>
          <cell r="H328" t="str">
            <v xml:space="preserve">WENDELL                      </v>
          </cell>
          <cell r="I328">
            <v>0</v>
          </cell>
        </row>
        <row r="329">
          <cell r="G329">
            <v>320</v>
          </cell>
          <cell r="H329" t="str">
            <v xml:space="preserve">WENHAM                       </v>
          </cell>
          <cell r="I329">
            <v>0</v>
          </cell>
        </row>
        <row r="330">
          <cell r="G330">
            <v>321</v>
          </cell>
          <cell r="H330" t="str">
            <v xml:space="preserve">WESTBOROUGH                  </v>
          </cell>
          <cell r="I330">
            <v>2</v>
          </cell>
        </row>
        <row r="331">
          <cell r="G331">
            <v>322</v>
          </cell>
          <cell r="H331" t="str">
            <v xml:space="preserve">WEST BOYLSTON                </v>
          </cell>
          <cell r="I331">
            <v>5</v>
          </cell>
        </row>
        <row r="332">
          <cell r="G332">
            <v>323</v>
          </cell>
          <cell r="H332" t="str">
            <v xml:space="preserve">WEST BRIDGEWATER             </v>
          </cell>
          <cell r="I332">
            <v>4</v>
          </cell>
        </row>
        <row r="333">
          <cell r="G333">
            <v>324</v>
          </cell>
          <cell r="H333" t="str">
            <v xml:space="preserve">WEST BROOKFIELD              </v>
          </cell>
          <cell r="I333">
            <v>0</v>
          </cell>
        </row>
        <row r="334">
          <cell r="G334">
            <v>325</v>
          </cell>
          <cell r="H334" t="str">
            <v xml:space="preserve">WESTFIELD                    </v>
          </cell>
          <cell r="I334">
            <v>9</v>
          </cell>
        </row>
        <row r="335">
          <cell r="G335">
            <v>326</v>
          </cell>
          <cell r="H335" t="str">
            <v xml:space="preserve">WESTFORD                     </v>
          </cell>
          <cell r="I335">
            <v>1</v>
          </cell>
        </row>
        <row r="336">
          <cell r="G336">
            <v>327</v>
          </cell>
          <cell r="H336" t="str">
            <v xml:space="preserve">WESTHAMPTON                  </v>
          </cell>
          <cell r="I336">
            <v>3</v>
          </cell>
        </row>
        <row r="337">
          <cell r="G337">
            <v>328</v>
          </cell>
          <cell r="H337" t="str">
            <v xml:space="preserve">WESTMINSTER                  </v>
          </cell>
          <cell r="I337">
            <v>0</v>
          </cell>
        </row>
        <row r="338">
          <cell r="G338">
            <v>329</v>
          </cell>
          <cell r="H338" t="str">
            <v xml:space="preserve">WEST NEWBURY                 </v>
          </cell>
          <cell r="I338">
            <v>0</v>
          </cell>
        </row>
        <row r="339">
          <cell r="G339">
            <v>330</v>
          </cell>
          <cell r="H339" t="str">
            <v xml:space="preserve">WESTON                       </v>
          </cell>
          <cell r="I339">
            <v>1</v>
          </cell>
        </row>
        <row r="340">
          <cell r="G340">
            <v>331</v>
          </cell>
          <cell r="H340" t="str">
            <v xml:space="preserve">WESTPORT                     </v>
          </cell>
          <cell r="I340">
            <v>6</v>
          </cell>
        </row>
        <row r="341">
          <cell r="G341">
            <v>332</v>
          </cell>
          <cell r="H341" t="str">
            <v xml:space="preserve">WEST SPRINGFIELD             </v>
          </cell>
          <cell r="I341">
            <v>9</v>
          </cell>
        </row>
        <row r="342">
          <cell r="G342">
            <v>333</v>
          </cell>
          <cell r="H342" t="str">
            <v xml:space="preserve">WEST STOCKBRIDGE             </v>
          </cell>
          <cell r="I342">
            <v>0</v>
          </cell>
        </row>
        <row r="343">
          <cell r="G343">
            <v>334</v>
          </cell>
          <cell r="H343" t="str">
            <v xml:space="preserve">WEST TISBURY                 </v>
          </cell>
          <cell r="I343">
            <v>0</v>
          </cell>
        </row>
        <row r="344">
          <cell r="G344">
            <v>335</v>
          </cell>
          <cell r="H344" t="str">
            <v xml:space="preserve">WESTWOOD                     </v>
          </cell>
          <cell r="I344">
            <v>1</v>
          </cell>
        </row>
        <row r="345">
          <cell r="G345">
            <v>336</v>
          </cell>
          <cell r="H345" t="str">
            <v xml:space="preserve">WEYMOUTH                     </v>
          </cell>
          <cell r="I345">
            <v>7</v>
          </cell>
        </row>
        <row r="346">
          <cell r="G346">
            <v>337</v>
          </cell>
          <cell r="H346" t="str">
            <v xml:space="preserve">WHATELY                      </v>
          </cell>
          <cell r="I346">
            <v>5</v>
          </cell>
        </row>
        <row r="347">
          <cell r="G347">
            <v>338</v>
          </cell>
          <cell r="H347" t="str">
            <v xml:space="preserve">WHITMAN                      </v>
          </cell>
          <cell r="I347">
            <v>0</v>
          </cell>
        </row>
        <row r="348">
          <cell r="G348">
            <v>339</v>
          </cell>
          <cell r="H348" t="str">
            <v xml:space="preserve">WILBRAHAM                    </v>
          </cell>
          <cell r="I348">
            <v>0</v>
          </cell>
        </row>
        <row r="349">
          <cell r="G349">
            <v>340</v>
          </cell>
          <cell r="H349" t="str">
            <v xml:space="preserve">WILLIAMSBURG                 </v>
          </cell>
          <cell r="I349">
            <v>5</v>
          </cell>
        </row>
        <row r="350">
          <cell r="G350">
            <v>341</v>
          </cell>
          <cell r="H350" t="str">
            <v xml:space="preserve">WILLIAMSTOWN                 </v>
          </cell>
          <cell r="I350">
            <v>0</v>
          </cell>
        </row>
        <row r="351">
          <cell r="G351">
            <v>342</v>
          </cell>
          <cell r="H351" t="str">
            <v xml:space="preserve">WILMINGTON                   </v>
          </cell>
          <cell r="I351">
            <v>2</v>
          </cell>
        </row>
        <row r="352">
          <cell r="G352">
            <v>343</v>
          </cell>
          <cell r="H352" t="str">
            <v xml:space="preserve">WINCHENDON                   </v>
          </cell>
          <cell r="I352">
            <v>9</v>
          </cell>
        </row>
        <row r="353">
          <cell r="G353">
            <v>344</v>
          </cell>
          <cell r="H353" t="str">
            <v xml:space="preserve">WINCHESTER                   </v>
          </cell>
          <cell r="I353">
            <v>1</v>
          </cell>
        </row>
        <row r="354">
          <cell r="G354">
            <v>345</v>
          </cell>
          <cell r="H354" t="str">
            <v xml:space="preserve">WINDSOR                      </v>
          </cell>
          <cell r="I354">
            <v>0</v>
          </cell>
        </row>
        <row r="355">
          <cell r="G355">
            <v>346</v>
          </cell>
          <cell r="H355" t="str">
            <v xml:space="preserve">WINTHROP                     </v>
          </cell>
          <cell r="I355">
            <v>7</v>
          </cell>
        </row>
        <row r="356">
          <cell r="G356">
            <v>347</v>
          </cell>
          <cell r="H356" t="str">
            <v>WOBURN</v>
          </cell>
          <cell r="I356">
            <v>7</v>
          </cell>
        </row>
        <row r="357">
          <cell r="G357">
            <v>348</v>
          </cell>
          <cell r="H357" t="str">
            <v xml:space="preserve">WORCESTER                    </v>
          </cell>
          <cell r="I357">
            <v>10</v>
          </cell>
        </row>
        <row r="358">
          <cell r="G358">
            <v>349</v>
          </cell>
          <cell r="H358" t="str">
            <v xml:space="preserve">WORTHINGTON                  </v>
          </cell>
          <cell r="I358">
            <v>7</v>
          </cell>
        </row>
        <row r="359">
          <cell r="G359">
            <v>350</v>
          </cell>
          <cell r="H359" t="str">
            <v xml:space="preserve">WRENTHAM                     </v>
          </cell>
          <cell r="I359">
            <v>3</v>
          </cell>
        </row>
        <row r="360">
          <cell r="G360">
            <v>351</v>
          </cell>
          <cell r="H360" t="str">
            <v xml:space="preserve">YARMOUTH                     </v>
          </cell>
          <cell r="I360">
            <v>0</v>
          </cell>
        </row>
        <row r="361">
          <cell r="G361">
            <v>352</v>
          </cell>
          <cell r="H361" t="str">
            <v>DEVENS</v>
          </cell>
          <cell r="I361">
            <v>1</v>
          </cell>
        </row>
        <row r="362">
          <cell r="G362">
            <v>406</v>
          </cell>
          <cell r="H362" t="str">
            <v xml:space="preserve">NORTHAMPTON SMITH            </v>
          </cell>
          <cell r="I362">
            <v>8</v>
          </cell>
        </row>
        <row r="363">
          <cell r="G363">
            <v>600</v>
          </cell>
          <cell r="H363" t="str">
            <v xml:space="preserve">ACTON BOXBOROUGH             </v>
          </cell>
          <cell r="I363">
            <v>2</v>
          </cell>
        </row>
        <row r="364">
          <cell r="G364">
            <v>603</v>
          </cell>
          <cell r="H364" t="str">
            <v xml:space="preserve">ADAMS CHESHIRE               </v>
          </cell>
          <cell r="I364">
            <v>10</v>
          </cell>
        </row>
        <row r="365">
          <cell r="G365">
            <v>605</v>
          </cell>
          <cell r="H365" t="str">
            <v xml:space="preserve">AMHERST PELHAM               </v>
          </cell>
          <cell r="I365">
            <v>6</v>
          </cell>
        </row>
        <row r="366">
          <cell r="G366">
            <v>610</v>
          </cell>
          <cell r="H366" t="str">
            <v xml:space="preserve">ASHBURNHAM WESTMINSTER       </v>
          </cell>
          <cell r="I366">
            <v>4</v>
          </cell>
        </row>
        <row r="367">
          <cell r="G367">
            <v>615</v>
          </cell>
          <cell r="H367" t="str">
            <v xml:space="preserve">ATHOL ROYALSTON              </v>
          </cell>
          <cell r="I367">
            <v>10</v>
          </cell>
        </row>
        <row r="368">
          <cell r="G368">
            <v>616</v>
          </cell>
          <cell r="H368" t="str">
            <v>AYER SHIRLEY</v>
          </cell>
          <cell r="I368">
            <v>6</v>
          </cell>
        </row>
        <row r="369">
          <cell r="G369">
            <v>618</v>
          </cell>
          <cell r="H369" t="str">
            <v xml:space="preserve">BERKSHIRE HILLS              </v>
          </cell>
          <cell r="I369">
            <v>7</v>
          </cell>
        </row>
        <row r="370">
          <cell r="G370">
            <v>620</v>
          </cell>
          <cell r="H370" t="str">
            <v xml:space="preserve">BERLIN BOYLSTON              </v>
          </cell>
          <cell r="I370">
            <v>3</v>
          </cell>
        </row>
        <row r="371">
          <cell r="G371">
            <v>622</v>
          </cell>
          <cell r="H371" t="str">
            <v xml:space="preserve">BLACKSTONE MILLVILLE         </v>
          </cell>
          <cell r="I371">
            <v>6</v>
          </cell>
        </row>
        <row r="372">
          <cell r="G372">
            <v>625</v>
          </cell>
          <cell r="H372" t="str">
            <v xml:space="preserve">BRIDGEWATER RAYNHAM          </v>
          </cell>
          <cell r="I372">
            <v>4</v>
          </cell>
        </row>
        <row r="373">
          <cell r="G373">
            <v>632</v>
          </cell>
          <cell r="H373" t="str">
            <v>CHESTERFIELD GOSHEN</v>
          </cell>
          <cell r="I373">
            <v>5</v>
          </cell>
        </row>
        <row r="374">
          <cell r="G374">
            <v>635</v>
          </cell>
          <cell r="H374" t="str">
            <v xml:space="preserve">CENTRAL BERKSHIRE            </v>
          </cell>
          <cell r="I374">
            <v>7</v>
          </cell>
        </row>
        <row r="375">
          <cell r="G375">
            <v>640</v>
          </cell>
          <cell r="H375" t="str">
            <v xml:space="preserve">CONCORD CARLISLE             </v>
          </cell>
          <cell r="I375">
            <v>1</v>
          </cell>
        </row>
        <row r="376">
          <cell r="G376">
            <v>645</v>
          </cell>
          <cell r="H376" t="str">
            <v xml:space="preserve">DENNIS YARMOUTH              </v>
          </cell>
          <cell r="I376">
            <v>9</v>
          </cell>
        </row>
        <row r="377">
          <cell r="G377">
            <v>650</v>
          </cell>
          <cell r="H377" t="str">
            <v xml:space="preserve">DIGHTON REHOBOTH             </v>
          </cell>
          <cell r="I377">
            <v>4</v>
          </cell>
        </row>
        <row r="378">
          <cell r="G378">
            <v>655</v>
          </cell>
          <cell r="H378" t="str">
            <v xml:space="preserve">DOVER SHERBORN               </v>
          </cell>
          <cell r="I378">
            <v>1</v>
          </cell>
        </row>
        <row r="379">
          <cell r="G379">
            <v>658</v>
          </cell>
          <cell r="H379" t="str">
            <v xml:space="preserve">DUDLEY CHARLTON              </v>
          </cell>
          <cell r="I379">
            <v>5</v>
          </cell>
        </row>
        <row r="380">
          <cell r="G380">
            <v>660</v>
          </cell>
          <cell r="H380" t="str">
            <v xml:space="preserve">NAUSET                       </v>
          </cell>
          <cell r="I380">
            <v>5</v>
          </cell>
        </row>
        <row r="381">
          <cell r="G381">
            <v>662</v>
          </cell>
          <cell r="H381" t="str">
            <v>FARMINGTON RIVER</v>
          </cell>
          <cell r="I381">
            <v>8</v>
          </cell>
        </row>
        <row r="382">
          <cell r="G382">
            <v>665</v>
          </cell>
          <cell r="H382" t="str">
            <v xml:space="preserve">FREETOWN LAKEVILLE           </v>
          </cell>
          <cell r="I382">
            <v>4</v>
          </cell>
        </row>
        <row r="383">
          <cell r="G383">
            <v>670</v>
          </cell>
          <cell r="H383" t="str">
            <v xml:space="preserve">FRONTIER                     </v>
          </cell>
          <cell r="I383">
            <v>4</v>
          </cell>
        </row>
        <row r="384">
          <cell r="G384">
            <v>672</v>
          </cell>
          <cell r="H384" t="str">
            <v xml:space="preserve">GATEWAY                      </v>
          </cell>
          <cell r="I384">
            <v>8</v>
          </cell>
        </row>
        <row r="385">
          <cell r="G385">
            <v>673</v>
          </cell>
          <cell r="H385" t="str">
            <v xml:space="preserve">GROTON DUNSTABLE             </v>
          </cell>
          <cell r="I385">
            <v>2</v>
          </cell>
        </row>
        <row r="386">
          <cell r="G386">
            <v>674</v>
          </cell>
          <cell r="H386" t="str">
            <v xml:space="preserve">GILL MONTAGUE                </v>
          </cell>
          <cell r="I386">
            <v>10</v>
          </cell>
        </row>
        <row r="387">
          <cell r="G387">
            <v>675</v>
          </cell>
          <cell r="H387" t="str">
            <v xml:space="preserve">HAMILTON WENHAM              </v>
          </cell>
          <cell r="I387">
            <v>2</v>
          </cell>
        </row>
        <row r="388">
          <cell r="G388">
            <v>680</v>
          </cell>
          <cell r="H388" t="str">
            <v xml:space="preserve">HAMPDEN WILBRAHAM            </v>
          </cell>
          <cell r="I388">
            <v>4</v>
          </cell>
        </row>
        <row r="389">
          <cell r="G389">
            <v>683</v>
          </cell>
          <cell r="H389" t="str">
            <v xml:space="preserve">HAMPSHIRE                    </v>
          </cell>
          <cell r="I389">
            <v>4</v>
          </cell>
        </row>
        <row r="390">
          <cell r="G390">
            <v>685</v>
          </cell>
          <cell r="H390" t="str">
            <v xml:space="preserve">HAWLEMONT                    </v>
          </cell>
          <cell r="I390">
            <v>9</v>
          </cell>
        </row>
        <row r="391">
          <cell r="G391">
            <v>690</v>
          </cell>
          <cell r="H391" t="str">
            <v xml:space="preserve">KING PHILIP                  </v>
          </cell>
          <cell r="I391">
            <v>2</v>
          </cell>
        </row>
        <row r="392">
          <cell r="G392">
            <v>695</v>
          </cell>
          <cell r="H392" t="str">
            <v xml:space="preserve">LINCOLN SUDBURY              </v>
          </cell>
          <cell r="I392">
            <v>1</v>
          </cell>
        </row>
        <row r="393">
          <cell r="G393">
            <v>698</v>
          </cell>
          <cell r="H393" t="str">
            <v>MANCHESTER ESSEX</v>
          </cell>
          <cell r="I393">
            <v>2</v>
          </cell>
        </row>
        <row r="394">
          <cell r="G394">
            <v>700</v>
          </cell>
          <cell r="H394" t="str">
            <v xml:space="preserve">MARTHAS VINEYARD             </v>
          </cell>
          <cell r="I394">
            <v>7</v>
          </cell>
        </row>
        <row r="395">
          <cell r="G395">
            <v>705</v>
          </cell>
          <cell r="H395" t="str">
            <v xml:space="preserve">MASCONOMET                   </v>
          </cell>
          <cell r="I395">
            <v>1</v>
          </cell>
        </row>
        <row r="396">
          <cell r="G396">
            <v>710</v>
          </cell>
          <cell r="H396" t="str">
            <v xml:space="preserve">MENDON UPTON                 </v>
          </cell>
          <cell r="I396">
            <v>2</v>
          </cell>
        </row>
        <row r="397">
          <cell r="G397">
            <v>712</v>
          </cell>
          <cell r="H397" t="str">
            <v>MONOMOY</v>
          </cell>
          <cell r="I397">
            <v>7</v>
          </cell>
        </row>
        <row r="398">
          <cell r="G398">
            <v>715</v>
          </cell>
          <cell r="H398" t="str">
            <v xml:space="preserve">MOUNT GREYLOCK               </v>
          </cell>
          <cell r="I398">
            <v>4</v>
          </cell>
        </row>
        <row r="399">
          <cell r="G399">
            <v>717</v>
          </cell>
          <cell r="H399" t="str">
            <v xml:space="preserve">MOHAWK TRAIL                 </v>
          </cell>
          <cell r="I399">
            <v>8</v>
          </cell>
        </row>
        <row r="400">
          <cell r="G400">
            <v>720</v>
          </cell>
          <cell r="H400" t="str">
            <v xml:space="preserve">NARRAGANSETT                 </v>
          </cell>
          <cell r="I400">
            <v>7</v>
          </cell>
        </row>
        <row r="401">
          <cell r="G401">
            <v>725</v>
          </cell>
          <cell r="H401" t="str">
            <v xml:space="preserve">NASHOBA                      </v>
          </cell>
          <cell r="I401">
            <v>2</v>
          </cell>
        </row>
        <row r="402">
          <cell r="G402">
            <v>728</v>
          </cell>
          <cell r="H402" t="str">
            <v xml:space="preserve">NEW SALEM WENDELL            </v>
          </cell>
          <cell r="I402">
            <v>7</v>
          </cell>
        </row>
        <row r="403">
          <cell r="G403">
            <v>730</v>
          </cell>
          <cell r="H403" t="str">
            <v xml:space="preserve">NORTHBORO SOUTHBORO          </v>
          </cell>
          <cell r="I403">
            <v>1</v>
          </cell>
        </row>
        <row r="404">
          <cell r="G404">
            <v>735</v>
          </cell>
          <cell r="H404" t="str">
            <v xml:space="preserve">NORTH MIDDLESEX              </v>
          </cell>
          <cell r="I404">
            <v>4</v>
          </cell>
        </row>
        <row r="405">
          <cell r="G405">
            <v>740</v>
          </cell>
          <cell r="H405" t="str">
            <v xml:space="preserve">OLD ROCHESTER                </v>
          </cell>
          <cell r="I405">
            <v>3</v>
          </cell>
        </row>
        <row r="406">
          <cell r="G406">
            <v>745</v>
          </cell>
          <cell r="H406" t="str">
            <v xml:space="preserve">PENTUCKET                    </v>
          </cell>
          <cell r="I406">
            <v>3</v>
          </cell>
        </row>
        <row r="407">
          <cell r="G407">
            <v>750</v>
          </cell>
          <cell r="H407" t="str">
            <v xml:space="preserve">PIONEER                      </v>
          </cell>
          <cell r="I407">
            <v>6</v>
          </cell>
        </row>
        <row r="408">
          <cell r="G408">
            <v>753</v>
          </cell>
          <cell r="H408" t="str">
            <v xml:space="preserve">QUABBIN                      </v>
          </cell>
          <cell r="I408">
            <v>6</v>
          </cell>
        </row>
        <row r="409">
          <cell r="G409">
            <v>755</v>
          </cell>
          <cell r="H409" t="str">
            <v xml:space="preserve">RALPH C MAHAR                </v>
          </cell>
          <cell r="I409">
            <v>9</v>
          </cell>
        </row>
        <row r="410">
          <cell r="G410">
            <v>760</v>
          </cell>
          <cell r="H410" t="str">
            <v xml:space="preserve">SILVER LAKE                  </v>
          </cell>
          <cell r="I410">
            <v>4</v>
          </cell>
        </row>
        <row r="411">
          <cell r="G411">
            <v>763</v>
          </cell>
          <cell r="H411" t="str">
            <v>SOMERSET BERKLEY</v>
          </cell>
          <cell r="I411">
            <v>4</v>
          </cell>
        </row>
        <row r="412">
          <cell r="G412">
            <v>765</v>
          </cell>
          <cell r="H412" t="str">
            <v xml:space="preserve">SOUTHERN BERKSHIRE           </v>
          </cell>
          <cell r="I412">
            <v>8</v>
          </cell>
        </row>
        <row r="413">
          <cell r="G413">
            <v>766</v>
          </cell>
          <cell r="H413" t="str">
            <v>SOUTHWICK TOLLAND GRANVILLE</v>
          </cell>
          <cell r="I413">
            <v>6</v>
          </cell>
        </row>
        <row r="414">
          <cell r="G414">
            <v>767</v>
          </cell>
          <cell r="H414" t="str">
            <v xml:space="preserve">SPENCER EAST BROOKFIELD      </v>
          </cell>
          <cell r="I414">
            <v>9</v>
          </cell>
        </row>
        <row r="415">
          <cell r="G415">
            <v>770</v>
          </cell>
          <cell r="H415" t="str">
            <v xml:space="preserve">TANTASQUA                    </v>
          </cell>
          <cell r="I415">
            <v>5</v>
          </cell>
        </row>
        <row r="416">
          <cell r="G416">
            <v>773</v>
          </cell>
          <cell r="H416" t="str">
            <v xml:space="preserve">TRITON                       </v>
          </cell>
          <cell r="I416">
            <v>5</v>
          </cell>
        </row>
        <row r="417">
          <cell r="G417">
            <v>774</v>
          </cell>
          <cell r="H417" t="str">
            <v>UPISLAND</v>
          </cell>
          <cell r="I417">
            <v>6</v>
          </cell>
        </row>
        <row r="418">
          <cell r="G418">
            <v>775</v>
          </cell>
          <cell r="H418" t="str">
            <v xml:space="preserve">WACHUSETT                    </v>
          </cell>
          <cell r="I418">
            <v>3</v>
          </cell>
        </row>
        <row r="419">
          <cell r="G419">
            <v>778</v>
          </cell>
          <cell r="H419" t="str">
            <v>QUABOAG</v>
          </cell>
          <cell r="I419">
            <v>9</v>
          </cell>
        </row>
        <row r="420">
          <cell r="G420">
            <v>780</v>
          </cell>
          <cell r="H420" t="str">
            <v xml:space="preserve">WHITMAN HANSON               </v>
          </cell>
          <cell r="I420">
            <v>5</v>
          </cell>
        </row>
        <row r="421">
          <cell r="G421">
            <v>801</v>
          </cell>
          <cell r="H421" t="str">
            <v xml:space="preserve">ASSABET VALLEY               </v>
          </cell>
          <cell r="I421">
            <v>7</v>
          </cell>
        </row>
        <row r="422">
          <cell r="G422">
            <v>805</v>
          </cell>
          <cell r="H422" t="str">
            <v xml:space="preserve">BLACKSTONE VALLEY            </v>
          </cell>
          <cell r="I422">
            <v>2</v>
          </cell>
        </row>
        <row r="423">
          <cell r="G423">
            <v>806</v>
          </cell>
          <cell r="H423" t="str">
            <v xml:space="preserve">BLUE HILLS                   </v>
          </cell>
          <cell r="I423">
            <v>6</v>
          </cell>
        </row>
        <row r="424">
          <cell r="G424">
            <v>810</v>
          </cell>
          <cell r="H424" t="str">
            <v xml:space="preserve">BRISTOL PLYMOUTH             </v>
          </cell>
          <cell r="I424">
            <v>6</v>
          </cell>
        </row>
        <row r="425">
          <cell r="G425">
            <v>815</v>
          </cell>
          <cell r="H425" t="str">
            <v xml:space="preserve">CAPE COD                     </v>
          </cell>
          <cell r="I425">
            <v>9</v>
          </cell>
        </row>
        <row r="426">
          <cell r="G426">
            <v>817</v>
          </cell>
          <cell r="H426" t="str">
            <v>ESSEX NORTH SHORE</v>
          </cell>
          <cell r="I426">
            <v>4</v>
          </cell>
        </row>
        <row r="427">
          <cell r="G427">
            <v>818</v>
          </cell>
          <cell r="H427" t="str">
            <v xml:space="preserve">FRANKLIN COUNTY              </v>
          </cell>
          <cell r="I427">
            <v>9</v>
          </cell>
        </row>
        <row r="428">
          <cell r="G428">
            <v>821</v>
          </cell>
          <cell r="H428" t="str">
            <v xml:space="preserve">GREATER FALL RIVER           </v>
          </cell>
          <cell r="I428">
            <v>8</v>
          </cell>
        </row>
        <row r="429">
          <cell r="G429">
            <v>823</v>
          </cell>
          <cell r="H429" t="str">
            <v xml:space="preserve">GREATER LAWRENCE             </v>
          </cell>
          <cell r="I429">
            <v>10</v>
          </cell>
        </row>
        <row r="430">
          <cell r="G430">
            <v>825</v>
          </cell>
          <cell r="H430" t="str">
            <v xml:space="preserve">GREATER NEW BEDFORD          </v>
          </cell>
          <cell r="I430">
            <v>9</v>
          </cell>
        </row>
        <row r="431">
          <cell r="G431">
            <v>828</v>
          </cell>
          <cell r="H431" t="str">
            <v xml:space="preserve">GREATER LOWELL               </v>
          </cell>
          <cell r="I431">
            <v>9</v>
          </cell>
        </row>
        <row r="432">
          <cell r="G432">
            <v>829</v>
          </cell>
          <cell r="H432" t="str">
            <v xml:space="preserve">SOUTH MIDDLESEX              </v>
          </cell>
          <cell r="I432">
            <v>10</v>
          </cell>
        </row>
        <row r="433">
          <cell r="G433">
            <v>830</v>
          </cell>
          <cell r="H433" t="str">
            <v xml:space="preserve">MINUTEMAN                    </v>
          </cell>
          <cell r="I433">
            <v>5</v>
          </cell>
        </row>
        <row r="434">
          <cell r="G434">
            <v>832</v>
          </cell>
          <cell r="H434" t="str">
            <v xml:space="preserve">MONTACHUSETT                 </v>
          </cell>
          <cell r="I434">
            <v>6</v>
          </cell>
        </row>
        <row r="435">
          <cell r="G435">
            <v>851</v>
          </cell>
          <cell r="H435" t="str">
            <v xml:space="preserve">NORTHERN BERKSHIRE           </v>
          </cell>
          <cell r="I435">
            <v>8</v>
          </cell>
        </row>
        <row r="436">
          <cell r="G436">
            <v>852</v>
          </cell>
          <cell r="H436" t="str">
            <v xml:space="preserve">NASHOBA VALLEY               </v>
          </cell>
          <cell r="I436">
            <v>5</v>
          </cell>
        </row>
        <row r="437">
          <cell r="G437">
            <v>853</v>
          </cell>
          <cell r="H437" t="str">
            <v xml:space="preserve">NORTHEAST METROPOLITAN       </v>
          </cell>
          <cell r="I437">
            <v>8</v>
          </cell>
        </row>
        <row r="438">
          <cell r="G438">
            <v>855</v>
          </cell>
          <cell r="H438" t="str">
            <v xml:space="preserve">OLD COLONY                   </v>
          </cell>
          <cell r="I438">
            <v>4</v>
          </cell>
        </row>
        <row r="439">
          <cell r="G439">
            <v>860</v>
          </cell>
          <cell r="H439" t="str">
            <v xml:space="preserve">PATHFINDER                   </v>
          </cell>
          <cell r="I439">
            <v>9</v>
          </cell>
        </row>
        <row r="440">
          <cell r="G440">
            <v>871</v>
          </cell>
          <cell r="H440" t="str">
            <v xml:space="preserve">SHAWSHEEN VALLEY             </v>
          </cell>
          <cell r="I440">
            <v>3</v>
          </cell>
        </row>
        <row r="441">
          <cell r="G441">
            <v>872</v>
          </cell>
          <cell r="H441" t="str">
            <v xml:space="preserve">SOUTHEASTERN                 </v>
          </cell>
          <cell r="I441">
            <v>8</v>
          </cell>
        </row>
        <row r="442">
          <cell r="G442">
            <v>873</v>
          </cell>
          <cell r="H442" t="str">
            <v xml:space="preserve">SOUTH SHORE                  </v>
          </cell>
          <cell r="I442">
            <v>6</v>
          </cell>
        </row>
        <row r="443">
          <cell r="G443">
            <v>876</v>
          </cell>
          <cell r="H443" t="str">
            <v xml:space="preserve">SOUTHERN WORCESTER           </v>
          </cell>
          <cell r="I443">
            <v>6</v>
          </cell>
        </row>
        <row r="444">
          <cell r="G444">
            <v>878</v>
          </cell>
          <cell r="H444" t="str">
            <v xml:space="preserve">TRI COUNTY                   </v>
          </cell>
          <cell r="I444">
            <v>4</v>
          </cell>
        </row>
        <row r="445">
          <cell r="G445">
            <v>879</v>
          </cell>
          <cell r="H445" t="str">
            <v xml:space="preserve">UPPER CAPE COD               </v>
          </cell>
          <cell r="I445">
            <v>6</v>
          </cell>
        </row>
        <row r="446">
          <cell r="G446">
            <v>885</v>
          </cell>
          <cell r="H446" t="str">
            <v xml:space="preserve">WHITTIER                     </v>
          </cell>
          <cell r="I446">
            <v>8</v>
          </cell>
        </row>
        <row r="447">
          <cell r="G447">
            <v>910</v>
          </cell>
          <cell r="H447" t="str">
            <v xml:space="preserve">BRISTOL COUNTY               </v>
          </cell>
          <cell r="I447">
            <v>6</v>
          </cell>
        </row>
        <row r="448">
          <cell r="G448">
            <v>915</v>
          </cell>
          <cell r="H448" t="str">
            <v xml:space="preserve">NORFOLK COUNTY               </v>
          </cell>
          <cell r="I448">
            <v>3</v>
          </cell>
        </row>
      </sheetData>
      <sheetData sheetId="13" refreshError="1">
        <row r="10">
          <cell r="B10">
            <v>409201003</v>
          </cell>
          <cell r="C10" t="str">
            <v>ALMA DEL MAR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H10">
            <v>1</v>
          </cell>
          <cell r="I10">
            <v>0</v>
          </cell>
          <cell r="J10">
            <v>0</v>
          </cell>
          <cell r="K10">
            <v>7.5800000000000006E-2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2</v>
          </cell>
          <cell r="R10">
            <v>1</v>
          </cell>
          <cell r="S10">
            <v>6</v>
          </cell>
          <cell r="T10"/>
          <cell r="U10">
            <v>1008.577798</v>
          </cell>
          <cell r="V10">
            <v>1443.9</v>
          </cell>
          <cell r="W10">
            <v>6913.4354459999995</v>
          </cell>
          <cell r="X10">
            <v>2104.496502</v>
          </cell>
          <cell r="Y10">
            <v>306.29681199999999</v>
          </cell>
          <cell r="Z10">
            <v>987.31413999999995</v>
          </cell>
          <cell r="AA10">
            <v>561.53</v>
          </cell>
          <cell r="AB10">
            <v>378.52</v>
          </cell>
          <cell r="AC10">
            <v>2149.404376</v>
          </cell>
          <cell r="AD10">
            <v>2411.4328419999997</v>
          </cell>
          <cell r="AE10">
            <v>0</v>
          </cell>
          <cell r="AF10">
            <v>18264.907916</v>
          </cell>
          <cell r="AH10">
            <v>409201003</v>
          </cell>
          <cell r="AI10" t="str">
            <v>409</v>
          </cell>
          <cell r="AJ10" t="str">
            <v>201</v>
          </cell>
          <cell r="AK10" t="str">
            <v>003</v>
          </cell>
          <cell r="AL10">
            <v>1</v>
          </cell>
          <cell r="AM10">
            <v>2</v>
          </cell>
          <cell r="AN10">
            <v>18264.907916</v>
          </cell>
          <cell r="AO10">
            <v>9132</v>
          </cell>
          <cell r="AP10">
            <v>0</v>
          </cell>
          <cell r="AQ10">
            <v>9132</v>
          </cell>
        </row>
        <row r="11">
          <cell r="B11">
            <v>409201072</v>
          </cell>
          <cell r="C11" t="str">
            <v>ALMA DEL MAR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  <cell r="K11">
            <v>3.7900000000000003E-2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1</v>
          </cell>
          <cell r="R11">
            <v>1</v>
          </cell>
          <cell r="S11">
            <v>5</v>
          </cell>
          <cell r="T11"/>
          <cell r="U11">
            <v>558.57889899999998</v>
          </cell>
          <cell r="V11">
            <v>979.18000000000006</v>
          </cell>
          <cell r="W11">
            <v>6166.4177230000005</v>
          </cell>
          <cell r="X11">
            <v>1171.178251</v>
          </cell>
          <cell r="Y11">
            <v>269.47340600000001</v>
          </cell>
          <cell r="Z11">
            <v>512.32706999999994</v>
          </cell>
          <cell r="AA11">
            <v>342.57</v>
          </cell>
          <cell r="AB11">
            <v>672.1</v>
          </cell>
          <cell r="AC11">
            <v>1036.037188</v>
          </cell>
          <cell r="AD11">
            <v>1596.1014210000001</v>
          </cell>
          <cell r="AE11">
            <v>0</v>
          </cell>
          <cell r="AF11">
            <v>13303.963957999998</v>
          </cell>
          <cell r="AH11">
            <v>409201072</v>
          </cell>
          <cell r="AI11" t="str">
            <v>409</v>
          </cell>
          <cell r="AJ11" t="str">
            <v>201</v>
          </cell>
          <cell r="AK11" t="str">
            <v>072</v>
          </cell>
          <cell r="AL11">
            <v>1</v>
          </cell>
          <cell r="AM11">
            <v>1</v>
          </cell>
          <cell r="AN11">
            <v>13303.963957999998</v>
          </cell>
          <cell r="AO11">
            <v>13304</v>
          </cell>
          <cell r="AP11">
            <v>0</v>
          </cell>
          <cell r="AQ11">
            <v>13304</v>
          </cell>
        </row>
        <row r="12">
          <cell r="B12">
            <v>409201094</v>
          </cell>
          <cell r="C12" t="str">
            <v>ALMA DEL MAR</v>
          </cell>
          <cell r="D12">
            <v>0</v>
          </cell>
          <cell r="E12">
            <v>0</v>
          </cell>
          <cell r="F12">
            <v>0</v>
          </cell>
          <cell r="G12">
            <v>2</v>
          </cell>
          <cell r="H12">
            <v>1</v>
          </cell>
          <cell r="I12">
            <v>0</v>
          </cell>
          <cell r="J12">
            <v>0</v>
          </cell>
          <cell r="K12">
            <v>0.1137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3</v>
          </cell>
          <cell r="Q12">
            <v>3</v>
          </cell>
          <cell r="R12">
            <v>1</v>
          </cell>
          <cell r="S12">
            <v>7</v>
          </cell>
          <cell r="T12"/>
          <cell r="U12">
            <v>1691.066697</v>
          </cell>
          <cell r="V12">
            <v>3010.1400000000003</v>
          </cell>
          <cell r="W12">
            <v>18810.753169</v>
          </cell>
          <cell r="X12">
            <v>3275.6747529999998</v>
          </cell>
          <cell r="Y12">
            <v>853.81021799999996</v>
          </cell>
          <cell r="Z12">
            <v>1542.2612099999999</v>
          </cell>
          <cell r="AA12">
            <v>1136.17</v>
          </cell>
          <cell r="AB12">
            <v>2256.4900000000002</v>
          </cell>
          <cell r="AC12">
            <v>3185.4415640000002</v>
          </cell>
          <cell r="AD12">
            <v>4934.5442629999998</v>
          </cell>
          <cell r="AE12">
            <v>0</v>
          </cell>
          <cell r="AF12">
            <v>40696.351874</v>
          </cell>
          <cell r="AH12">
            <v>409201094</v>
          </cell>
          <cell r="AI12" t="str">
            <v>409</v>
          </cell>
          <cell r="AJ12" t="str">
            <v>201</v>
          </cell>
          <cell r="AK12" t="str">
            <v>094</v>
          </cell>
          <cell r="AL12">
            <v>1</v>
          </cell>
          <cell r="AM12">
            <v>3</v>
          </cell>
          <cell r="AN12">
            <v>40696.351874</v>
          </cell>
          <cell r="AO12">
            <v>13565</v>
          </cell>
          <cell r="AP12">
            <v>0</v>
          </cell>
          <cell r="AQ12">
            <v>13565</v>
          </cell>
        </row>
        <row r="13">
          <cell r="B13">
            <v>409201201</v>
          </cell>
          <cell r="C13" t="str">
            <v>ALMA DEL MAR</v>
          </cell>
          <cell r="D13">
            <v>0</v>
          </cell>
          <cell r="E13">
            <v>0</v>
          </cell>
          <cell r="F13">
            <v>103</v>
          </cell>
          <cell r="G13">
            <v>355</v>
          </cell>
          <cell r="H13">
            <v>185</v>
          </cell>
          <cell r="I13">
            <v>0</v>
          </cell>
          <cell r="J13">
            <v>0</v>
          </cell>
          <cell r="K13">
            <v>24.369700000000002</v>
          </cell>
          <cell r="L13">
            <v>0</v>
          </cell>
          <cell r="M13">
            <v>184</v>
          </cell>
          <cell r="N13">
            <v>18</v>
          </cell>
          <cell r="O13">
            <v>0</v>
          </cell>
          <cell r="P13">
            <v>443</v>
          </cell>
          <cell r="Q13">
            <v>643</v>
          </cell>
          <cell r="R13">
            <v>1</v>
          </cell>
          <cell r="S13">
            <v>10</v>
          </cell>
          <cell r="T13"/>
          <cell r="U13">
            <v>371051.98205700004</v>
          </cell>
          <cell r="V13">
            <v>630214.21</v>
          </cell>
          <cell r="W13">
            <v>3807253.9858889999</v>
          </cell>
          <cell r="X13">
            <v>741694.29539300001</v>
          </cell>
          <cell r="Y13">
            <v>169454.340058</v>
          </cell>
          <cell r="Z13">
            <v>350410.49600999989</v>
          </cell>
          <cell r="AA13">
            <v>236352.40999999997</v>
          </cell>
          <cell r="AB13">
            <v>382945.9</v>
          </cell>
          <cell r="AC13">
            <v>736413.76188400015</v>
          </cell>
          <cell r="AD13">
            <v>1032836.3237030001</v>
          </cell>
          <cell r="AE13">
            <v>0</v>
          </cell>
          <cell r="AF13">
            <v>8458627.7049940005</v>
          </cell>
          <cell r="AH13">
            <v>409201201</v>
          </cell>
          <cell r="AI13" t="str">
            <v>409</v>
          </cell>
          <cell r="AJ13" t="str">
            <v>201</v>
          </cell>
          <cell r="AK13" t="str">
            <v>201</v>
          </cell>
          <cell r="AL13">
            <v>1</v>
          </cell>
          <cell r="AM13">
            <v>643</v>
          </cell>
          <cell r="AN13">
            <v>8458627.7049940005</v>
          </cell>
          <cell r="AO13">
            <v>13155</v>
          </cell>
          <cell r="AP13">
            <v>0</v>
          </cell>
          <cell r="AQ13">
            <v>13155</v>
          </cell>
        </row>
        <row r="14">
          <cell r="B14">
            <v>409201293</v>
          </cell>
          <cell r="C14" t="str">
            <v>ALMA DEL MAR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3.7900000000000003E-2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</v>
          </cell>
          <cell r="R14">
            <v>1</v>
          </cell>
          <cell r="S14">
            <v>9</v>
          </cell>
          <cell r="T14"/>
          <cell r="U14">
            <v>504.28889900000001</v>
          </cell>
          <cell r="V14">
            <v>721.95</v>
          </cell>
          <cell r="W14">
            <v>3655.3277229999999</v>
          </cell>
          <cell r="X14">
            <v>1171.178251</v>
          </cell>
          <cell r="Y14">
            <v>147.643406</v>
          </cell>
          <cell r="Z14">
            <v>493.65706999999998</v>
          </cell>
          <cell r="AA14">
            <v>240.89</v>
          </cell>
          <cell r="AB14">
            <v>143.72999999999999</v>
          </cell>
          <cell r="AC14">
            <v>1036.037188</v>
          </cell>
          <cell r="AD14">
            <v>1189.911421</v>
          </cell>
          <cell r="AE14">
            <v>0</v>
          </cell>
          <cell r="AF14">
            <v>9304.6139580000017</v>
          </cell>
          <cell r="AH14">
            <v>409201293</v>
          </cell>
          <cell r="AI14" t="str">
            <v>409</v>
          </cell>
          <cell r="AJ14" t="str">
            <v>201</v>
          </cell>
          <cell r="AK14" t="str">
            <v>293</v>
          </cell>
          <cell r="AL14">
            <v>1</v>
          </cell>
          <cell r="AM14">
            <v>1</v>
          </cell>
          <cell r="AN14">
            <v>9304.6139580000017</v>
          </cell>
          <cell r="AO14">
            <v>9305</v>
          </cell>
          <cell r="AP14">
            <v>0</v>
          </cell>
          <cell r="AQ14">
            <v>9305</v>
          </cell>
        </row>
        <row r="15">
          <cell r="B15">
            <v>409201331</v>
          </cell>
          <cell r="C15" t="str">
            <v>ALMA DEL MAR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1</v>
          </cell>
          <cell r="I15">
            <v>0</v>
          </cell>
          <cell r="J15">
            <v>0</v>
          </cell>
          <cell r="K15">
            <v>0.1137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3</v>
          </cell>
          <cell r="R15">
            <v>1</v>
          </cell>
          <cell r="S15">
            <v>6</v>
          </cell>
          <cell r="T15"/>
          <cell r="U15">
            <v>1512.8666969999999</v>
          </cell>
          <cell r="V15">
            <v>2165.8500000000004</v>
          </cell>
          <cell r="W15">
            <v>10568.763169</v>
          </cell>
          <cell r="X15">
            <v>3275.6747529999998</v>
          </cell>
          <cell r="Y15">
            <v>453.94021799999996</v>
          </cell>
          <cell r="Z15">
            <v>1480.9712099999999</v>
          </cell>
          <cell r="AA15">
            <v>802.42</v>
          </cell>
          <cell r="AB15">
            <v>522.25</v>
          </cell>
          <cell r="AC15">
            <v>3185.4415640000002</v>
          </cell>
          <cell r="AD15">
            <v>3601.344263</v>
          </cell>
          <cell r="AE15">
            <v>0</v>
          </cell>
          <cell r="AF15">
            <v>27569.521873999998</v>
          </cell>
          <cell r="AH15">
            <v>409201331</v>
          </cell>
          <cell r="AI15" t="str">
            <v>409</v>
          </cell>
          <cell r="AJ15" t="str">
            <v>201</v>
          </cell>
          <cell r="AK15" t="str">
            <v>331</v>
          </cell>
          <cell r="AL15">
            <v>1</v>
          </cell>
          <cell r="AM15">
            <v>3</v>
          </cell>
          <cell r="AN15">
            <v>27569.521873999998</v>
          </cell>
          <cell r="AO15">
            <v>9190</v>
          </cell>
          <cell r="AP15">
            <v>0</v>
          </cell>
          <cell r="AQ15">
            <v>9190</v>
          </cell>
        </row>
        <row r="16">
          <cell r="B16">
            <v>410035031</v>
          </cell>
          <cell r="C16" t="str">
            <v>EXCEL ACADEMY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3.7900000000000003E-2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</v>
          </cell>
          <cell r="R16">
            <v>1.085</v>
          </cell>
          <cell r="S16">
            <v>4</v>
          </cell>
          <cell r="T16"/>
          <cell r="U16">
            <v>547.15345541500005</v>
          </cell>
          <cell r="V16">
            <v>783.31574999999998</v>
          </cell>
          <cell r="W16">
            <v>5022.4082794550004</v>
          </cell>
          <cell r="X16">
            <v>901.57885233499997</v>
          </cell>
          <cell r="Y16">
            <v>167.46259550999997</v>
          </cell>
          <cell r="Z16">
            <v>781.13706999999999</v>
          </cell>
          <cell r="AA16">
            <v>436.09404999999998</v>
          </cell>
          <cell r="AB16">
            <v>587.42984999999999</v>
          </cell>
          <cell r="AC16">
            <v>1175.1387489799999</v>
          </cell>
          <cell r="AD16">
            <v>1117.5614210000001</v>
          </cell>
          <cell r="AE16">
            <v>0</v>
          </cell>
          <cell r="AF16">
            <v>11519.280072695001</v>
          </cell>
          <cell r="AH16">
            <v>410035031</v>
          </cell>
          <cell r="AI16" t="str">
            <v>410</v>
          </cell>
          <cell r="AJ16" t="str">
            <v>035</v>
          </cell>
          <cell r="AK16" t="str">
            <v>031</v>
          </cell>
          <cell r="AL16">
            <v>1</v>
          </cell>
          <cell r="AM16">
            <v>1</v>
          </cell>
          <cell r="AN16">
            <v>11519.280072695001</v>
          </cell>
          <cell r="AO16">
            <v>11519</v>
          </cell>
          <cell r="AP16">
            <v>0</v>
          </cell>
          <cell r="AQ16">
            <v>11519</v>
          </cell>
        </row>
        <row r="17">
          <cell r="B17">
            <v>410035035</v>
          </cell>
          <cell r="C17" t="str">
            <v>EXCEL ACADEMY</v>
          </cell>
          <cell r="D17">
            <v>0</v>
          </cell>
          <cell r="E17">
            <v>0</v>
          </cell>
          <cell r="F17">
            <v>0</v>
          </cell>
          <cell r="G17">
            <v>79</v>
          </cell>
          <cell r="H17">
            <v>250</v>
          </cell>
          <cell r="I17">
            <v>303</v>
          </cell>
          <cell r="J17">
            <v>0</v>
          </cell>
          <cell r="K17">
            <v>23.9528</v>
          </cell>
          <cell r="L17">
            <v>0</v>
          </cell>
          <cell r="M17">
            <v>11</v>
          </cell>
          <cell r="N17">
            <v>18</v>
          </cell>
          <cell r="O17">
            <v>32</v>
          </cell>
          <cell r="P17">
            <v>334</v>
          </cell>
          <cell r="Q17">
            <v>632</v>
          </cell>
          <cell r="R17">
            <v>1.085</v>
          </cell>
          <cell r="S17">
            <v>10</v>
          </cell>
          <cell r="T17"/>
          <cell r="U17">
            <v>374408.16977227997</v>
          </cell>
          <cell r="V17">
            <v>613923.57530000003</v>
          </cell>
          <cell r="W17">
            <v>3852283.58231556</v>
          </cell>
          <cell r="X17">
            <v>636495.39952571993</v>
          </cell>
          <cell r="Y17">
            <v>160890.75766231999</v>
          </cell>
          <cell r="Z17">
            <v>412828.18823999993</v>
          </cell>
          <cell r="AA17">
            <v>287071.82805000001</v>
          </cell>
          <cell r="AB17">
            <v>479495.40625</v>
          </cell>
          <cell r="AC17">
            <v>763614.43155535997</v>
          </cell>
          <cell r="AD17">
            <v>910936.45807199995</v>
          </cell>
          <cell r="AE17">
            <v>0</v>
          </cell>
          <cell r="AF17">
            <v>8491947.7967432383</v>
          </cell>
          <cell r="AH17">
            <v>410035035</v>
          </cell>
          <cell r="AI17" t="str">
            <v>410</v>
          </cell>
          <cell r="AJ17" t="str">
            <v>035</v>
          </cell>
          <cell r="AK17" t="str">
            <v>035</v>
          </cell>
          <cell r="AL17">
            <v>1</v>
          </cell>
          <cell r="AM17">
            <v>632</v>
          </cell>
          <cell r="AN17">
            <v>8491947.7967432383</v>
          </cell>
          <cell r="AO17">
            <v>13437</v>
          </cell>
          <cell r="AP17">
            <v>0</v>
          </cell>
          <cell r="AQ17">
            <v>13437</v>
          </cell>
        </row>
        <row r="18">
          <cell r="B18">
            <v>410035057</v>
          </cell>
          <cell r="C18" t="str">
            <v>EXCEL ACADEMY</v>
          </cell>
          <cell r="D18">
            <v>0</v>
          </cell>
          <cell r="E18">
            <v>0</v>
          </cell>
          <cell r="F18">
            <v>0</v>
          </cell>
          <cell r="G18">
            <v>33</v>
          </cell>
          <cell r="H18">
            <v>85</v>
          </cell>
          <cell r="I18">
            <v>297</v>
          </cell>
          <cell r="J18">
            <v>0</v>
          </cell>
          <cell r="K18">
            <v>15.7285</v>
          </cell>
          <cell r="L18">
            <v>0</v>
          </cell>
          <cell r="M18">
            <v>4</v>
          </cell>
          <cell r="N18">
            <v>4</v>
          </cell>
          <cell r="O18">
            <v>15</v>
          </cell>
          <cell r="P18">
            <v>242</v>
          </cell>
          <cell r="Q18">
            <v>415</v>
          </cell>
          <cell r="R18">
            <v>1.085</v>
          </cell>
          <cell r="S18">
            <v>10</v>
          </cell>
          <cell r="T18"/>
          <cell r="U18">
            <v>245790.13114722501</v>
          </cell>
          <cell r="V18">
            <v>407691.59270000004</v>
          </cell>
          <cell r="W18">
            <v>2719658.7269738256</v>
          </cell>
          <cell r="X18">
            <v>399344.46436902502</v>
          </cell>
          <cell r="Y18">
            <v>108110.53218664997</v>
          </cell>
          <cell r="Z18">
            <v>297886.87405000004</v>
          </cell>
          <cell r="AA18">
            <v>200492.84255000003</v>
          </cell>
          <cell r="AB18">
            <v>364149.30579999997</v>
          </cell>
          <cell r="AC18">
            <v>494905.0894767</v>
          </cell>
          <cell r="AD18">
            <v>595226.199715</v>
          </cell>
          <cell r="AE18">
            <v>0</v>
          </cell>
          <cell r="AF18">
            <v>5833255.758968425</v>
          </cell>
          <cell r="AH18">
            <v>410035057</v>
          </cell>
          <cell r="AI18" t="str">
            <v>410</v>
          </cell>
          <cell r="AJ18" t="str">
            <v>035</v>
          </cell>
          <cell r="AK18" t="str">
            <v>057</v>
          </cell>
          <cell r="AL18">
            <v>1</v>
          </cell>
          <cell r="AM18">
            <v>415</v>
          </cell>
          <cell r="AN18">
            <v>5833255.758968425</v>
          </cell>
          <cell r="AO18">
            <v>14056</v>
          </cell>
          <cell r="AP18">
            <v>0</v>
          </cell>
          <cell r="AQ18">
            <v>14056</v>
          </cell>
        </row>
        <row r="19">
          <cell r="B19">
            <v>410035093</v>
          </cell>
          <cell r="C19" t="str">
            <v>EXCEL ACADEMY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  <cell r="H19">
            <v>0</v>
          </cell>
          <cell r="I19">
            <v>5</v>
          </cell>
          <cell r="J19">
            <v>0</v>
          </cell>
          <cell r="K19">
            <v>0.22739999999999999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4</v>
          </cell>
          <cell r="Q19">
            <v>6</v>
          </cell>
          <cell r="R19">
            <v>1.085</v>
          </cell>
          <cell r="S19">
            <v>10</v>
          </cell>
          <cell r="T19"/>
          <cell r="U19">
            <v>3558.6843324899996</v>
          </cell>
          <cell r="V19">
            <v>6006.4948999999997</v>
          </cell>
          <cell r="W19">
            <v>41833.158376729996</v>
          </cell>
          <cell r="X19">
            <v>5778.6226640100003</v>
          </cell>
          <cell r="Y19">
            <v>1616.30327306</v>
          </cell>
          <cell r="Z19">
            <v>4486.7824199999995</v>
          </cell>
          <cell r="AA19">
            <v>2958.3392999999996</v>
          </cell>
          <cell r="AB19">
            <v>5776.952299999999</v>
          </cell>
          <cell r="AC19">
            <v>6999.7940938799993</v>
          </cell>
          <cell r="AD19">
            <v>8679.358526</v>
          </cell>
          <cell r="AE19">
            <v>0</v>
          </cell>
          <cell r="AF19">
            <v>87694.490186169991</v>
          </cell>
          <cell r="AH19">
            <v>410035093</v>
          </cell>
          <cell r="AI19" t="str">
            <v>410</v>
          </cell>
          <cell r="AJ19" t="str">
            <v>035</v>
          </cell>
          <cell r="AK19" t="str">
            <v>093</v>
          </cell>
          <cell r="AL19">
            <v>1</v>
          </cell>
          <cell r="AM19">
            <v>6</v>
          </cell>
          <cell r="AN19">
            <v>87694.490186169991</v>
          </cell>
          <cell r="AO19">
            <v>14616</v>
          </cell>
          <cell r="AP19">
            <v>0</v>
          </cell>
          <cell r="AQ19">
            <v>14616</v>
          </cell>
        </row>
        <row r="20">
          <cell r="B20">
            <v>410035163</v>
          </cell>
          <cell r="C20" t="str">
            <v>EXCEL ACADEMY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  <cell r="H20">
            <v>3</v>
          </cell>
          <cell r="I20">
            <v>15</v>
          </cell>
          <cell r="J20">
            <v>0</v>
          </cell>
          <cell r="K20">
            <v>0.72009999999999996</v>
          </cell>
          <cell r="L20">
            <v>0</v>
          </cell>
          <cell r="M20">
            <v>0</v>
          </cell>
          <cell r="N20">
            <v>0</v>
          </cell>
          <cell r="O20">
            <v>2</v>
          </cell>
          <cell r="P20">
            <v>9</v>
          </cell>
          <cell r="Q20">
            <v>19</v>
          </cell>
          <cell r="R20">
            <v>1.085</v>
          </cell>
          <cell r="S20">
            <v>10</v>
          </cell>
          <cell r="T20"/>
          <cell r="U20">
            <v>11179.242252885</v>
          </cell>
          <cell r="V20">
            <v>18107.879649999999</v>
          </cell>
          <cell r="W20">
            <v>120601.381209645</v>
          </cell>
          <cell r="X20">
            <v>18117.391594364999</v>
          </cell>
          <cell r="Y20">
            <v>4662.26096469</v>
          </cell>
          <cell r="Z20">
            <v>14076.044330000001</v>
          </cell>
          <cell r="AA20">
            <v>9130.7415500000006</v>
          </cell>
          <cell r="AB20">
            <v>15811.04315</v>
          </cell>
          <cell r="AC20">
            <v>22863.788980619996</v>
          </cell>
          <cell r="AD20">
            <v>26309.386999000002</v>
          </cell>
          <cell r="AE20">
            <v>0</v>
          </cell>
          <cell r="AF20">
            <v>260859.16068120502</v>
          </cell>
          <cell r="AH20">
            <v>410035163</v>
          </cell>
          <cell r="AI20" t="str">
            <v>410</v>
          </cell>
          <cell r="AJ20" t="str">
            <v>035</v>
          </cell>
          <cell r="AK20" t="str">
            <v>163</v>
          </cell>
          <cell r="AL20">
            <v>1</v>
          </cell>
          <cell r="AM20">
            <v>19</v>
          </cell>
          <cell r="AN20">
            <v>260859.16068120502</v>
          </cell>
          <cell r="AO20">
            <v>13729</v>
          </cell>
          <cell r="AP20">
            <v>0</v>
          </cell>
          <cell r="AQ20">
            <v>13729</v>
          </cell>
        </row>
        <row r="21">
          <cell r="B21">
            <v>410035165</v>
          </cell>
          <cell r="C21" t="str">
            <v>EXCEL ACADEMY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3</v>
          </cell>
          <cell r="J21">
            <v>0</v>
          </cell>
          <cell r="K21">
            <v>0.15160000000000001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</v>
          </cell>
          <cell r="Q21">
            <v>4</v>
          </cell>
          <cell r="R21">
            <v>1.085</v>
          </cell>
          <cell r="S21">
            <v>9</v>
          </cell>
          <cell r="T21"/>
          <cell r="U21">
            <v>2256.0574216599998</v>
          </cell>
          <cell r="V21">
            <v>3452.8172</v>
          </cell>
          <cell r="W21">
            <v>21721.74436782</v>
          </cell>
          <cell r="X21">
            <v>3717.3868593399998</v>
          </cell>
          <cell r="Y21">
            <v>825.86253203999991</v>
          </cell>
          <cell r="Z21">
            <v>2858.4482800000001</v>
          </cell>
          <cell r="AA21">
            <v>1782.4922499999998</v>
          </cell>
          <cell r="AB21">
            <v>2673.4074500000002</v>
          </cell>
          <cell r="AC21">
            <v>4733.4196459199993</v>
          </cell>
          <cell r="AD21">
            <v>5039.265684</v>
          </cell>
          <cell r="AE21">
            <v>0</v>
          </cell>
          <cell r="AF21">
            <v>49060.901690779996</v>
          </cell>
          <cell r="AH21">
            <v>410035165</v>
          </cell>
          <cell r="AI21" t="str">
            <v>410</v>
          </cell>
          <cell r="AJ21" t="str">
            <v>035</v>
          </cell>
          <cell r="AK21" t="str">
            <v>165</v>
          </cell>
          <cell r="AL21">
            <v>1</v>
          </cell>
          <cell r="AM21">
            <v>4</v>
          </cell>
          <cell r="AN21">
            <v>49060.901690779996</v>
          </cell>
          <cell r="AO21">
            <v>12265</v>
          </cell>
          <cell r="AP21">
            <v>0</v>
          </cell>
          <cell r="AQ21">
            <v>12265</v>
          </cell>
        </row>
        <row r="22">
          <cell r="B22">
            <v>410035176</v>
          </cell>
          <cell r="C22" t="str">
            <v>EXCEL ACADEMY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3.7900000000000003E-2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Q22">
            <v>1</v>
          </cell>
          <cell r="R22">
            <v>1.085</v>
          </cell>
          <cell r="S22">
            <v>7</v>
          </cell>
          <cell r="T22"/>
          <cell r="U22">
            <v>611.60245541500001</v>
          </cell>
          <cell r="V22">
            <v>1088.6673000000001</v>
          </cell>
          <cell r="W22">
            <v>8003.2613294550001</v>
          </cell>
          <cell r="X22">
            <v>901.57885233499997</v>
          </cell>
          <cell r="Y22">
            <v>312.08224550999995</v>
          </cell>
          <cell r="Z22">
            <v>801.56706999999994</v>
          </cell>
          <cell r="AA22">
            <v>556.80030000000011</v>
          </cell>
          <cell r="AB22">
            <v>1214.6466499999999</v>
          </cell>
          <cell r="AC22">
            <v>1175.1387489799999</v>
          </cell>
          <cell r="AD22">
            <v>1561.961421</v>
          </cell>
          <cell r="AE22">
            <v>0</v>
          </cell>
          <cell r="AF22">
            <v>16227.306372695</v>
          </cell>
          <cell r="AH22">
            <v>410035176</v>
          </cell>
          <cell r="AI22" t="str">
            <v>410</v>
          </cell>
          <cell r="AJ22" t="str">
            <v>035</v>
          </cell>
          <cell r="AK22" t="str">
            <v>176</v>
          </cell>
          <cell r="AL22">
            <v>1</v>
          </cell>
          <cell r="AM22">
            <v>1</v>
          </cell>
          <cell r="AN22">
            <v>16227.306372695</v>
          </cell>
          <cell r="AO22">
            <v>16227</v>
          </cell>
          <cell r="AP22">
            <v>0</v>
          </cell>
          <cell r="AQ22">
            <v>16227</v>
          </cell>
        </row>
        <row r="23">
          <cell r="B23">
            <v>410035217</v>
          </cell>
          <cell r="C23" t="str">
            <v>EXCEL ACADEMY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3.7900000000000003E-2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1.085</v>
          </cell>
          <cell r="S23">
            <v>2</v>
          </cell>
          <cell r="T23"/>
          <cell r="U23">
            <v>547.15345541500005</v>
          </cell>
          <cell r="V23">
            <v>783.31574999999998</v>
          </cell>
          <cell r="W23">
            <v>5022.4082794550004</v>
          </cell>
          <cell r="X23">
            <v>901.57885233499997</v>
          </cell>
          <cell r="Y23">
            <v>167.46259550999997</v>
          </cell>
          <cell r="Z23">
            <v>781.13706999999999</v>
          </cell>
          <cell r="AA23">
            <v>436.09404999999998</v>
          </cell>
          <cell r="AB23">
            <v>587.42984999999999</v>
          </cell>
          <cell r="AC23">
            <v>1175.1387489799999</v>
          </cell>
          <cell r="AD23">
            <v>1117.5614210000001</v>
          </cell>
          <cell r="AE23">
            <v>0</v>
          </cell>
          <cell r="AF23">
            <v>11519.280072695001</v>
          </cell>
          <cell r="AH23">
            <v>410035217</v>
          </cell>
          <cell r="AI23" t="str">
            <v>410</v>
          </cell>
          <cell r="AJ23" t="str">
            <v>035</v>
          </cell>
          <cell r="AK23" t="str">
            <v>217</v>
          </cell>
          <cell r="AL23">
            <v>1</v>
          </cell>
          <cell r="AM23">
            <v>1</v>
          </cell>
          <cell r="AN23">
            <v>11519.280072695001</v>
          </cell>
          <cell r="AO23">
            <v>11519</v>
          </cell>
          <cell r="AP23">
            <v>0</v>
          </cell>
          <cell r="AQ23">
            <v>11519</v>
          </cell>
        </row>
        <row r="24">
          <cell r="B24">
            <v>410035248</v>
          </cell>
          <cell r="C24" t="str">
            <v>EXCEL ACADEMY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12</v>
          </cell>
          <cell r="I24">
            <v>30</v>
          </cell>
          <cell r="J24">
            <v>0</v>
          </cell>
          <cell r="K24">
            <v>1.6296999999999999</v>
          </cell>
          <cell r="L24">
            <v>0</v>
          </cell>
          <cell r="M24">
            <v>0</v>
          </cell>
          <cell r="N24">
            <v>3</v>
          </cell>
          <cell r="O24">
            <v>3</v>
          </cell>
          <cell r="P24">
            <v>23</v>
          </cell>
          <cell r="Q24">
            <v>43</v>
          </cell>
          <cell r="R24">
            <v>1.085</v>
          </cell>
          <cell r="S24">
            <v>10</v>
          </cell>
          <cell r="T24"/>
          <cell r="U24">
            <v>25670.527832844997</v>
          </cell>
          <cell r="V24">
            <v>42170.792650000003</v>
          </cell>
          <cell r="W24">
            <v>277227.29981656506</v>
          </cell>
          <cell r="X24">
            <v>41445.160700405002</v>
          </cell>
          <cell r="Y24">
            <v>11086.417656929998</v>
          </cell>
          <cell r="Z24">
            <v>30996.434009999997</v>
          </cell>
          <cell r="AA24">
            <v>20906.789049999999</v>
          </cell>
          <cell r="AB24">
            <v>36407.3269</v>
          </cell>
          <cell r="AC24">
            <v>52546.136706139994</v>
          </cell>
          <cell r="AD24">
            <v>61721.901102999997</v>
          </cell>
          <cell r="AE24">
            <v>0</v>
          </cell>
          <cell r="AF24">
            <v>600178.78642588516</v>
          </cell>
          <cell r="AH24">
            <v>410035248</v>
          </cell>
          <cell r="AI24" t="str">
            <v>410</v>
          </cell>
          <cell r="AJ24" t="str">
            <v>035</v>
          </cell>
          <cell r="AK24" t="str">
            <v>248</v>
          </cell>
          <cell r="AL24">
            <v>1</v>
          </cell>
          <cell r="AM24">
            <v>43</v>
          </cell>
          <cell r="AN24">
            <v>600178.78642588516</v>
          </cell>
          <cell r="AO24">
            <v>13958</v>
          </cell>
          <cell r="AP24">
            <v>0</v>
          </cell>
          <cell r="AQ24">
            <v>13958</v>
          </cell>
        </row>
        <row r="25">
          <cell r="B25">
            <v>410035262</v>
          </cell>
          <cell r="C25" t="str">
            <v>EXCEL ACADEMY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>
            <v>4</v>
          </cell>
          <cell r="J25">
            <v>0</v>
          </cell>
          <cell r="K25">
            <v>0.1895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3</v>
          </cell>
          <cell r="Q25">
            <v>5</v>
          </cell>
          <cell r="R25">
            <v>1.085</v>
          </cell>
          <cell r="S25">
            <v>8</v>
          </cell>
          <cell r="T25"/>
          <cell r="U25">
            <v>2933.6061770750002</v>
          </cell>
          <cell r="V25">
            <v>4853.9536500000004</v>
          </cell>
          <cell r="W25">
            <v>32775.168547275003</v>
          </cell>
          <cell r="X25">
            <v>4618.9657116749995</v>
          </cell>
          <cell r="Y25">
            <v>1285.90622755</v>
          </cell>
          <cell r="Z25">
            <v>3680.9353500000002</v>
          </cell>
          <cell r="AA25">
            <v>2462.7872500000003</v>
          </cell>
          <cell r="AB25">
            <v>4529.8315999999995</v>
          </cell>
          <cell r="AC25">
            <v>5908.5583948999993</v>
          </cell>
          <cell r="AD25">
            <v>7055.9571049999995</v>
          </cell>
          <cell r="AE25">
            <v>0</v>
          </cell>
          <cell r="AF25">
            <v>70105.670013474999</v>
          </cell>
          <cell r="AH25">
            <v>410035262</v>
          </cell>
          <cell r="AI25" t="str">
            <v>410</v>
          </cell>
          <cell r="AJ25" t="str">
            <v>035</v>
          </cell>
          <cell r="AK25" t="str">
            <v>262</v>
          </cell>
          <cell r="AL25">
            <v>1</v>
          </cell>
          <cell r="AM25">
            <v>5</v>
          </cell>
          <cell r="AN25">
            <v>70105.670013474999</v>
          </cell>
          <cell r="AO25">
            <v>14021</v>
          </cell>
          <cell r="AP25">
            <v>0</v>
          </cell>
          <cell r="AQ25">
            <v>14021</v>
          </cell>
        </row>
        <row r="26">
          <cell r="B26">
            <v>410035346</v>
          </cell>
          <cell r="C26" t="str">
            <v>EXCEL ACADEMY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>
            <v>6</v>
          </cell>
          <cell r="J26">
            <v>0</v>
          </cell>
          <cell r="K26">
            <v>0.26529999999999998</v>
          </cell>
          <cell r="L26">
            <v>0</v>
          </cell>
          <cell r="M26">
            <v>0</v>
          </cell>
          <cell r="N26">
            <v>0</v>
          </cell>
          <cell r="O26">
            <v>1</v>
          </cell>
          <cell r="P26">
            <v>3</v>
          </cell>
          <cell r="Q26">
            <v>7</v>
          </cell>
          <cell r="R26">
            <v>1.085</v>
          </cell>
          <cell r="S26">
            <v>7</v>
          </cell>
          <cell r="T26"/>
          <cell r="U26">
            <v>4104.850437905</v>
          </cell>
          <cell r="V26">
            <v>6541.7796500000004</v>
          </cell>
          <cell r="W26">
            <v>43609.626406184994</v>
          </cell>
          <cell r="X26">
            <v>6564.6381663449993</v>
          </cell>
          <cell r="Y26">
            <v>1651.48266857</v>
          </cell>
          <cell r="Z26">
            <v>5335.5794900000001</v>
          </cell>
          <cell r="AA26">
            <v>3387.6520999999998</v>
          </cell>
          <cell r="AB26">
            <v>5681.3420999999998</v>
          </cell>
          <cell r="AC26">
            <v>8503.1344928599992</v>
          </cell>
          <cell r="AD26">
            <v>9466.4899469999982</v>
          </cell>
          <cell r="AE26">
            <v>0</v>
          </cell>
          <cell r="AF26">
            <v>94846.575458864987</v>
          </cell>
          <cell r="AH26">
            <v>410035346</v>
          </cell>
          <cell r="AI26" t="str">
            <v>410</v>
          </cell>
          <cell r="AJ26" t="str">
            <v>035</v>
          </cell>
          <cell r="AK26" t="str">
            <v>346</v>
          </cell>
          <cell r="AL26">
            <v>1</v>
          </cell>
          <cell r="AM26">
            <v>7</v>
          </cell>
          <cell r="AN26">
            <v>94846.575458864987</v>
          </cell>
          <cell r="AO26">
            <v>13550</v>
          </cell>
          <cell r="AP26">
            <v>0</v>
          </cell>
          <cell r="AQ26">
            <v>13550</v>
          </cell>
        </row>
        <row r="27">
          <cell r="B27">
            <v>410057035</v>
          </cell>
          <cell r="C27" t="str">
            <v>EXCEL ACADEMY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9</v>
          </cell>
          <cell r="I27">
            <v>0</v>
          </cell>
          <cell r="J27">
            <v>0</v>
          </cell>
          <cell r="K27">
            <v>0.34110000000000001</v>
          </cell>
          <cell r="L27">
            <v>0</v>
          </cell>
          <cell r="M27">
            <v>0</v>
          </cell>
          <cell r="N27">
            <v>4</v>
          </cell>
          <cell r="O27">
            <v>0</v>
          </cell>
          <cell r="P27">
            <v>7</v>
          </cell>
          <cell r="Q27">
            <v>9</v>
          </cell>
          <cell r="R27">
            <v>1.038</v>
          </cell>
          <cell r="S27">
            <v>10</v>
          </cell>
          <cell r="T27"/>
          <cell r="U27">
            <v>5572.0048544580004</v>
          </cell>
          <cell r="V27">
            <v>9630.6158999999989</v>
          </cell>
          <cell r="W27">
            <v>56682.28346826601</v>
          </cell>
          <cell r="X27">
            <v>9417.7161408419997</v>
          </cell>
          <cell r="Y27">
            <v>2717.713038852</v>
          </cell>
          <cell r="Z27">
            <v>5076.6936299999998</v>
          </cell>
          <cell r="AA27">
            <v>4159.5877799999998</v>
          </cell>
          <cell r="AB27">
            <v>6786.5166600000002</v>
          </cell>
          <cell r="AC27">
            <v>11598.762190296002</v>
          </cell>
          <cell r="AD27">
            <v>15379.242789</v>
          </cell>
          <cell r="AE27">
            <v>0</v>
          </cell>
          <cell r="AF27">
            <v>127021.13645171399</v>
          </cell>
          <cell r="AH27">
            <v>410057035</v>
          </cell>
          <cell r="AI27" t="str">
            <v>410</v>
          </cell>
          <cell r="AJ27" t="str">
            <v>057</v>
          </cell>
          <cell r="AK27" t="str">
            <v>035</v>
          </cell>
          <cell r="AL27">
            <v>1</v>
          </cell>
          <cell r="AM27">
            <v>9</v>
          </cell>
          <cell r="AN27">
            <v>127021.13645171399</v>
          </cell>
          <cell r="AO27">
            <v>14113</v>
          </cell>
          <cell r="AP27">
            <v>0</v>
          </cell>
          <cell r="AQ27">
            <v>14113</v>
          </cell>
        </row>
        <row r="28">
          <cell r="B28">
            <v>410057057</v>
          </cell>
          <cell r="C28" t="str">
            <v>EXCEL ACADEMY</v>
          </cell>
          <cell r="D28">
            <v>0</v>
          </cell>
          <cell r="E28">
            <v>0</v>
          </cell>
          <cell r="F28">
            <v>0</v>
          </cell>
          <cell r="G28">
            <v>57</v>
          </cell>
          <cell r="H28">
            <v>151</v>
          </cell>
          <cell r="I28">
            <v>0</v>
          </cell>
          <cell r="J28">
            <v>0</v>
          </cell>
          <cell r="K28">
            <v>7.8832000000000004</v>
          </cell>
          <cell r="L28">
            <v>0</v>
          </cell>
          <cell r="M28">
            <v>5</v>
          </cell>
          <cell r="N28">
            <v>17</v>
          </cell>
          <cell r="O28">
            <v>0</v>
          </cell>
          <cell r="P28">
            <v>133</v>
          </cell>
          <cell r="Q28">
            <v>208</v>
          </cell>
          <cell r="R28">
            <v>1.038</v>
          </cell>
          <cell r="S28">
            <v>10</v>
          </cell>
          <cell r="T28"/>
          <cell r="U28">
            <v>119823.89766969599</v>
          </cell>
          <cell r="V28">
            <v>201238.68966</v>
          </cell>
          <cell r="W28">
            <v>1159304.817866592</v>
          </cell>
          <cell r="X28">
            <v>219384.628043904</v>
          </cell>
          <cell r="Y28">
            <v>54373.002249024001</v>
          </cell>
          <cell r="Z28">
            <v>108205.78056000001</v>
          </cell>
          <cell r="AA28">
            <v>82569.25662</v>
          </cell>
          <cell r="AB28">
            <v>131220.56573999999</v>
          </cell>
          <cell r="AC28">
            <v>242326.58593795201</v>
          </cell>
          <cell r="AD28">
            <v>321263.30556800001</v>
          </cell>
          <cell r="AE28">
            <v>0</v>
          </cell>
          <cell r="AF28">
            <v>2639710.529915168</v>
          </cell>
          <cell r="AH28">
            <v>410057057</v>
          </cell>
          <cell r="AI28" t="str">
            <v>410</v>
          </cell>
          <cell r="AJ28" t="str">
            <v>057</v>
          </cell>
          <cell r="AK28" t="str">
            <v>057</v>
          </cell>
          <cell r="AL28">
            <v>1</v>
          </cell>
          <cell r="AM28">
            <v>208</v>
          </cell>
          <cell r="AN28">
            <v>2639710.529915168</v>
          </cell>
          <cell r="AO28">
            <v>12691</v>
          </cell>
          <cell r="AP28">
            <v>0</v>
          </cell>
          <cell r="AQ28">
            <v>12691</v>
          </cell>
        </row>
        <row r="29">
          <cell r="B29">
            <v>410057093</v>
          </cell>
          <cell r="C29" t="str">
            <v>EXCEL ACADEMY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6</v>
          </cell>
          <cell r="I29">
            <v>0</v>
          </cell>
          <cell r="J29">
            <v>0</v>
          </cell>
          <cell r="K29">
            <v>0.22739999999999999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6</v>
          </cell>
          <cell r="R29">
            <v>1.038</v>
          </cell>
          <cell r="S29">
            <v>10</v>
          </cell>
          <cell r="T29"/>
          <cell r="U29">
            <v>3338.5748229719998</v>
          </cell>
          <cell r="V29">
            <v>5433.805440000001</v>
          </cell>
          <cell r="W29">
            <v>29443.416338844003</v>
          </cell>
          <cell r="X29">
            <v>5812.7060672280004</v>
          </cell>
          <cell r="Y29">
            <v>1432.0875325679999</v>
          </cell>
          <cell r="Z29">
            <v>3027.5224199999998</v>
          </cell>
          <cell r="AA29">
            <v>2367.54306</v>
          </cell>
          <cell r="AB29">
            <v>3387.9697199999996</v>
          </cell>
          <cell r="AC29">
            <v>6934.0508468640001</v>
          </cell>
          <cell r="AD29">
            <v>8755.358526</v>
          </cell>
          <cell r="AE29">
            <v>0</v>
          </cell>
          <cell r="AF29">
            <v>69933.034774476007</v>
          </cell>
          <cell r="AH29">
            <v>410057093</v>
          </cell>
          <cell r="AI29" t="str">
            <v>410</v>
          </cell>
          <cell r="AJ29" t="str">
            <v>057</v>
          </cell>
          <cell r="AK29" t="str">
            <v>093</v>
          </cell>
          <cell r="AL29">
            <v>1</v>
          </cell>
          <cell r="AM29">
            <v>6</v>
          </cell>
          <cell r="AN29">
            <v>69933.034774476007</v>
          </cell>
          <cell r="AO29">
            <v>11656</v>
          </cell>
          <cell r="AP29">
            <v>0</v>
          </cell>
          <cell r="AQ29">
            <v>11656</v>
          </cell>
        </row>
        <row r="30">
          <cell r="B30">
            <v>410057163</v>
          </cell>
          <cell r="C30" t="str">
            <v>EXCEL ACADEMY</v>
          </cell>
          <cell r="D30">
            <v>0</v>
          </cell>
          <cell r="E30">
            <v>0</v>
          </cell>
          <cell r="F30">
            <v>0</v>
          </cell>
          <cell r="G30">
            <v>1</v>
          </cell>
          <cell r="H30">
            <v>2</v>
          </cell>
          <cell r="I30">
            <v>0</v>
          </cell>
          <cell r="J30">
            <v>0</v>
          </cell>
          <cell r="K30">
            <v>0.1137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</v>
          </cell>
          <cell r="Q30">
            <v>3</v>
          </cell>
          <cell r="R30">
            <v>1.038</v>
          </cell>
          <cell r="S30">
            <v>10</v>
          </cell>
          <cell r="T30"/>
          <cell r="U30">
            <v>1702.264671486</v>
          </cell>
          <cell r="V30">
            <v>2873.1528600000001</v>
          </cell>
          <cell r="W30">
            <v>16659.342769422001</v>
          </cell>
          <cell r="X30">
            <v>3153.2517136139995</v>
          </cell>
          <cell r="Y30">
            <v>778.6144062840001</v>
          </cell>
          <cell r="Z30">
            <v>1524.69121</v>
          </cell>
          <cell r="AA30">
            <v>1162.7572200000002</v>
          </cell>
          <cell r="AB30">
            <v>1920.41418</v>
          </cell>
          <cell r="AC30">
            <v>3386.7568834320004</v>
          </cell>
          <cell r="AD30">
            <v>4583.7742629999993</v>
          </cell>
          <cell r="AE30">
            <v>0</v>
          </cell>
          <cell r="AF30">
            <v>37745.020177237995</v>
          </cell>
          <cell r="AH30">
            <v>410057163</v>
          </cell>
          <cell r="AI30" t="str">
            <v>410</v>
          </cell>
          <cell r="AJ30" t="str">
            <v>057</v>
          </cell>
          <cell r="AK30" t="str">
            <v>163</v>
          </cell>
          <cell r="AL30">
            <v>1</v>
          </cell>
          <cell r="AM30">
            <v>3</v>
          </cell>
          <cell r="AN30">
            <v>37745.020177237995</v>
          </cell>
          <cell r="AO30">
            <v>12582</v>
          </cell>
          <cell r="AP30">
            <v>0</v>
          </cell>
          <cell r="AQ30">
            <v>12582</v>
          </cell>
        </row>
        <row r="31">
          <cell r="B31">
            <v>410057176</v>
          </cell>
          <cell r="C31" t="str">
            <v>EXCEL ACADEMY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  <cell r="I31">
            <v>0</v>
          </cell>
          <cell r="J31">
            <v>0</v>
          </cell>
          <cell r="K31">
            <v>3.7900000000000003E-2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</v>
          </cell>
          <cell r="Q31">
            <v>1</v>
          </cell>
          <cell r="R31">
            <v>1.038</v>
          </cell>
          <cell r="S31">
            <v>7</v>
          </cell>
          <cell r="T31"/>
          <cell r="U31">
            <v>585.10907716200006</v>
          </cell>
          <cell r="V31">
            <v>1041.5084400000001</v>
          </cell>
          <cell r="W31">
            <v>6233.6443564740002</v>
          </cell>
          <cell r="X31">
            <v>968.78434453799991</v>
          </cell>
          <cell r="Y31">
            <v>303.03725542799998</v>
          </cell>
          <cell r="Z31">
            <v>514.08706999999993</v>
          </cell>
          <cell r="AA31">
            <v>448.30182000000002</v>
          </cell>
          <cell r="AB31">
            <v>843.75905999999998</v>
          </cell>
          <cell r="AC31">
            <v>1155.6751411440002</v>
          </cell>
          <cell r="AD31">
            <v>1665.921421</v>
          </cell>
          <cell r="AE31">
            <v>0</v>
          </cell>
          <cell r="AF31">
            <v>13759.827985746</v>
          </cell>
          <cell r="AH31">
            <v>410057176</v>
          </cell>
          <cell r="AI31" t="str">
            <v>410</v>
          </cell>
          <cell r="AJ31" t="str">
            <v>057</v>
          </cell>
          <cell r="AK31" t="str">
            <v>176</v>
          </cell>
          <cell r="AL31">
            <v>1</v>
          </cell>
          <cell r="AM31">
            <v>1</v>
          </cell>
          <cell r="AN31">
            <v>13759.827985746</v>
          </cell>
          <cell r="AO31">
            <v>13760</v>
          </cell>
          <cell r="AP31">
            <v>0</v>
          </cell>
          <cell r="AQ31">
            <v>13760</v>
          </cell>
        </row>
        <row r="32">
          <cell r="B32">
            <v>410057248</v>
          </cell>
          <cell r="C32" t="str">
            <v>EXCEL ACADEMY</v>
          </cell>
          <cell r="D32">
            <v>0</v>
          </cell>
          <cell r="E32">
            <v>0</v>
          </cell>
          <cell r="F32">
            <v>0</v>
          </cell>
          <cell r="G32">
            <v>3</v>
          </cell>
          <cell r="H32">
            <v>5</v>
          </cell>
          <cell r="I32">
            <v>0</v>
          </cell>
          <cell r="J32">
            <v>0</v>
          </cell>
          <cell r="K32">
            <v>0.30320000000000003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3</v>
          </cell>
          <cell r="Q32">
            <v>8</v>
          </cell>
          <cell r="R32">
            <v>1.038</v>
          </cell>
          <cell r="S32">
            <v>10</v>
          </cell>
          <cell r="T32"/>
          <cell r="U32">
            <v>4485.2926572959996</v>
          </cell>
          <cell r="V32">
            <v>7107.237900000001</v>
          </cell>
          <cell r="W32">
            <v>38666.83049179201</v>
          </cell>
          <cell r="X32">
            <v>8665.6350563039996</v>
          </cell>
          <cell r="Y32">
            <v>1777.0635234239999</v>
          </cell>
          <cell r="Z32">
            <v>4135.0265600000002</v>
          </cell>
          <cell r="AA32">
            <v>2859.7107599999999</v>
          </cell>
          <cell r="AB32">
            <v>3616.7864399999999</v>
          </cell>
          <cell r="AC32">
            <v>9304.016989152</v>
          </cell>
          <cell r="AD32">
            <v>11367.991367999999</v>
          </cell>
          <cell r="AE32">
            <v>0</v>
          </cell>
          <cell r="AF32">
            <v>91985.59174596802</v>
          </cell>
          <cell r="AH32">
            <v>410057248</v>
          </cell>
          <cell r="AI32" t="str">
            <v>410</v>
          </cell>
          <cell r="AJ32" t="str">
            <v>057</v>
          </cell>
          <cell r="AK32" t="str">
            <v>248</v>
          </cell>
          <cell r="AL32">
            <v>1</v>
          </cell>
          <cell r="AM32">
            <v>8</v>
          </cell>
          <cell r="AN32">
            <v>91985.59174596802</v>
          </cell>
          <cell r="AO32">
            <v>11498</v>
          </cell>
          <cell r="AP32">
            <v>0</v>
          </cell>
          <cell r="AQ32">
            <v>11498</v>
          </cell>
        </row>
        <row r="33">
          <cell r="B33">
            <v>410057262</v>
          </cell>
          <cell r="C33" t="str">
            <v>EXCEL ACADEMY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3.7900000000000003E-2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1.038</v>
          </cell>
          <cell r="S33">
            <v>8</v>
          </cell>
          <cell r="T33"/>
          <cell r="U33">
            <v>523.45187716200007</v>
          </cell>
          <cell r="V33">
            <v>749.3841000000001</v>
          </cell>
          <cell r="W33">
            <v>3381.9158164740002</v>
          </cell>
          <cell r="X33">
            <v>968.78434453799991</v>
          </cell>
          <cell r="Y33">
            <v>164.68223542799998</v>
          </cell>
          <cell r="Z33">
            <v>493.65706999999998</v>
          </cell>
          <cell r="AA33">
            <v>332.82432</v>
          </cell>
          <cell r="AB33">
            <v>243.71202</v>
          </cell>
          <cell r="AC33">
            <v>1155.6751411440002</v>
          </cell>
          <cell r="AD33">
            <v>1221.5214209999999</v>
          </cell>
          <cell r="AE33">
            <v>0</v>
          </cell>
          <cell r="AF33">
            <v>9235.6083457460009</v>
          </cell>
          <cell r="AH33">
            <v>410057262</v>
          </cell>
          <cell r="AI33" t="str">
            <v>410</v>
          </cell>
          <cell r="AJ33" t="str">
            <v>057</v>
          </cell>
          <cell r="AK33" t="str">
            <v>262</v>
          </cell>
          <cell r="AL33">
            <v>1</v>
          </cell>
          <cell r="AM33">
            <v>1</v>
          </cell>
          <cell r="AN33">
            <v>9235.6083457460009</v>
          </cell>
          <cell r="AO33">
            <v>9236</v>
          </cell>
          <cell r="AP33">
            <v>0</v>
          </cell>
          <cell r="AQ33">
            <v>9236</v>
          </cell>
        </row>
        <row r="34">
          <cell r="B34">
            <v>412035035</v>
          </cell>
          <cell r="C34" t="str">
            <v>ACADEMY OF THE PACIFIC RIM</v>
          </cell>
          <cell r="D34">
            <v>0</v>
          </cell>
          <cell r="E34">
            <v>0</v>
          </cell>
          <cell r="F34">
            <v>0</v>
          </cell>
          <cell r="G34">
            <v>66</v>
          </cell>
          <cell r="H34">
            <v>216</v>
          </cell>
          <cell r="I34">
            <v>215</v>
          </cell>
          <cell r="J34">
            <v>0</v>
          </cell>
          <cell r="K34">
            <v>18.836300000000001</v>
          </cell>
          <cell r="L34">
            <v>0</v>
          </cell>
          <cell r="M34">
            <v>17</v>
          </cell>
          <cell r="N34">
            <v>23</v>
          </cell>
          <cell r="O34">
            <v>18</v>
          </cell>
          <cell r="P34">
            <v>248</v>
          </cell>
          <cell r="Q34">
            <v>497</v>
          </cell>
          <cell r="R34">
            <v>1.085</v>
          </cell>
          <cell r="S34">
            <v>10</v>
          </cell>
          <cell r="T34"/>
          <cell r="U34">
            <v>294593.65869125497</v>
          </cell>
          <cell r="V34">
            <v>480049.02750000003</v>
          </cell>
          <cell r="W34">
            <v>2964082.0946891354</v>
          </cell>
          <cell r="X34">
            <v>506171.86806049501</v>
          </cell>
          <cell r="Y34">
            <v>124904.72561846999</v>
          </cell>
          <cell r="Z34">
            <v>318983.29379000003</v>
          </cell>
          <cell r="AA34">
            <v>222349.63589999999</v>
          </cell>
          <cell r="AB34">
            <v>359404.92629999993</v>
          </cell>
          <cell r="AC34">
            <v>604456.84444305999</v>
          </cell>
          <cell r="AD34">
            <v>714654.45623700006</v>
          </cell>
          <cell r="AE34">
            <v>0</v>
          </cell>
          <cell r="AF34">
            <v>6589650.5312294168</v>
          </cell>
          <cell r="AH34">
            <v>412035035</v>
          </cell>
          <cell r="AI34" t="str">
            <v>412</v>
          </cell>
          <cell r="AJ34" t="str">
            <v>035</v>
          </cell>
          <cell r="AK34" t="str">
            <v>035</v>
          </cell>
          <cell r="AL34">
            <v>1</v>
          </cell>
          <cell r="AM34">
            <v>497</v>
          </cell>
          <cell r="AN34">
            <v>6589650.5312294168</v>
          </cell>
          <cell r="AO34">
            <v>13259</v>
          </cell>
          <cell r="AP34">
            <v>0</v>
          </cell>
          <cell r="AQ34">
            <v>13259</v>
          </cell>
        </row>
        <row r="35">
          <cell r="B35">
            <v>412035044</v>
          </cell>
          <cell r="C35" t="str">
            <v>ACADEMY OF THE PACIFIC RIM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>
            <v>6</v>
          </cell>
          <cell r="J35">
            <v>0</v>
          </cell>
          <cell r="K35">
            <v>0.26529999999999998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</v>
          </cell>
          <cell r="Q35">
            <v>7</v>
          </cell>
          <cell r="R35">
            <v>1.085</v>
          </cell>
          <cell r="S35">
            <v>10</v>
          </cell>
          <cell r="T35"/>
          <cell r="U35">
            <v>4036.8968879049999</v>
          </cell>
          <cell r="V35">
            <v>6463.1605500000005</v>
          </cell>
          <cell r="W35">
            <v>43235.811356184997</v>
          </cell>
          <cell r="X35">
            <v>6422.123416344999</v>
          </cell>
          <cell r="Y35">
            <v>1641.0124185699999</v>
          </cell>
          <cell r="Z35">
            <v>5246.0594899999996</v>
          </cell>
          <cell r="AA35">
            <v>3351.8362499999998</v>
          </cell>
          <cell r="AB35">
            <v>5792.2182499999999</v>
          </cell>
          <cell r="AC35">
            <v>8258.8358928599991</v>
          </cell>
          <cell r="AD35">
            <v>9353.1199469999992</v>
          </cell>
          <cell r="AE35">
            <v>0</v>
          </cell>
          <cell r="AF35">
            <v>93801.074458864983</v>
          </cell>
          <cell r="AH35">
            <v>412035044</v>
          </cell>
          <cell r="AI35" t="str">
            <v>412</v>
          </cell>
          <cell r="AJ35" t="str">
            <v>035</v>
          </cell>
          <cell r="AK35" t="str">
            <v>044</v>
          </cell>
          <cell r="AL35">
            <v>1</v>
          </cell>
          <cell r="AM35">
            <v>7</v>
          </cell>
          <cell r="AN35">
            <v>93801.074458864983</v>
          </cell>
          <cell r="AO35">
            <v>13400</v>
          </cell>
          <cell r="AP35">
            <v>0</v>
          </cell>
          <cell r="AQ35">
            <v>13400</v>
          </cell>
        </row>
        <row r="36">
          <cell r="B36">
            <v>412035073</v>
          </cell>
          <cell r="C36" t="str">
            <v>ACADEMY OF THE PACIFIC RIM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3.7900000000000003E-2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  <cell r="Q36">
            <v>1</v>
          </cell>
          <cell r="R36">
            <v>1.085</v>
          </cell>
          <cell r="S36">
            <v>5</v>
          </cell>
          <cell r="T36"/>
          <cell r="U36">
            <v>606.058105415</v>
          </cell>
          <cell r="V36">
            <v>1062.4103</v>
          </cell>
          <cell r="W36">
            <v>7746.9409294550005</v>
          </cell>
          <cell r="X36">
            <v>901.57885233499997</v>
          </cell>
          <cell r="Y36">
            <v>299.64814551000001</v>
          </cell>
          <cell r="Z36">
            <v>799.80706999999995</v>
          </cell>
          <cell r="AA36">
            <v>546.41684999999995</v>
          </cell>
          <cell r="AB36">
            <v>1160.7112999999999</v>
          </cell>
          <cell r="AC36">
            <v>1175.1387489799999</v>
          </cell>
          <cell r="AD36">
            <v>1523.7514210000002</v>
          </cell>
          <cell r="AE36">
            <v>0</v>
          </cell>
          <cell r="AF36">
            <v>15822.461722695003</v>
          </cell>
          <cell r="AH36">
            <v>412035073</v>
          </cell>
          <cell r="AI36" t="str">
            <v>412</v>
          </cell>
          <cell r="AJ36" t="str">
            <v>035</v>
          </cell>
          <cell r="AK36" t="str">
            <v>073</v>
          </cell>
          <cell r="AL36">
            <v>1</v>
          </cell>
          <cell r="AM36">
            <v>1</v>
          </cell>
          <cell r="AN36">
            <v>15822.461722695003</v>
          </cell>
          <cell r="AO36">
            <v>15822</v>
          </cell>
          <cell r="AP36">
            <v>0</v>
          </cell>
          <cell r="AQ36">
            <v>15822</v>
          </cell>
        </row>
        <row r="37">
          <cell r="B37">
            <v>412035220</v>
          </cell>
          <cell r="C37" t="str">
            <v>ACADEMY OF THE PACIFIC RIM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2</v>
          </cell>
          <cell r="I37">
            <v>1</v>
          </cell>
          <cell r="J37">
            <v>0</v>
          </cell>
          <cell r="K37">
            <v>0.1137</v>
          </cell>
          <cell r="L37">
            <v>0</v>
          </cell>
          <cell r="M37">
            <v>0</v>
          </cell>
          <cell r="N37">
            <v>1</v>
          </cell>
          <cell r="O37">
            <v>0</v>
          </cell>
          <cell r="P37">
            <v>1</v>
          </cell>
          <cell r="Q37">
            <v>3</v>
          </cell>
          <cell r="R37">
            <v>1.085</v>
          </cell>
          <cell r="S37">
            <v>6</v>
          </cell>
          <cell r="T37"/>
          <cell r="U37">
            <v>1808.7456662449999</v>
          </cell>
          <cell r="V37">
            <v>2830.7650000000003</v>
          </cell>
          <cell r="W37">
            <v>16282.045088365001</v>
          </cell>
          <cell r="X37">
            <v>3109.4524070050002</v>
          </cell>
          <cell r="Y37">
            <v>705.15258653000001</v>
          </cell>
          <cell r="Z37">
            <v>1908.60121</v>
          </cell>
          <cell r="AA37">
            <v>1328.0291500000001</v>
          </cell>
          <cell r="AB37">
            <v>1735.64195</v>
          </cell>
          <cell r="AC37">
            <v>3904.1246469399998</v>
          </cell>
          <cell r="AD37">
            <v>4259.094263</v>
          </cell>
          <cell r="AE37">
            <v>0</v>
          </cell>
          <cell r="AF37">
            <v>37871.651968085003</v>
          </cell>
          <cell r="AH37">
            <v>412035220</v>
          </cell>
          <cell r="AI37" t="str">
            <v>412</v>
          </cell>
          <cell r="AJ37" t="str">
            <v>035</v>
          </cell>
          <cell r="AK37" t="str">
            <v>220</v>
          </cell>
          <cell r="AL37">
            <v>1</v>
          </cell>
          <cell r="AM37">
            <v>3</v>
          </cell>
          <cell r="AN37">
            <v>37871.651968085003</v>
          </cell>
          <cell r="AO37">
            <v>12624</v>
          </cell>
          <cell r="AP37">
            <v>0</v>
          </cell>
          <cell r="AQ37">
            <v>12624</v>
          </cell>
        </row>
        <row r="38">
          <cell r="B38">
            <v>412035244</v>
          </cell>
          <cell r="C38" t="str">
            <v>ACADEMY OF THE PACIFIC RIM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</v>
          </cell>
          <cell r="I38">
            <v>6</v>
          </cell>
          <cell r="J38">
            <v>0</v>
          </cell>
          <cell r="K38">
            <v>0.26529999999999998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3</v>
          </cell>
          <cell r="Q38">
            <v>7</v>
          </cell>
          <cell r="R38">
            <v>1.085</v>
          </cell>
          <cell r="S38">
            <v>9</v>
          </cell>
          <cell r="T38"/>
          <cell r="U38">
            <v>4032.4049879049999</v>
          </cell>
          <cell r="V38">
            <v>6441.8728500000007</v>
          </cell>
          <cell r="W38">
            <v>43027.914506184992</v>
          </cell>
          <cell r="X38">
            <v>6422.123416344999</v>
          </cell>
          <cell r="Y38">
            <v>1630.9219185699997</v>
          </cell>
          <cell r="Z38">
            <v>5244.61949</v>
          </cell>
          <cell r="AA38">
            <v>3343.4057999999995</v>
          </cell>
          <cell r="AB38">
            <v>5748.4385000000002</v>
          </cell>
          <cell r="AC38">
            <v>8258.8358928599991</v>
          </cell>
          <cell r="AD38">
            <v>9322.069947</v>
          </cell>
          <cell r="AE38">
            <v>0</v>
          </cell>
          <cell r="AF38">
            <v>93472.607308864986</v>
          </cell>
          <cell r="AH38">
            <v>412035244</v>
          </cell>
          <cell r="AI38" t="str">
            <v>412</v>
          </cell>
          <cell r="AJ38" t="str">
            <v>035</v>
          </cell>
          <cell r="AK38" t="str">
            <v>244</v>
          </cell>
          <cell r="AL38">
            <v>1</v>
          </cell>
          <cell r="AM38">
            <v>7</v>
          </cell>
          <cell r="AN38">
            <v>93472.607308864986</v>
          </cell>
          <cell r="AO38">
            <v>13353</v>
          </cell>
          <cell r="AP38">
            <v>0</v>
          </cell>
          <cell r="AQ38">
            <v>13353</v>
          </cell>
        </row>
        <row r="39">
          <cell r="B39">
            <v>412035285</v>
          </cell>
          <cell r="C39" t="str">
            <v>ACADEMY OF THE PACIFIC RIM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2</v>
          </cell>
          <cell r="I39">
            <v>5</v>
          </cell>
          <cell r="J39">
            <v>0</v>
          </cell>
          <cell r="K39">
            <v>0.26529999999999998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7</v>
          </cell>
          <cell r="R39">
            <v>1.085</v>
          </cell>
          <cell r="S39">
            <v>7</v>
          </cell>
          <cell r="T39"/>
          <cell r="U39">
            <v>3830.0741879049997</v>
          </cell>
          <cell r="V39">
            <v>5483.2102499999992</v>
          </cell>
          <cell r="W39">
            <v>32182.135156184999</v>
          </cell>
          <cell r="X39">
            <v>6533.1948663450003</v>
          </cell>
          <cell r="Y39">
            <v>1181.5908685700001</v>
          </cell>
          <cell r="Z39">
            <v>4892.9994900000002</v>
          </cell>
          <cell r="AA39">
            <v>2876.2590500000001</v>
          </cell>
          <cell r="AB39">
            <v>3446.6435499999993</v>
          </cell>
          <cell r="AC39">
            <v>8291.7005428599987</v>
          </cell>
          <cell r="AD39">
            <v>8030.8499470000006</v>
          </cell>
          <cell r="AE39">
            <v>0</v>
          </cell>
          <cell r="AF39">
            <v>76748.657908864989</v>
          </cell>
          <cell r="AH39">
            <v>412035285</v>
          </cell>
          <cell r="AI39" t="str">
            <v>412</v>
          </cell>
          <cell r="AJ39" t="str">
            <v>035</v>
          </cell>
          <cell r="AK39" t="str">
            <v>285</v>
          </cell>
          <cell r="AL39">
            <v>1</v>
          </cell>
          <cell r="AM39">
            <v>7</v>
          </cell>
          <cell r="AN39">
            <v>76748.657908864989</v>
          </cell>
          <cell r="AO39">
            <v>10964</v>
          </cell>
          <cell r="AP39">
            <v>0</v>
          </cell>
          <cell r="AQ39">
            <v>10964</v>
          </cell>
        </row>
        <row r="40">
          <cell r="B40">
            <v>412035293</v>
          </cell>
          <cell r="C40" t="str">
            <v>ACADEMY OF THE PACIFIC RIM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  <cell r="J40">
            <v>0</v>
          </cell>
          <cell r="K40">
            <v>7.5800000000000006E-2</v>
          </cell>
          <cell r="L40">
            <v>0</v>
          </cell>
          <cell r="M40">
            <v>0</v>
          </cell>
          <cell r="N40">
            <v>1</v>
          </cell>
          <cell r="O40">
            <v>0</v>
          </cell>
          <cell r="P40">
            <v>0</v>
          </cell>
          <cell r="Q40">
            <v>2</v>
          </cell>
          <cell r="R40">
            <v>1.085</v>
          </cell>
          <cell r="S40">
            <v>9</v>
          </cell>
          <cell r="T40"/>
          <cell r="U40">
            <v>1198.64051083</v>
          </cell>
          <cell r="V40">
            <v>1749.20445</v>
          </cell>
          <cell r="W40">
            <v>8348.0935589100009</v>
          </cell>
          <cell r="X40">
            <v>2207.8735546699995</v>
          </cell>
          <cell r="Y40">
            <v>396.43384101999993</v>
          </cell>
          <cell r="Z40">
            <v>1107.50414</v>
          </cell>
          <cell r="AA40">
            <v>774.03899999999999</v>
          </cell>
          <cell r="AB40">
            <v>535.57769999999994</v>
          </cell>
          <cell r="AC40">
            <v>2728.9858979600003</v>
          </cell>
          <cell r="AD40">
            <v>2707.4628419999999</v>
          </cell>
          <cell r="AE40">
            <v>0</v>
          </cell>
          <cell r="AF40">
            <v>21753.815495390001</v>
          </cell>
          <cell r="AH40">
            <v>412035293</v>
          </cell>
          <cell r="AI40" t="str">
            <v>412</v>
          </cell>
          <cell r="AJ40" t="str">
            <v>035</v>
          </cell>
          <cell r="AK40" t="str">
            <v>293</v>
          </cell>
          <cell r="AL40">
            <v>1</v>
          </cell>
          <cell r="AM40">
            <v>2</v>
          </cell>
          <cell r="AN40">
            <v>21753.815495390001</v>
          </cell>
          <cell r="AO40">
            <v>10877</v>
          </cell>
          <cell r="AP40">
            <v>0</v>
          </cell>
          <cell r="AQ40">
            <v>10877</v>
          </cell>
        </row>
        <row r="41">
          <cell r="B41">
            <v>412035314</v>
          </cell>
          <cell r="C41" t="str">
            <v>ACADEMY OF THE PACIFIC RIM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0</v>
          </cell>
          <cell r="K41">
            <v>3.7900000000000003E-2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</v>
          </cell>
          <cell r="R41">
            <v>1.085</v>
          </cell>
          <cell r="S41">
            <v>7</v>
          </cell>
          <cell r="T41"/>
          <cell r="U41">
            <v>547.15345541500005</v>
          </cell>
          <cell r="V41">
            <v>783.31574999999998</v>
          </cell>
          <cell r="W41">
            <v>5022.4082794550004</v>
          </cell>
          <cell r="X41">
            <v>901.57885233499997</v>
          </cell>
          <cell r="Y41">
            <v>167.46259550999997</v>
          </cell>
          <cell r="Z41">
            <v>781.13706999999999</v>
          </cell>
          <cell r="AA41">
            <v>436.09404999999998</v>
          </cell>
          <cell r="AB41">
            <v>587.42984999999999</v>
          </cell>
          <cell r="AC41">
            <v>1175.1387489799999</v>
          </cell>
          <cell r="AD41">
            <v>1117.5614210000001</v>
          </cell>
          <cell r="AE41">
            <v>0</v>
          </cell>
          <cell r="AF41">
            <v>11519.280072695001</v>
          </cell>
          <cell r="AH41">
            <v>412035314</v>
          </cell>
          <cell r="AI41" t="str">
            <v>412</v>
          </cell>
          <cell r="AJ41" t="str">
            <v>035</v>
          </cell>
          <cell r="AK41" t="str">
            <v>314</v>
          </cell>
          <cell r="AL41">
            <v>1</v>
          </cell>
          <cell r="AM41">
            <v>1</v>
          </cell>
          <cell r="AN41">
            <v>11519.280072695001</v>
          </cell>
          <cell r="AO41">
            <v>11519</v>
          </cell>
          <cell r="AP41">
            <v>0</v>
          </cell>
          <cell r="AQ41">
            <v>11519</v>
          </cell>
        </row>
        <row r="42">
          <cell r="B42">
            <v>412035335</v>
          </cell>
          <cell r="C42" t="str">
            <v>ACADEMY OF THE PACIFIC RIM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3.7900000000000003E-2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1.085</v>
          </cell>
          <cell r="S42">
            <v>1</v>
          </cell>
          <cell r="T42"/>
          <cell r="U42">
            <v>547.15345541500005</v>
          </cell>
          <cell r="V42">
            <v>783.31574999999998</v>
          </cell>
          <cell r="W42">
            <v>5022.4082794550004</v>
          </cell>
          <cell r="X42">
            <v>901.57885233499997</v>
          </cell>
          <cell r="Y42">
            <v>167.46259550999997</v>
          </cell>
          <cell r="Z42">
            <v>781.13706999999999</v>
          </cell>
          <cell r="AA42">
            <v>436.09404999999998</v>
          </cell>
          <cell r="AB42">
            <v>587.42984999999999</v>
          </cell>
          <cell r="AC42">
            <v>1175.1387489799999</v>
          </cell>
          <cell r="AD42">
            <v>1117.5614210000001</v>
          </cell>
          <cell r="AE42">
            <v>0</v>
          </cell>
          <cell r="AF42">
            <v>11519.280072695001</v>
          </cell>
          <cell r="AH42">
            <v>412035335</v>
          </cell>
          <cell r="AI42" t="str">
            <v>412</v>
          </cell>
          <cell r="AJ42" t="str">
            <v>035</v>
          </cell>
          <cell r="AK42" t="str">
            <v>335</v>
          </cell>
          <cell r="AL42">
            <v>1</v>
          </cell>
          <cell r="AM42">
            <v>1</v>
          </cell>
          <cell r="AN42">
            <v>11519.280072695001</v>
          </cell>
          <cell r="AO42">
            <v>11519</v>
          </cell>
          <cell r="AP42">
            <v>0</v>
          </cell>
          <cell r="AQ42">
            <v>11519</v>
          </cell>
        </row>
        <row r="43">
          <cell r="B43">
            <v>412035336</v>
          </cell>
          <cell r="C43" t="str">
            <v>ACADEMY OF THE PACIFIC RIM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</v>
          </cell>
          <cell r="J43">
            <v>0</v>
          </cell>
          <cell r="K43">
            <v>3.7900000000000003E-2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</v>
          </cell>
          <cell r="R43">
            <v>1.085</v>
          </cell>
          <cell r="S43">
            <v>7</v>
          </cell>
          <cell r="T43"/>
          <cell r="U43">
            <v>547.15345541500005</v>
          </cell>
          <cell r="V43">
            <v>783.31574999999998</v>
          </cell>
          <cell r="W43">
            <v>5022.4082794550004</v>
          </cell>
          <cell r="X43">
            <v>901.57885233499997</v>
          </cell>
          <cell r="Y43">
            <v>167.46259550999997</v>
          </cell>
          <cell r="Z43">
            <v>781.13706999999999</v>
          </cell>
          <cell r="AA43">
            <v>436.09404999999998</v>
          </cell>
          <cell r="AB43">
            <v>587.42984999999999</v>
          </cell>
          <cell r="AC43">
            <v>1175.1387489799999</v>
          </cell>
          <cell r="AD43">
            <v>1117.5614210000001</v>
          </cell>
          <cell r="AE43">
            <v>0</v>
          </cell>
          <cell r="AF43">
            <v>11519.280072695001</v>
          </cell>
          <cell r="AH43">
            <v>412035336</v>
          </cell>
          <cell r="AI43" t="str">
            <v>412</v>
          </cell>
          <cell r="AJ43" t="str">
            <v>035</v>
          </cell>
          <cell r="AK43" t="str">
            <v>336</v>
          </cell>
          <cell r="AL43">
            <v>1</v>
          </cell>
          <cell r="AM43">
            <v>1</v>
          </cell>
          <cell r="AN43">
            <v>11519.280072695001</v>
          </cell>
          <cell r="AO43">
            <v>11519</v>
          </cell>
          <cell r="AP43">
            <v>0</v>
          </cell>
          <cell r="AQ43">
            <v>11519</v>
          </cell>
        </row>
        <row r="44">
          <cell r="B44">
            <v>413114091</v>
          </cell>
          <cell r="C44" t="str">
            <v>FOUR RIVERS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2</v>
          </cell>
          <cell r="J44">
            <v>0</v>
          </cell>
          <cell r="K44">
            <v>7.5800000000000006E-2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  <cell r="Q44">
            <v>2</v>
          </cell>
          <cell r="R44">
            <v>1</v>
          </cell>
          <cell r="S44">
            <v>7</v>
          </cell>
          <cell r="T44"/>
          <cell r="U44">
            <v>1067.9777980000001</v>
          </cell>
          <cell r="V44">
            <v>1725.3300000000002</v>
          </cell>
          <cell r="W44">
            <v>12005.225446</v>
          </cell>
          <cell r="X44">
            <v>1661.8965020000001</v>
          </cell>
          <cell r="Y44">
            <v>441.976812</v>
          </cell>
          <cell r="Z44">
            <v>1582.7041400000001</v>
          </cell>
          <cell r="AA44">
            <v>915.11</v>
          </cell>
          <cell r="AB44">
            <v>1660.9</v>
          </cell>
          <cell r="AC44">
            <v>2166.154376</v>
          </cell>
          <cell r="AD44">
            <v>2679.5228420000003</v>
          </cell>
          <cell r="AE44">
            <v>0</v>
          </cell>
          <cell r="AF44">
            <v>25906.797916000003</v>
          </cell>
          <cell r="AH44">
            <v>413114091</v>
          </cell>
          <cell r="AI44" t="str">
            <v>413</v>
          </cell>
          <cell r="AJ44" t="str">
            <v>114</v>
          </cell>
          <cell r="AK44" t="str">
            <v>091</v>
          </cell>
          <cell r="AL44">
            <v>1</v>
          </cell>
          <cell r="AM44">
            <v>2</v>
          </cell>
          <cell r="AN44">
            <v>25906.797916000003</v>
          </cell>
          <cell r="AO44">
            <v>12953</v>
          </cell>
          <cell r="AP44">
            <v>0</v>
          </cell>
          <cell r="AQ44">
            <v>12953</v>
          </cell>
        </row>
        <row r="45">
          <cell r="B45">
            <v>413114114</v>
          </cell>
          <cell r="C45" t="str">
            <v>FOUR RIVERS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30</v>
          </cell>
          <cell r="I45">
            <v>40</v>
          </cell>
          <cell r="J45">
            <v>0</v>
          </cell>
          <cell r="K45">
            <v>2.653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25</v>
          </cell>
          <cell r="Q45">
            <v>70</v>
          </cell>
          <cell r="R45">
            <v>1</v>
          </cell>
          <cell r="S45">
            <v>10</v>
          </cell>
          <cell r="T45"/>
          <cell r="U45">
            <v>36888.722930000004</v>
          </cell>
          <cell r="V45">
            <v>58063</v>
          </cell>
          <cell r="W45">
            <v>356375.14061</v>
          </cell>
          <cell r="X45">
            <v>61237.477570000003</v>
          </cell>
          <cell r="Y45">
            <v>14497.83842</v>
          </cell>
          <cell r="Z45">
            <v>46601.694900000002</v>
          </cell>
          <cell r="AA45">
            <v>28671.65</v>
          </cell>
          <cell r="AB45">
            <v>44160.1</v>
          </cell>
          <cell r="AC45">
            <v>76724.103159999999</v>
          </cell>
          <cell r="AD45">
            <v>93233.349470000001</v>
          </cell>
          <cell r="AE45">
            <v>0</v>
          </cell>
          <cell r="AF45">
            <v>816453.07706000004</v>
          </cell>
          <cell r="AH45">
            <v>413114114</v>
          </cell>
          <cell r="AI45" t="str">
            <v>413</v>
          </cell>
          <cell r="AJ45" t="str">
            <v>114</v>
          </cell>
          <cell r="AK45" t="str">
            <v>114</v>
          </cell>
          <cell r="AL45">
            <v>1</v>
          </cell>
          <cell r="AM45">
            <v>70</v>
          </cell>
          <cell r="AN45">
            <v>816453.07706000004</v>
          </cell>
          <cell r="AO45">
            <v>11664</v>
          </cell>
          <cell r="AP45">
            <v>0</v>
          </cell>
          <cell r="AQ45">
            <v>11664</v>
          </cell>
        </row>
        <row r="46">
          <cell r="B46">
            <v>413114127</v>
          </cell>
          <cell r="C46" t="str">
            <v>FOUR RIVERS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1</v>
          </cell>
          <cell r="J46">
            <v>0</v>
          </cell>
          <cell r="K46">
            <v>3.7900000000000003E-2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</v>
          </cell>
          <cell r="R46">
            <v>1</v>
          </cell>
          <cell r="S46">
            <v>4</v>
          </cell>
          <cell r="T46"/>
          <cell r="U46">
            <v>504.28889900000001</v>
          </cell>
          <cell r="V46">
            <v>721.95</v>
          </cell>
          <cell r="W46">
            <v>4628.9477230000002</v>
          </cell>
          <cell r="X46">
            <v>830.94825100000003</v>
          </cell>
          <cell r="Y46">
            <v>154.34340599999999</v>
          </cell>
          <cell r="Z46">
            <v>781.13706999999999</v>
          </cell>
          <cell r="AA46">
            <v>401.93</v>
          </cell>
          <cell r="AB46">
            <v>541.41</v>
          </cell>
          <cell r="AC46">
            <v>1083.077188</v>
          </cell>
          <cell r="AD46">
            <v>1117.5614210000001</v>
          </cell>
          <cell r="AE46">
            <v>0</v>
          </cell>
          <cell r="AF46">
            <v>10765.593957999999</v>
          </cell>
          <cell r="AH46">
            <v>413114127</v>
          </cell>
          <cell r="AI46" t="str">
            <v>413</v>
          </cell>
          <cell r="AJ46" t="str">
            <v>114</v>
          </cell>
          <cell r="AK46" t="str">
            <v>127</v>
          </cell>
          <cell r="AL46">
            <v>1</v>
          </cell>
          <cell r="AM46">
            <v>1</v>
          </cell>
          <cell r="AN46">
            <v>10765.593957999999</v>
          </cell>
          <cell r="AO46">
            <v>10766</v>
          </cell>
          <cell r="AP46">
            <v>0</v>
          </cell>
          <cell r="AQ46">
            <v>10766</v>
          </cell>
        </row>
        <row r="47">
          <cell r="B47">
            <v>413114253</v>
          </cell>
          <cell r="C47" t="str">
            <v>FOUR RIVERS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  <cell r="I47">
            <v>0</v>
          </cell>
          <cell r="J47">
            <v>0</v>
          </cell>
          <cell r="K47">
            <v>3.7900000000000003E-2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</v>
          </cell>
          <cell r="R47">
            <v>1</v>
          </cell>
          <cell r="S47">
            <v>9</v>
          </cell>
          <cell r="T47"/>
          <cell r="U47">
            <v>504.28889900000001</v>
          </cell>
          <cell r="V47">
            <v>721.95</v>
          </cell>
          <cell r="W47">
            <v>3258.1077230000001</v>
          </cell>
          <cell r="X47">
            <v>933.31825099999992</v>
          </cell>
          <cell r="Y47">
            <v>158.65340599999999</v>
          </cell>
          <cell r="Z47">
            <v>493.65706999999998</v>
          </cell>
          <cell r="AA47">
            <v>320.64</v>
          </cell>
          <cell r="AB47">
            <v>234.79</v>
          </cell>
          <cell r="AC47">
            <v>1113.3671880000002</v>
          </cell>
          <cell r="AD47">
            <v>1221.5214209999999</v>
          </cell>
          <cell r="AE47">
            <v>0</v>
          </cell>
          <cell r="AF47">
            <v>8960.2939580000002</v>
          </cell>
          <cell r="AH47">
            <v>413114253</v>
          </cell>
          <cell r="AI47" t="str">
            <v>413</v>
          </cell>
          <cell r="AJ47" t="str">
            <v>114</v>
          </cell>
          <cell r="AK47" t="str">
            <v>253</v>
          </cell>
          <cell r="AL47">
            <v>1</v>
          </cell>
          <cell r="AM47">
            <v>1</v>
          </cell>
          <cell r="AN47">
            <v>8960.2939580000002</v>
          </cell>
          <cell r="AO47">
            <v>8960</v>
          </cell>
          <cell r="AP47">
            <v>0</v>
          </cell>
          <cell r="AQ47">
            <v>8960</v>
          </cell>
        </row>
        <row r="48">
          <cell r="B48">
            <v>413114605</v>
          </cell>
          <cell r="C48" t="str">
            <v>FOUR RIVERS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</v>
          </cell>
          <cell r="J48">
            <v>0</v>
          </cell>
          <cell r="K48">
            <v>3.7900000000000003E-2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</v>
          </cell>
          <cell r="Q48">
            <v>1</v>
          </cell>
          <cell r="R48">
            <v>1</v>
          </cell>
          <cell r="S48">
            <v>6</v>
          </cell>
          <cell r="T48"/>
          <cell r="U48">
            <v>562.308899</v>
          </cell>
          <cell r="V48">
            <v>996.83</v>
          </cell>
          <cell r="W48">
            <v>7312.397723</v>
          </cell>
          <cell r="X48">
            <v>830.94825100000003</v>
          </cell>
          <cell r="Y48">
            <v>284.53340600000001</v>
          </cell>
          <cell r="Z48">
            <v>801.09707000000003</v>
          </cell>
          <cell r="AA48">
            <v>510.59000000000003</v>
          </cell>
          <cell r="AB48">
            <v>1106.05</v>
          </cell>
          <cell r="AC48">
            <v>1083.077188</v>
          </cell>
          <cell r="AD48">
            <v>1551.631421</v>
          </cell>
          <cell r="AE48">
            <v>0</v>
          </cell>
          <cell r="AF48">
            <v>15039.463957999998</v>
          </cell>
          <cell r="AH48">
            <v>413114605</v>
          </cell>
          <cell r="AI48" t="str">
            <v>413</v>
          </cell>
          <cell r="AJ48" t="str">
            <v>114</v>
          </cell>
          <cell r="AK48" t="str">
            <v>605</v>
          </cell>
          <cell r="AL48">
            <v>1</v>
          </cell>
          <cell r="AM48">
            <v>1</v>
          </cell>
          <cell r="AN48">
            <v>15039.463957999998</v>
          </cell>
          <cell r="AO48">
            <v>15039</v>
          </cell>
          <cell r="AP48">
            <v>0</v>
          </cell>
          <cell r="AQ48">
            <v>15039</v>
          </cell>
        </row>
        <row r="49">
          <cell r="B49">
            <v>413114670</v>
          </cell>
          <cell r="C49" t="str">
            <v>FOUR RIVERS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7</v>
          </cell>
          <cell r="I49">
            <v>21</v>
          </cell>
          <cell r="J49">
            <v>0</v>
          </cell>
          <cell r="K49">
            <v>1.0611999999999999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3</v>
          </cell>
          <cell r="Q49">
            <v>28</v>
          </cell>
          <cell r="R49">
            <v>1</v>
          </cell>
          <cell r="S49">
            <v>4</v>
          </cell>
          <cell r="T49"/>
          <cell r="U49">
            <v>14281.249172</v>
          </cell>
          <cell r="V49">
            <v>20978.13</v>
          </cell>
          <cell r="W49">
            <v>127468.186244</v>
          </cell>
          <cell r="X49">
            <v>23983.141027999998</v>
          </cell>
          <cell r="Y49">
            <v>4713.375368</v>
          </cell>
          <cell r="Z49">
            <v>19914.917959999999</v>
          </cell>
          <cell r="AA49">
            <v>10986.81</v>
          </cell>
          <cell r="AB49">
            <v>14581.449999999999</v>
          </cell>
          <cell r="AC49">
            <v>30538.191264000001</v>
          </cell>
          <cell r="AD49">
            <v>33225.109788000002</v>
          </cell>
          <cell r="AE49">
            <v>0</v>
          </cell>
          <cell r="AF49">
            <v>300670.56082400004</v>
          </cell>
          <cell r="AH49">
            <v>413114670</v>
          </cell>
          <cell r="AI49" t="str">
            <v>413</v>
          </cell>
          <cell r="AJ49" t="str">
            <v>114</v>
          </cell>
          <cell r="AK49" t="str">
            <v>670</v>
          </cell>
          <cell r="AL49">
            <v>1</v>
          </cell>
          <cell r="AM49">
            <v>28</v>
          </cell>
          <cell r="AN49">
            <v>300670.56082400004</v>
          </cell>
          <cell r="AO49">
            <v>10738</v>
          </cell>
          <cell r="AP49">
            <v>0</v>
          </cell>
          <cell r="AQ49">
            <v>10738</v>
          </cell>
        </row>
        <row r="50">
          <cell r="B50">
            <v>413114674</v>
          </cell>
          <cell r="C50" t="str">
            <v>FOUR RIVERS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15</v>
          </cell>
          <cell r="I50">
            <v>27</v>
          </cell>
          <cell r="J50">
            <v>0</v>
          </cell>
          <cell r="K50">
            <v>1.5918000000000001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14</v>
          </cell>
          <cell r="Q50">
            <v>42</v>
          </cell>
          <cell r="R50">
            <v>1</v>
          </cell>
          <cell r="S50">
            <v>10</v>
          </cell>
          <cell r="T50"/>
          <cell r="U50">
            <v>22069.693758000005</v>
          </cell>
          <cell r="V50">
            <v>34536.740000000005</v>
          </cell>
          <cell r="W50">
            <v>214998.64436600002</v>
          </cell>
          <cell r="X50">
            <v>36435.376541999998</v>
          </cell>
          <cell r="Y50">
            <v>8543.1930520000005</v>
          </cell>
          <cell r="Z50">
            <v>28801.596940000003</v>
          </cell>
          <cell r="AA50">
            <v>17327.849999999999</v>
          </cell>
          <cell r="AB50">
            <v>26797.519999999997</v>
          </cell>
          <cell r="AC50">
            <v>45943.591895999998</v>
          </cell>
          <cell r="AD50">
            <v>55152.719682000003</v>
          </cell>
          <cell r="AE50">
            <v>0</v>
          </cell>
          <cell r="AF50">
            <v>490606.92623600003</v>
          </cell>
          <cell r="AH50">
            <v>413114674</v>
          </cell>
          <cell r="AI50" t="str">
            <v>413</v>
          </cell>
          <cell r="AJ50" t="str">
            <v>114</v>
          </cell>
          <cell r="AK50" t="str">
            <v>674</v>
          </cell>
          <cell r="AL50">
            <v>1</v>
          </cell>
          <cell r="AM50">
            <v>42</v>
          </cell>
          <cell r="AN50">
            <v>490606.92623600003</v>
          </cell>
          <cell r="AO50">
            <v>11681</v>
          </cell>
          <cell r="AP50">
            <v>0</v>
          </cell>
          <cell r="AQ50">
            <v>11681</v>
          </cell>
        </row>
        <row r="51">
          <cell r="B51">
            <v>413114683</v>
          </cell>
          <cell r="C51" t="str">
            <v>FOUR RIVERS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1</v>
          </cell>
          <cell r="J51">
            <v>0</v>
          </cell>
          <cell r="K51">
            <v>3.7900000000000003E-2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1</v>
          </cell>
          <cell r="S51">
            <v>4</v>
          </cell>
          <cell r="T51"/>
          <cell r="U51">
            <v>504.28889900000001</v>
          </cell>
          <cell r="V51">
            <v>721.95</v>
          </cell>
          <cell r="W51">
            <v>4628.9477230000002</v>
          </cell>
          <cell r="X51">
            <v>830.94825100000003</v>
          </cell>
          <cell r="Y51">
            <v>154.34340599999999</v>
          </cell>
          <cell r="Z51">
            <v>781.13706999999999</v>
          </cell>
          <cell r="AA51">
            <v>401.93</v>
          </cell>
          <cell r="AB51">
            <v>541.41</v>
          </cell>
          <cell r="AC51">
            <v>1083.077188</v>
          </cell>
          <cell r="AD51">
            <v>1117.5614210000001</v>
          </cell>
          <cell r="AE51">
            <v>0</v>
          </cell>
          <cell r="AF51">
            <v>10765.593957999999</v>
          </cell>
          <cell r="AH51">
            <v>413114683</v>
          </cell>
          <cell r="AI51" t="str">
            <v>413</v>
          </cell>
          <cell r="AJ51" t="str">
            <v>114</v>
          </cell>
          <cell r="AK51" t="str">
            <v>683</v>
          </cell>
          <cell r="AL51">
            <v>1</v>
          </cell>
          <cell r="AM51">
            <v>1</v>
          </cell>
          <cell r="AN51">
            <v>10765.593957999999</v>
          </cell>
          <cell r="AO51">
            <v>10766</v>
          </cell>
          <cell r="AP51">
            <v>0</v>
          </cell>
          <cell r="AQ51">
            <v>10766</v>
          </cell>
        </row>
        <row r="52">
          <cell r="B52">
            <v>413114717</v>
          </cell>
          <cell r="C52" t="str">
            <v>FOUR RIVERS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13</v>
          </cell>
          <cell r="I52">
            <v>31</v>
          </cell>
          <cell r="J52">
            <v>0</v>
          </cell>
          <cell r="K52">
            <v>1.6676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17</v>
          </cell>
          <cell r="Q52">
            <v>44</v>
          </cell>
          <cell r="R52">
            <v>1</v>
          </cell>
          <cell r="S52">
            <v>8</v>
          </cell>
          <cell r="T52"/>
          <cell r="U52">
            <v>23221.971556</v>
          </cell>
          <cell r="V52">
            <v>36661.460000000006</v>
          </cell>
          <cell r="W52">
            <v>233643.349812</v>
          </cell>
          <cell r="X52">
            <v>37892.533044000003</v>
          </cell>
          <cell r="Y52">
            <v>9165.5998639999998</v>
          </cell>
          <cell r="Z52">
            <v>30988.26108</v>
          </cell>
          <cell r="AA52">
            <v>18563.260000000002</v>
          </cell>
          <cell r="AB52">
            <v>29891.65</v>
          </cell>
          <cell r="AC52">
            <v>48049.166271999995</v>
          </cell>
          <cell r="AD52">
            <v>58254.592523999992</v>
          </cell>
          <cell r="AE52">
            <v>0</v>
          </cell>
          <cell r="AF52">
            <v>526331.84415200003</v>
          </cell>
          <cell r="AH52">
            <v>413114717</v>
          </cell>
          <cell r="AI52" t="str">
            <v>413</v>
          </cell>
          <cell r="AJ52" t="str">
            <v>114</v>
          </cell>
          <cell r="AK52" t="str">
            <v>717</v>
          </cell>
          <cell r="AL52">
            <v>1</v>
          </cell>
          <cell r="AM52">
            <v>44</v>
          </cell>
          <cell r="AN52">
            <v>526331.84415200003</v>
          </cell>
          <cell r="AO52">
            <v>11962</v>
          </cell>
          <cell r="AP52">
            <v>0</v>
          </cell>
          <cell r="AQ52">
            <v>11962</v>
          </cell>
        </row>
        <row r="53">
          <cell r="B53">
            <v>413114750</v>
          </cell>
          <cell r="C53" t="str">
            <v>FOUR RIVERS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6</v>
          </cell>
          <cell r="I53">
            <v>16</v>
          </cell>
          <cell r="J53">
            <v>0</v>
          </cell>
          <cell r="K53">
            <v>0.83379999999999999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3</v>
          </cell>
          <cell r="Q53">
            <v>22</v>
          </cell>
          <cell r="R53">
            <v>1</v>
          </cell>
          <cell r="S53">
            <v>6</v>
          </cell>
          <cell r="T53"/>
          <cell r="U53">
            <v>11268.415778000001</v>
          </cell>
          <cell r="V53">
            <v>16707.54</v>
          </cell>
          <cell r="W53">
            <v>101662.15990600002</v>
          </cell>
          <cell r="X53">
            <v>18895.081522</v>
          </cell>
          <cell r="Y53">
            <v>3811.9849319999998</v>
          </cell>
          <cell r="Z53">
            <v>15520.01554</v>
          </cell>
          <cell r="AA53">
            <v>8680.6999999999989</v>
          </cell>
          <cell r="AB53">
            <v>11765.22</v>
          </cell>
          <cell r="AC53">
            <v>24009.438136000001</v>
          </cell>
          <cell r="AD53">
            <v>26512.321261999998</v>
          </cell>
          <cell r="AE53">
            <v>0</v>
          </cell>
          <cell r="AF53">
            <v>238832.87707600003</v>
          </cell>
          <cell r="AH53">
            <v>413114750</v>
          </cell>
          <cell r="AI53" t="str">
            <v>413</v>
          </cell>
          <cell r="AJ53" t="str">
            <v>114</v>
          </cell>
          <cell r="AK53" t="str">
            <v>750</v>
          </cell>
          <cell r="AL53">
            <v>1</v>
          </cell>
          <cell r="AM53">
            <v>22</v>
          </cell>
          <cell r="AN53">
            <v>238832.87707600003</v>
          </cell>
          <cell r="AO53">
            <v>10856</v>
          </cell>
          <cell r="AP53">
            <v>0</v>
          </cell>
          <cell r="AQ53">
            <v>10856</v>
          </cell>
        </row>
        <row r="54">
          <cell r="B54">
            <v>413114755</v>
          </cell>
          <cell r="C54" t="str">
            <v>FOUR RIVERS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4</v>
          </cell>
          <cell r="I54">
            <v>1</v>
          </cell>
          <cell r="J54">
            <v>0</v>
          </cell>
          <cell r="K54">
            <v>0.1895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  <cell r="Q54">
            <v>5</v>
          </cell>
          <cell r="R54">
            <v>1</v>
          </cell>
          <cell r="S54">
            <v>9</v>
          </cell>
          <cell r="T54"/>
          <cell r="U54">
            <v>2645.7644950000004</v>
          </cell>
          <cell r="V54">
            <v>4198.79</v>
          </cell>
          <cell r="W54">
            <v>23411.558615000002</v>
          </cell>
          <cell r="X54">
            <v>4564.2212550000004</v>
          </cell>
          <cell r="Y54">
            <v>1067.9170300000001</v>
          </cell>
          <cell r="Z54">
            <v>2798.5253500000003</v>
          </cell>
          <cell r="AA54">
            <v>1917.33</v>
          </cell>
          <cell r="AB54">
            <v>2690.4700000000003</v>
          </cell>
          <cell r="AC54">
            <v>5536.54594</v>
          </cell>
          <cell r="AD54">
            <v>6933.767104999999</v>
          </cell>
          <cell r="AE54">
            <v>0</v>
          </cell>
          <cell r="AF54">
            <v>55764.889790000008</v>
          </cell>
          <cell r="AH54">
            <v>413114755</v>
          </cell>
          <cell r="AI54" t="str">
            <v>413</v>
          </cell>
          <cell r="AJ54" t="str">
            <v>114</v>
          </cell>
          <cell r="AK54" t="str">
            <v>755</v>
          </cell>
          <cell r="AL54">
            <v>1</v>
          </cell>
          <cell r="AM54">
            <v>5</v>
          </cell>
          <cell r="AN54">
            <v>55764.889790000008</v>
          </cell>
          <cell r="AO54">
            <v>11153</v>
          </cell>
          <cell r="AP54">
            <v>0</v>
          </cell>
          <cell r="AQ54">
            <v>11153</v>
          </cell>
        </row>
        <row r="55">
          <cell r="B55">
            <v>414603098</v>
          </cell>
          <cell r="C55" t="str">
            <v>BERKSHIRE ARTS AND TECHNOLOGY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2</v>
          </cell>
          <cell r="I55">
            <v>1</v>
          </cell>
          <cell r="J55">
            <v>0</v>
          </cell>
          <cell r="K55">
            <v>0.1137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3</v>
          </cell>
          <cell r="R55">
            <v>1</v>
          </cell>
          <cell r="S55">
            <v>7</v>
          </cell>
          <cell r="T55"/>
          <cell r="U55">
            <v>1572.266697</v>
          </cell>
          <cell r="V55">
            <v>2447.2800000000002</v>
          </cell>
          <cell r="W55">
            <v>13892.493169000001</v>
          </cell>
          <cell r="X55">
            <v>2697.5847530000001</v>
          </cell>
          <cell r="Y55">
            <v>604.94021799999996</v>
          </cell>
          <cell r="Z55">
            <v>1788.88121</v>
          </cell>
          <cell r="AA55">
            <v>1154.46</v>
          </cell>
          <cell r="AB55">
            <v>1589.0700000000002</v>
          </cell>
          <cell r="AC55">
            <v>3309.8115640000001</v>
          </cell>
          <cell r="AD55">
            <v>4005.0042630000003</v>
          </cell>
          <cell r="AE55">
            <v>0</v>
          </cell>
          <cell r="AF55">
            <v>33061.791874000002</v>
          </cell>
          <cell r="AH55">
            <v>414603098</v>
          </cell>
          <cell r="AI55" t="str">
            <v>414</v>
          </cell>
          <cell r="AJ55" t="str">
            <v>603</v>
          </cell>
          <cell r="AK55" t="str">
            <v>098</v>
          </cell>
          <cell r="AL55">
            <v>1</v>
          </cell>
          <cell r="AM55">
            <v>3</v>
          </cell>
          <cell r="AN55">
            <v>33061.791874000002</v>
          </cell>
          <cell r="AO55">
            <v>11021</v>
          </cell>
          <cell r="AP55">
            <v>0</v>
          </cell>
          <cell r="AQ55">
            <v>11021</v>
          </cell>
        </row>
        <row r="56">
          <cell r="B56">
            <v>414603152</v>
          </cell>
          <cell r="C56" t="str">
            <v>BERKSHIRE ARTS AND TECHNOLOGY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3.7900000000000003E-2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1</v>
          </cell>
          <cell r="S56">
            <v>4</v>
          </cell>
          <cell r="T56"/>
          <cell r="U56">
            <v>504.28889900000001</v>
          </cell>
          <cell r="V56">
            <v>721.95</v>
          </cell>
          <cell r="W56">
            <v>4628.9477230000002</v>
          </cell>
          <cell r="X56">
            <v>830.94825100000003</v>
          </cell>
          <cell r="Y56">
            <v>154.34340599999999</v>
          </cell>
          <cell r="Z56">
            <v>781.13706999999999</v>
          </cell>
          <cell r="AA56">
            <v>401.93</v>
          </cell>
          <cell r="AB56">
            <v>541.41</v>
          </cell>
          <cell r="AC56">
            <v>1083.077188</v>
          </cell>
          <cell r="AD56">
            <v>1117.5614210000001</v>
          </cell>
          <cell r="AE56">
            <v>0</v>
          </cell>
          <cell r="AF56">
            <v>10765.593957999999</v>
          </cell>
          <cell r="AH56">
            <v>414603152</v>
          </cell>
          <cell r="AI56" t="str">
            <v>414</v>
          </cell>
          <cell r="AJ56" t="str">
            <v>603</v>
          </cell>
          <cell r="AK56" t="str">
            <v>152</v>
          </cell>
          <cell r="AL56">
            <v>1</v>
          </cell>
          <cell r="AM56">
            <v>1</v>
          </cell>
          <cell r="AN56">
            <v>10765.593957999999</v>
          </cell>
          <cell r="AO56">
            <v>10766</v>
          </cell>
          <cell r="AP56">
            <v>0</v>
          </cell>
          <cell r="AQ56">
            <v>10766</v>
          </cell>
        </row>
        <row r="57">
          <cell r="B57">
            <v>414603209</v>
          </cell>
          <cell r="C57" t="str">
            <v>BERKSHIRE ARTS AND TECHNOLOGY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40</v>
          </cell>
          <cell r="I57">
            <v>33</v>
          </cell>
          <cell r="J57">
            <v>0</v>
          </cell>
          <cell r="K57">
            <v>2.7667000000000002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39</v>
          </cell>
          <cell r="Q57">
            <v>73</v>
          </cell>
          <cell r="R57">
            <v>1</v>
          </cell>
          <cell r="S57">
            <v>10</v>
          </cell>
          <cell r="T57"/>
          <cell r="U57">
            <v>39291.149626999999</v>
          </cell>
          <cell r="V57">
            <v>64443.69</v>
          </cell>
          <cell r="W57">
            <v>397699.02377900004</v>
          </cell>
          <cell r="X57">
            <v>64754.022322999997</v>
          </cell>
          <cell r="Y57">
            <v>17000.088638000001</v>
          </cell>
          <cell r="Z57">
            <v>46376.346110000006</v>
          </cell>
          <cell r="AA57">
            <v>30730.68</v>
          </cell>
          <cell r="AB57">
            <v>51375.729999999996</v>
          </cell>
          <cell r="AC57">
            <v>80276.234724000009</v>
          </cell>
          <cell r="AD57">
            <v>104281.373733</v>
          </cell>
          <cell r="AE57">
            <v>0</v>
          </cell>
          <cell r="AF57">
            <v>896228.33893400012</v>
          </cell>
          <cell r="AH57">
            <v>414603209</v>
          </cell>
          <cell r="AI57" t="str">
            <v>414</v>
          </cell>
          <cell r="AJ57" t="str">
            <v>603</v>
          </cell>
          <cell r="AK57" t="str">
            <v>209</v>
          </cell>
          <cell r="AL57">
            <v>1</v>
          </cell>
          <cell r="AM57">
            <v>73</v>
          </cell>
          <cell r="AN57">
            <v>896228.33893400012</v>
          </cell>
          <cell r="AO57">
            <v>12277</v>
          </cell>
          <cell r="AP57">
            <v>0</v>
          </cell>
          <cell r="AQ57">
            <v>12277</v>
          </cell>
        </row>
        <row r="58">
          <cell r="B58">
            <v>414603236</v>
          </cell>
          <cell r="C58" t="str">
            <v>BERKSHIRE ARTS AND TECHNOLOGY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100</v>
          </cell>
          <cell r="I58">
            <v>82</v>
          </cell>
          <cell r="J58">
            <v>0</v>
          </cell>
          <cell r="K58">
            <v>6.8978000000000002</v>
          </cell>
          <cell r="L58">
            <v>0</v>
          </cell>
          <cell r="M58">
            <v>0</v>
          </cell>
          <cell r="N58">
            <v>0</v>
          </cell>
          <cell r="O58">
            <v>2</v>
          </cell>
          <cell r="P58">
            <v>99</v>
          </cell>
          <cell r="Q58">
            <v>182</v>
          </cell>
          <cell r="R58">
            <v>1</v>
          </cell>
          <cell r="S58">
            <v>10</v>
          </cell>
          <cell r="T58"/>
          <cell r="U58">
            <v>98221.139618000016</v>
          </cell>
          <cell r="V58">
            <v>161462.54</v>
          </cell>
          <cell r="W58">
            <v>998180.36558600003</v>
          </cell>
          <cell r="X58">
            <v>161732.281682</v>
          </cell>
          <cell r="Y58">
            <v>42711.959891999999</v>
          </cell>
          <cell r="Z58">
            <v>115770.70673999999</v>
          </cell>
          <cell r="AA58">
            <v>76916.83</v>
          </cell>
          <cell r="AB58">
            <v>129133.75999999998</v>
          </cell>
          <cell r="AC58">
            <v>200599.368216</v>
          </cell>
          <cell r="AD58">
            <v>261270.56862199999</v>
          </cell>
          <cell r="AE58">
            <v>0</v>
          </cell>
          <cell r="AF58">
            <v>2245999.5203560004</v>
          </cell>
          <cell r="AH58">
            <v>414603236</v>
          </cell>
          <cell r="AI58" t="str">
            <v>414</v>
          </cell>
          <cell r="AJ58" t="str">
            <v>603</v>
          </cell>
          <cell r="AK58" t="str">
            <v>236</v>
          </cell>
          <cell r="AL58">
            <v>1</v>
          </cell>
          <cell r="AM58">
            <v>182</v>
          </cell>
          <cell r="AN58">
            <v>2245999.5203560004</v>
          </cell>
          <cell r="AO58">
            <v>12341</v>
          </cell>
          <cell r="AP58">
            <v>0</v>
          </cell>
          <cell r="AQ58">
            <v>12341</v>
          </cell>
        </row>
        <row r="59">
          <cell r="B59">
            <v>414603263</v>
          </cell>
          <cell r="C59" t="str">
            <v>BERKSHIRE ARTS AND TECHNOLOGY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  <cell r="I59">
            <v>2</v>
          </cell>
          <cell r="J59">
            <v>0</v>
          </cell>
          <cell r="K59">
            <v>0.1137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</v>
          </cell>
          <cell r="R59">
            <v>1</v>
          </cell>
          <cell r="S59">
            <v>10</v>
          </cell>
          <cell r="T59"/>
          <cell r="U59">
            <v>1512.8666969999999</v>
          </cell>
          <cell r="V59">
            <v>2165.8500000000004</v>
          </cell>
          <cell r="W59">
            <v>12516.003169000001</v>
          </cell>
          <cell r="X59">
            <v>2595.2147530000002</v>
          </cell>
          <cell r="Y59">
            <v>467.34021799999994</v>
          </cell>
          <cell r="Z59">
            <v>2055.9312099999997</v>
          </cell>
          <cell r="AA59">
            <v>1124.5</v>
          </cell>
          <cell r="AB59">
            <v>1317.61</v>
          </cell>
          <cell r="AC59">
            <v>3279.5215640000001</v>
          </cell>
          <cell r="AD59">
            <v>3456.6442630000001</v>
          </cell>
          <cell r="AE59">
            <v>0</v>
          </cell>
          <cell r="AF59">
            <v>30491.481873999997</v>
          </cell>
          <cell r="AH59">
            <v>414603263</v>
          </cell>
          <cell r="AI59" t="str">
            <v>414</v>
          </cell>
          <cell r="AJ59" t="str">
            <v>603</v>
          </cell>
          <cell r="AK59" t="str">
            <v>263</v>
          </cell>
          <cell r="AL59">
            <v>1</v>
          </cell>
          <cell r="AM59">
            <v>3</v>
          </cell>
          <cell r="AN59">
            <v>30491.481873999997</v>
          </cell>
          <cell r="AO59">
            <v>10164</v>
          </cell>
          <cell r="AP59">
            <v>0</v>
          </cell>
          <cell r="AQ59">
            <v>10164</v>
          </cell>
        </row>
        <row r="60">
          <cell r="B60">
            <v>414603603</v>
          </cell>
          <cell r="C60" t="str">
            <v>BERKSHIRE ARTS AND TECHNOLOGY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48</v>
          </cell>
          <cell r="I60">
            <v>33</v>
          </cell>
          <cell r="J60">
            <v>0</v>
          </cell>
          <cell r="K60">
            <v>3.0699000000000001</v>
          </cell>
          <cell r="L60">
            <v>0</v>
          </cell>
          <cell r="M60">
            <v>0</v>
          </cell>
          <cell r="N60">
            <v>0</v>
          </cell>
          <cell r="O60">
            <v>1</v>
          </cell>
          <cell r="P60">
            <v>42</v>
          </cell>
          <cell r="Q60">
            <v>81</v>
          </cell>
          <cell r="R60">
            <v>1</v>
          </cell>
          <cell r="S60">
            <v>10</v>
          </cell>
          <cell r="T60"/>
          <cell r="U60">
            <v>43591.130819000005</v>
          </cell>
          <cell r="V60">
            <v>71253.820000000007</v>
          </cell>
          <cell r="W60">
            <v>433500.18556299998</v>
          </cell>
          <cell r="X60">
            <v>72351.918331000008</v>
          </cell>
          <cell r="Y60">
            <v>18734.575885999999</v>
          </cell>
          <cell r="Z60">
            <v>50484.992669999992</v>
          </cell>
          <cell r="AA60">
            <v>33709.120000000003</v>
          </cell>
          <cell r="AB60">
            <v>55128.02</v>
          </cell>
          <cell r="AC60">
            <v>89408.332228000014</v>
          </cell>
          <cell r="AD60">
            <v>115686.175101</v>
          </cell>
          <cell r="AE60">
            <v>0</v>
          </cell>
          <cell r="AF60">
            <v>983848.27059800003</v>
          </cell>
          <cell r="AH60">
            <v>414603603</v>
          </cell>
          <cell r="AI60" t="str">
            <v>414</v>
          </cell>
          <cell r="AJ60" t="str">
            <v>603</v>
          </cell>
          <cell r="AK60" t="str">
            <v>603</v>
          </cell>
          <cell r="AL60">
            <v>1</v>
          </cell>
          <cell r="AM60">
            <v>81</v>
          </cell>
          <cell r="AN60">
            <v>983848.27059800003</v>
          </cell>
          <cell r="AO60">
            <v>12146</v>
          </cell>
          <cell r="AP60">
            <v>0</v>
          </cell>
          <cell r="AQ60">
            <v>12146</v>
          </cell>
        </row>
        <row r="61">
          <cell r="B61">
            <v>414603635</v>
          </cell>
          <cell r="C61" t="str">
            <v>BERKSHIRE ARTS AND TECHNOLOGY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10</v>
          </cell>
          <cell r="I61">
            <v>11</v>
          </cell>
          <cell r="J61">
            <v>0</v>
          </cell>
          <cell r="K61">
            <v>0.79590000000000005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4</v>
          </cell>
          <cell r="Q61">
            <v>21</v>
          </cell>
          <cell r="R61">
            <v>1</v>
          </cell>
          <cell r="S61">
            <v>7</v>
          </cell>
          <cell r="T61"/>
          <cell r="U61">
            <v>10827.666879000002</v>
          </cell>
          <cell r="V61">
            <v>16286.67</v>
          </cell>
          <cell r="W61">
            <v>94488.822183000011</v>
          </cell>
          <cell r="X61">
            <v>18473.613271000002</v>
          </cell>
          <cell r="Y61">
            <v>3817.4715259999994</v>
          </cell>
          <cell r="Z61">
            <v>13610.798470000002</v>
          </cell>
          <cell r="AA61">
            <v>8072.63</v>
          </cell>
          <cell r="AB61">
            <v>10615.73</v>
          </cell>
          <cell r="AC61">
            <v>23047.520947999998</v>
          </cell>
          <cell r="AD61">
            <v>26285.989840999999</v>
          </cell>
          <cell r="AE61">
            <v>0</v>
          </cell>
          <cell r="AF61">
            <v>225526.91311800005</v>
          </cell>
          <cell r="AH61">
            <v>414603635</v>
          </cell>
          <cell r="AI61" t="str">
            <v>414</v>
          </cell>
          <cell r="AJ61" t="str">
            <v>603</v>
          </cell>
          <cell r="AK61" t="str">
            <v>635</v>
          </cell>
          <cell r="AL61">
            <v>1</v>
          </cell>
          <cell r="AM61">
            <v>21</v>
          </cell>
          <cell r="AN61">
            <v>225526.91311800005</v>
          </cell>
          <cell r="AO61">
            <v>10739</v>
          </cell>
          <cell r="AP61">
            <v>0</v>
          </cell>
          <cell r="AQ61">
            <v>10739</v>
          </cell>
        </row>
        <row r="62">
          <cell r="B62">
            <v>414603715</v>
          </cell>
          <cell r="C62" t="str">
            <v>BERKSHIRE ARTS AND TECHNOLOGY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3</v>
          </cell>
          <cell r="I62">
            <v>5</v>
          </cell>
          <cell r="J62">
            <v>0</v>
          </cell>
          <cell r="K62">
            <v>0.30320000000000003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  <cell r="Q62">
            <v>8</v>
          </cell>
          <cell r="R62">
            <v>1</v>
          </cell>
          <cell r="S62">
            <v>4</v>
          </cell>
          <cell r="T62"/>
          <cell r="U62">
            <v>4141.7511919999997</v>
          </cell>
          <cell r="V62">
            <v>6284.6200000000008</v>
          </cell>
          <cell r="W62">
            <v>37888.081784000009</v>
          </cell>
          <cell r="X62">
            <v>6954.6960080000008</v>
          </cell>
          <cell r="Y62">
            <v>1488.7372479999999</v>
          </cell>
          <cell r="Z62">
            <v>5423.6165600000004</v>
          </cell>
          <cell r="AA62">
            <v>3172.77</v>
          </cell>
          <cell r="AB62">
            <v>4456.9599999999991</v>
          </cell>
          <cell r="AC62">
            <v>8755.4875040000006</v>
          </cell>
          <cell r="AD62">
            <v>10056.151368000001</v>
          </cell>
          <cell r="AE62">
            <v>0</v>
          </cell>
          <cell r="AF62">
            <v>88622.871664000006</v>
          </cell>
          <cell r="AH62">
            <v>414603715</v>
          </cell>
          <cell r="AI62" t="str">
            <v>414</v>
          </cell>
          <cell r="AJ62" t="str">
            <v>603</v>
          </cell>
          <cell r="AK62" t="str">
            <v>715</v>
          </cell>
          <cell r="AL62">
            <v>1</v>
          </cell>
          <cell r="AM62">
            <v>8</v>
          </cell>
          <cell r="AN62">
            <v>88622.871664000006</v>
          </cell>
          <cell r="AO62">
            <v>11078</v>
          </cell>
          <cell r="AP62">
            <v>0</v>
          </cell>
          <cell r="AQ62">
            <v>11078</v>
          </cell>
        </row>
        <row r="63">
          <cell r="B63">
            <v>416035001</v>
          </cell>
          <cell r="C63" t="str">
            <v>BOSTON PREPARATORY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</v>
          </cell>
          <cell r="J63">
            <v>0</v>
          </cell>
          <cell r="K63">
            <v>3.7900000000000003E-2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1.085</v>
          </cell>
          <cell r="S63">
            <v>6</v>
          </cell>
          <cell r="T63"/>
          <cell r="U63">
            <v>547.15345541500005</v>
          </cell>
          <cell r="V63">
            <v>783.31574999999998</v>
          </cell>
          <cell r="W63">
            <v>5022.4082794550004</v>
          </cell>
          <cell r="X63">
            <v>901.57885233499997</v>
          </cell>
          <cell r="Y63">
            <v>167.46259550999997</v>
          </cell>
          <cell r="Z63">
            <v>781.13706999999999</v>
          </cell>
          <cell r="AA63">
            <v>436.09404999999998</v>
          </cell>
          <cell r="AB63">
            <v>587.42984999999999</v>
          </cell>
          <cell r="AC63">
            <v>1175.1387489799999</v>
          </cell>
          <cell r="AD63">
            <v>1117.5614210000001</v>
          </cell>
          <cell r="AE63">
            <v>0</v>
          </cell>
          <cell r="AF63">
            <v>11519.280072695001</v>
          </cell>
          <cell r="AH63">
            <v>416035001</v>
          </cell>
          <cell r="AI63" t="str">
            <v>416</v>
          </cell>
          <cell r="AJ63" t="str">
            <v>035</v>
          </cell>
          <cell r="AK63" t="str">
            <v>001</v>
          </cell>
          <cell r="AL63">
            <v>1</v>
          </cell>
          <cell r="AM63">
            <v>1</v>
          </cell>
          <cell r="AN63">
            <v>11519.280072695001</v>
          </cell>
          <cell r="AO63">
            <v>11519</v>
          </cell>
          <cell r="AP63">
            <v>0</v>
          </cell>
          <cell r="AQ63">
            <v>11519</v>
          </cell>
        </row>
        <row r="64">
          <cell r="B64">
            <v>416035035</v>
          </cell>
          <cell r="C64" t="str">
            <v>BOSTON PREPARATORY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288</v>
          </cell>
          <cell r="I64">
            <v>269</v>
          </cell>
          <cell r="J64">
            <v>0</v>
          </cell>
          <cell r="K64">
            <v>21.110299999999999</v>
          </cell>
          <cell r="L64">
            <v>0</v>
          </cell>
          <cell r="M64">
            <v>0</v>
          </cell>
          <cell r="N64">
            <v>70</v>
          </cell>
          <cell r="O64">
            <v>38</v>
          </cell>
          <cell r="P64">
            <v>348</v>
          </cell>
          <cell r="Q64">
            <v>557</v>
          </cell>
          <cell r="R64">
            <v>1.085</v>
          </cell>
          <cell r="S64">
            <v>10</v>
          </cell>
          <cell r="T64"/>
          <cell r="U64">
            <v>339153.57136615505</v>
          </cell>
          <cell r="V64">
            <v>568176.77454999997</v>
          </cell>
          <cell r="W64">
            <v>3606181.5178564354</v>
          </cell>
          <cell r="X64">
            <v>552363.66535059491</v>
          </cell>
          <cell r="Y64">
            <v>153656.67699906998</v>
          </cell>
          <cell r="Z64">
            <v>371884.46799000009</v>
          </cell>
          <cell r="AA64">
            <v>270237.03314999997</v>
          </cell>
          <cell r="AB64">
            <v>467481.0059499999</v>
          </cell>
          <cell r="AC64">
            <v>695209.18618185993</v>
          </cell>
          <cell r="AD64">
            <v>844217.47149699996</v>
          </cell>
          <cell r="AE64">
            <v>0</v>
          </cell>
          <cell r="AF64">
            <v>7868561.3708911147</v>
          </cell>
          <cell r="AH64">
            <v>416035035</v>
          </cell>
          <cell r="AI64" t="str">
            <v>416</v>
          </cell>
          <cell r="AJ64" t="str">
            <v>035</v>
          </cell>
          <cell r="AK64" t="str">
            <v>035</v>
          </cell>
          <cell r="AL64">
            <v>1</v>
          </cell>
          <cell r="AM64">
            <v>557</v>
          </cell>
          <cell r="AN64">
            <v>7868561.3708911147</v>
          </cell>
          <cell r="AO64">
            <v>14127</v>
          </cell>
          <cell r="AP64">
            <v>0</v>
          </cell>
          <cell r="AQ64">
            <v>14127</v>
          </cell>
        </row>
        <row r="65">
          <cell r="B65">
            <v>416035044</v>
          </cell>
          <cell r="C65" t="str">
            <v>BOSTON PREPARATORY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7</v>
          </cell>
          <cell r="J65">
            <v>0</v>
          </cell>
          <cell r="K65">
            <v>0.26529999999999998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  <cell r="Q65">
            <v>7</v>
          </cell>
          <cell r="R65">
            <v>1.085</v>
          </cell>
          <cell r="S65">
            <v>10</v>
          </cell>
          <cell r="T65"/>
          <cell r="U65">
            <v>3967.9559879049998</v>
          </cell>
          <cell r="V65">
            <v>6136.5104500000007</v>
          </cell>
          <cell r="W65">
            <v>41534.401156184998</v>
          </cell>
          <cell r="X65">
            <v>6311.0519663450004</v>
          </cell>
          <cell r="Y65">
            <v>1481.63676857</v>
          </cell>
          <cell r="Z65">
            <v>5511.6794900000004</v>
          </cell>
          <cell r="AA65">
            <v>3310.91005</v>
          </cell>
          <cell r="AB65">
            <v>5453.9369500000003</v>
          </cell>
          <cell r="AC65">
            <v>8225.9712428599996</v>
          </cell>
          <cell r="AD65">
            <v>8773.7499470000002</v>
          </cell>
          <cell r="AE65">
            <v>0</v>
          </cell>
          <cell r="AF65">
            <v>90707.804008865016</v>
          </cell>
          <cell r="AH65">
            <v>416035044</v>
          </cell>
          <cell r="AI65" t="str">
            <v>416</v>
          </cell>
          <cell r="AJ65" t="str">
            <v>035</v>
          </cell>
          <cell r="AK65" t="str">
            <v>044</v>
          </cell>
          <cell r="AL65">
            <v>1</v>
          </cell>
          <cell r="AM65">
            <v>7</v>
          </cell>
          <cell r="AN65">
            <v>90707.804008865016</v>
          </cell>
          <cell r="AO65">
            <v>12958</v>
          </cell>
          <cell r="AP65">
            <v>0</v>
          </cell>
          <cell r="AQ65">
            <v>12958</v>
          </cell>
        </row>
        <row r="66">
          <cell r="B66">
            <v>416035049</v>
          </cell>
          <cell r="C66" t="str">
            <v>BOSTON PREPARATORY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0</v>
          </cell>
          <cell r="K66">
            <v>3.7900000000000003E-2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</v>
          </cell>
          <cell r="R66">
            <v>1.085</v>
          </cell>
          <cell r="S66">
            <v>7</v>
          </cell>
          <cell r="T66"/>
          <cell r="U66">
            <v>547.15345541500005</v>
          </cell>
          <cell r="V66">
            <v>783.31574999999998</v>
          </cell>
          <cell r="W66">
            <v>5022.4082794550004</v>
          </cell>
          <cell r="X66">
            <v>901.57885233499997</v>
          </cell>
          <cell r="Y66">
            <v>167.46259550999997</v>
          </cell>
          <cell r="Z66">
            <v>781.13706999999999</v>
          </cell>
          <cell r="AA66">
            <v>436.09404999999998</v>
          </cell>
          <cell r="AB66">
            <v>587.42984999999999</v>
          </cell>
          <cell r="AC66">
            <v>1175.1387489799999</v>
          </cell>
          <cell r="AD66">
            <v>1117.5614210000001</v>
          </cell>
          <cell r="AE66">
            <v>0</v>
          </cell>
          <cell r="AF66">
            <v>11519.280072695001</v>
          </cell>
          <cell r="AH66">
            <v>416035049</v>
          </cell>
          <cell r="AI66" t="str">
            <v>416</v>
          </cell>
          <cell r="AJ66" t="str">
            <v>035</v>
          </cell>
          <cell r="AK66" t="str">
            <v>049</v>
          </cell>
          <cell r="AL66">
            <v>1</v>
          </cell>
          <cell r="AM66">
            <v>1</v>
          </cell>
          <cell r="AN66">
            <v>11519.280072695001</v>
          </cell>
          <cell r="AO66">
            <v>11519</v>
          </cell>
          <cell r="AP66">
            <v>0</v>
          </cell>
          <cell r="AQ66">
            <v>11519</v>
          </cell>
        </row>
        <row r="67">
          <cell r="B67">
            <v>416035073</v>
          </cell>
          <cell r="C67" t="str">
            <v>BOSTON PREPARATORY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2</v>
          </cell>
          <cell r="J67">
            <v>0</v>
          </cell>
          <cell r="K67">
            <v>0.1137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1</v>
          </cell>
          <cell r="Q67">
            <v>3</v>
          </cell>
          <cell r="R67">
            <v>1.085</v>
          </cell>
          <cell r="S67">
            <v>5</v>
          </cell>
          <cell r="T67"/>
          <cell r="U67">
            <v>1700.3650162449999</v>
          </cell>
          <cell r="V67">
            <v>2629.0418000000004</v>
          </cell>
          <cell r="W67">
            <v>16304.396088365002</v>
          </cell>
          <cell r="X67">
            <v>2815.808007005</v>
          </cell>
          <cell r="Y67">
            <v>639.24968652999996</v>
          </cell>
          <cell r="Z67">
            <v>2074.6012099999998</v>
          </cell>
          <cell r="AA67">
            <v>1330.4053000000001</v>
          </cell>
          <cell r="AB67">
            <v>2002.8882999999998</v>
          </cell>
          <cell r="AC67">
            <v>3558.2808969399998</v>
          </cell>
          <cell r="AD67">
            <v>3862.8342630000002</v>
          </cell>
          <cell r="AE67">
            <v>0</v>
          </cell>
          <cell r="AF67">
            <v>36917.870568084996</v>
          </cell>
          <cell r="AH67">
            <v>416035073</v>
          </cell>
          <cell r="AI67" t="str">
            <v>416</v>
          </cell>
          <cell r="AJ67" t="str">
            <v>035</v>
          </cell>
          <cell r="AK67" t="str">
            <v>073</v>
          </cell>
          <cell r="AL67">
            <v>1</v>
          </cell>
          <cell r="AM67">
            <v>3</v>
          </cell>
          <cell r="AN67">
            <v>36917.870568084996</v>
          </cell>
          <cell r="AO67">
            <v>12306</v>
          </cell>
          <cell r="AP67">
            <v>0</v>
          </cell>
          <cell r="AQ67">
            <v>12306</v>
          </cell>
        </row>
        <row r="68">
          <cell r="B68">
            <v>416035220</v>
          </cell>
          <cell r="C68" t="str">
            <v>BOSTON PREPARATORY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0</v>
          </cell>
          <cell r="K68">
            <v>3.7900000000000003E-2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Q68">
            <v>1</v>
          </cell>
          <cell r="R68">
            <v>1.085</v>
          </cell>
          <cell r="S68">
            <v>6</v>
          </cell>
          <cell r="T68"/>
          <cell r="U68">
            <v>610.10515541500001</v>
          </cell>
          <cell r="V68">
            <v>1081.5605499999999</v>
          </cell>
          <cell r="W68">
            <v>7933.9515294550001</v>
          </cell>
          <cell r="X68">
            <v>901.57885233499997</v>
          </cell>
          <cell r="Y68">
            <v>308.71874551000002</v>
          </cell>
          <cell r="Z68">
            <v>801.09707000000003</v>
          </cell>
          <cell r="AA68">
            <v>553.99014999999997</v>
          </cell>
          <cell r="AB68">
            <v>1200.0642499999999</v>
          </cell>
          <cell r="AC68">
            <v>1175.1387489799999</v>
          </cell>
          <cell r="AD68">
            <v>1551.631421</v>
          </cell>
          <cell r="AE68">
            <v>0</v>
          </cell>
          <cell r="AF68">
            <v>16117.836472694999</v>
          </cell>
          <cell r="AH68">
            <v>416035220</v>
          </cell>
          <cell r="AI68" t="str">
            <v>416</v>
          </cell>
          <cell r="AJ68" t="str">
            <v>035</v>
          </cell>
          <cell r="AK68" t="str">
            <v>220</v>
          </cell>
          <cell r="AL68">
            <v>1</v>
          </cell>
          <cell r="AM68">
            <v>1</v>
          </cell>
          <cell r="AN68">
            <v>16117.836472694999</v>
          </cell>
          <cell r="AO68">
            <v>16118</v>
          </cell>
          <cell r="AP68">
            <v>0</v>
          </cell>
          <cell r="AQ68">
            <v>16118</v>
          </cell>
        </row>
        <row r="69">
          <cell r="B69">
            <v>416035244</v>
          </cell>
          <cell r="C69" t="str">
            <v>BOSTON PREPARATORY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5</v>
          </cell>
          <cell r="J69">
            <v>0</v>
          </cell>
          <cell r="K69">
            <v>0.22739999999999999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3</v>
          </cell>
          <cell r="Q69">
            <v>6</v>
          </cell>
          <cell r="R69">
            <v>1.085</v>
          </cell>
          <cell r="S69">
            <v>9</v>
          </cell>
          <cell r="T69"/>
          <cell r="U69">
            <v>3485.2515324899996</v>
          </cell>
          <cell r="V69">
            <v>5658.5571</v>
          </cell>
          <cell r="W69">
            <v>38005.506226730009</v>
          </cell>
          <cell r="X69">
            <v>5520.5445640099997</v>
          </cell>
          <cell r="Y69">
            <v>1463.4593230599996</v>
          </cell>
          <cell r="Z69">
            <v>4463.4824200000003</v>
          </cell>
          <cell r="AA69">
            <v>2907.3117500000003</v>
          </cell>
          <cell r="AB69">
            <v>5161.0086499999998</v>
          </cell>
          <cell r="AC69">
            <v>7083.6971438799992</v>
          </cell>
          <cell r="AD69">
            <v>8204.5085259999996</v>
          </cell>
          <cell r="AE69">
            <v>0</v>
          </cell>
          <cell r="AF69">
            <v>81953.327236170007</v>
          </cell>
          <cell r="AH69">
            <v>416035244</v>
          </cell>
          <cell r="AI69" t="str">
            <v>416</v>
          </cell>
          <cell r="AJ69" t="str">
            <v>035</v>
          </cell>
          <cell r="AK69" t="str">
            <v>244</v>
          </cell>
          <cell r="AL69">
            <v>1</v>
          </cell>
          <cell r="AM69">
            <v>6</v>
          </cell>
          <cell r="AN69">
            <v>81953.327236170007</v>
          </cell>
          <cell r="AO69">
            <v>13659</v>
          </cell>
          <cell r="AP69">
            <v>0</v>
          </cell>
          <cell r="AQ69">
            <v>13659</v>
          </cell>
        </row>
        <row r="70">
          <cell r="B70">
            <v>416035285</v>
          </cell>
          <cell r="C70" t="str">
            <v>BOSTON PREPARATORY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>
            <v>2</v>
          </cell>
          <cell r="J70">
            <v>0</v>
          </cell>
          <cell r="K70">
            <v>0.1137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3</v>
          </cell>
          <cell r="R70">
            <v>1.085</v>
          </cell>
          <cell r="S70">
            <v>7</v>
          </cell>
          <cell r="T70"/>
          <cell r="U70">
            <v>1641.4603662449999</v>
          </cell>
          <cell r="V70">
            <v>2349.9472500000002</v>
          </cell>
          <cell r="W70">
            <v>13579.863438365001</v>
          </cell>
          <cell r="X70">
            <v>2815.808007005</v>
          </cell>
          <cell r="Y70">
            <v>507.06413652999993</v>
          </cell>
          <cell r="Z70">
            <v>2055.9312099999997</v>
          </cell>
          <cell r="AA70">
            <v>1220.0825</v>
          </cell>
          <cell r="AB70">
            <v>1429.6068499999999</v>
          </cell>
          <cell r="AC70">
            <v>3558.2808969399998</v>
          </cell>
          <cell r="AD70">
            <v>3456.6442630000001</v>
          </cell>
          <cell r="AE70">
            <v>0</v>
          </cell>
          <cell r="AF70">
            <v>32614.688918084998</v>
          </cell>
          <cell r="AH70">
            <v>416035285</v>
          </cell>
          <cell r="AI70" t="str">
            <v>416</v>
          </cell>
          <cell r="AJ70" t="str">
            <v>035</v>
          </cell>
          <cell r="AK70" t="str">
            <v>285</v>
          </cell>
          <cell r="AL70">
            <v>1</v>
          </cell>
          <cell r="AM70">
            <v>3</v>
          </cell>
          <cell r="AN70">
            <v>32614.688918084998</v>
          </cell>
          <cell r="AO70">
            <v>10872</v>
          </cell>
          <cell r="AP70">
            <v>0</v>
          </cell>
          <cell r="AQ70">
            <v>10872</v>
          </cell>
        </row>
        <row r="71">
          <cell r="B71">
            <v>416035305</v>
          </cell>
          <cell r="C71" t="str">
            <v>BOSTON PREPARATORY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</v>
          </cell>
          <cell r="J71">
            <v>0</v>
          </cell>
          <cell r="K71">
            <v>3.7900000000000003E-2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</v>
          </cell>
          <cell r="R71">
            <v>1.085</v>
          </cell>
          <cell r="S71">
            <v>3</v>
          </cell>
          <cell r="T71"/>
          <cell r="U71">
            <v>547.15345541500005</v>
          </cell>
          <cell r="V71">
            <v>783.31574999999998</v>
          </cell>
          <cell r="W71">
            <v>5022.4082794550004</v>
          </cell>
          <cell r="X71">
            <v>901.57885233499997</v>
          </cell>
          <cell r="Y71">
            <v>167.46259550999997</v>
          </cell>
          <cell r="Z71">
            <v>781.13706999999999</v>
          </cell>
          <cell r="AA71">
            <v>436.09404999999998</v>
          </cell>
          <cell r="AB71">
            <v>587.42984999999999</v>
          </cell>
          <cell r="AC71">
            <v>1175.1387489799999</v>
          </cell>
          <cell r="AD71">
            <v>1117.5614210000001</v>
          </cell>
          <cell r="AE71">
            <v>0</v>
          </cell>
          <cell r="AF71">
            <v>11519.280072695001</v>
          </cell>
          <cell r="AH71">
            <v>416035305</v>
          </cell>
          <cell r="AI71" t="str">
            <v>416</v>
          </cell>
          <cell r="AJ71" t="str">
            <v>035</v>
          </cell>
          <cell r="AK71" t="str">
            <v>305</v>
          </cell>
          <cell r="AL71">
            <v>1</v>
          </cell>
          <cell r="AM71">
            <v>1</v>
          </cell>
          <cell r="AN71">
            <v>11519.280072695001</v>
          </cell>
          <cell r="AO71">
            <v>11519</v>
          </cell>
          <cell r="AP71">
            <v>0</v>
          </cell>
          <cell r="AQ71">
            <v>11519</v>
          </cell>
        </row>
        <row r="72">
          <cell r="B72">
            <v>416035307</v>
          </cell>
          <cell r="C72" t="str">
            <v>BOSTON PREPARATORY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3.7900000000000003E-2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1</v>
          </cell>
          <cell r="R72">
            <v>1.085</v>
          </cell>
          <cell r="S72">
            <v>3</v>
          </cell>
          <cell r="T72"/>
          <cell r="U72">
            <v>547.15345541500005</v>
          </cell>
          <cell r="V72">
            <v>783.31574999999998</v>
          </cell>
          <cell r="W72">
            <v>3535.0468794550002</v>
          </cell>
          <cell r="X72">
            <v>1012.6503023349999</v>
          </cell>
          <cell r="Y72">
            <v>172.13894550999999</v>
          </cell>
          <cell r="Z72">
            <v>493.65706999999998</v>
          </cell>
          <cell r="AA72">
            <v>347.89439999999996</v>
          </cell>
          <cell r="AB72">
            <v>254.74714999999998</v>
          </cell>
          <cell r="AC72">
            <v>1208.0033989800002</v>
          </cell>
          <cell r="AD72">
            <v>1221.5214209999999</v>
          </cell>
          <cell r="AE72">
            <v>0</v>
          </cell>
          <cell r="AF72">
            <v>9576.1287726949995</v>
          </cell>
          <cell r="AH72">
            <v>416035307</v>
          </cell>
          <cell r="AI72" t="str">
            <v>416</v>
          </cell>
          <cell r="AJ72" t="str">
            <v>035</v>
          </cell>
          <cell r="AK72" t="str">
            <v>307</v>
          </cell>
          <cell r="AL72">
            <v>1</v>
          </cell>
          <cell r="AM72">
            <v>1</v>
          </cell>
          <cell r="AN72">
            <v>9576.1287726949995</v>
          </cell>
          <cell r="AO72">
            <v>9576</v>
          </cell>
          <cell r="AP72">
            <v>0</v>
          </cell>
          <cell r="AQ72">
            <v>9576</v>
          </cell>
        </row>
        <row r="73">
          <cell r="B73">
            <v>417035035</v>
          </cell>
          <cell r="C73" t="str">
            <v>BRIDGE BOSTON</v>
          </cell>
          <cell r="D73">
            <v>29</v>
          </cell>
          <cell r="E73">
            <v>0</v>
          </cell>
          <cell r="F73">
            <v>34</v>
          </cell>
          <cell r="G73">
            <v>176</v>
          </cell>
          <cell r="H73">
            <v>74</v>
          </cell>
          <cell r="I73">
            <v>0</v>
          </cell>
          <cell r="J73">
            <v>0</v>
          </cell>
          <cell r="K73">
            <v>10.7636</v>
          </cell>
          <cell r="L73">
            <v>0</v>
          </cell>
          <cell r="M73">
            <v>84</v>
          </cell>
          <cell r="N73">
            <v>6</v>
          </cell>
          <cell r="O73">
            <v>0</v>
          </cell>
          <cell r="P73">
            <v>220</v>
          </cell>
          <cell r="Q73">
            <v>299</v>
          </cell>
          <cell r="R73">
            <v>1.085</v>
          </cell>
          <cell r="S73">
            <v>10</v>
          </cell>
          <cell r="T73"/>
          <cell r="U73">
            <v>185851.99068786</v>
          </cell>
          <cell r="V73">
            <v>321440.65694999998</v>
          </cell>
          <cell r="W73">
            <v>1958370.2870652198</v>
          </cell>
          <cell r="X73">
            <v>370904.02026313992</v>
          </cell>
          <cell r="Y73">
            <v>86973.369224839989</v>
          </cell>
          <cell r="Z73">
            <v>162327.78788000005</v>
          </cell>
          <cell r="AA73">
            <v>119581.59324999999</v>
          </cell>
          <cell r="AB73">
            <v>201204.25534999999</v>
          </cell>
          <cell r="AC73">
            <v>366928.04656032001</v>
          </cell>
          <cell r="AD73">
            <v>483045.58356400003</v>
          </cell>
          <cell r="AE73">
            <v>0</v>
          </cell>
          <cell r="AF73">
            <v>4256627.5907953801</v>
          </cell>
          <cell r="AH73">
            <v>417035035</v>
          </cell>
          <cell r="AI73" t="str">
            <v>417</v>
          </cell>
          <cell r="AJ73" t="str">
            <v>035</v>
          </cell>
          <cell r="AK73" t="str">
            <v>035</v>
          </cell>
          <cell r="AL73">
            <v>1</v>
          </cell>
          <cell r="AM73">
            <v>299</v>
          </cell>
          <cell r="AN73">
            <v>4256627.5907953801</v>
          </cell>
          <cell r="AO73">
            <v>14236</v>
          </cell>
          <cell r="AP73">
            <v>0</v>
          </cell>
          <cell r="AQ73">
            <v>14236</v>
          </cell>
        </row>
        <row r="74">
          <cell r="B74">
            <v>417035044</v>
          </cell>
          <cell r="C74" t="str">
            <v>BRIDGE BOSTON</v>
          </cell>
          <cell r="D74">
            <v>0</v>
          </cell>
          <cell r="E74">
            <v>0</v>
          </cell>
          <cell r="F74">
            <v>0</v>
          </cell>
          <cell r="G74">
            <v>2</v>
          </cell>
          <cell r="H74">
            <v>0</v>
          </cell>
          <cell r="I74">
            <v>0</v>
          </cell>
          <cell r="J74">
            <v>0</v>
          </cell>
          <cell r="K74">
            <v>7.5800000000000006E-2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  <cell r="Q74">
            <v>2</v>
          </cell>
          <cell r="R74">
            <v>1.085</v>
          </cell>
          <cell r="S74">
            <v>10</v>
          </cell>
          <cell r="T74"/>
          <cell r="U74">
            <v>1232.18871083</v>
          </cell>
          <cell r="V74">
            <v>2219.9317000000001</v>
          </cell>
          <cell r="W74">
            <v>14309.604358909999</v>
          </cell>
          <cell r="X74">
            <v>2541.4568046700001</v>
          </cell>
          <cell r="Y74">
            <v>629.78479102000006</v>
          </cell>
          <cell r="Z74">
            <v>1031.03414</v>
          </cell>
          <cell r="AA74">
            <v>780.98299999999995</v>
          </cell>
          <cell r="AB74">
            <v>1653.8220999999999</v>
          </cell>
          <cell r="AC74">
            <v>2248.2006979600001</v>
          </cell>
          <cell r="AD74">
            <v>3330.6428420000002</v>
          </cell>
          <cell r="AE74">
            <v>0</v>
          </cell>
          <cell r="AF74">
            <v>29977.649145390002</v>
          </cell>
          <cell r="AH74">
            <v>417035044</v>
          </cell>
          <cell r="AI74" t="str">
            <v>417</v>
          </cell>
          <cell r="AJ74" t="str">
            <v>035</v>
          </cell>
          <cell r="AK74" t="str">
            <v>044</v>
          </cell>
          <cell r="AL74">
            <v>1</v>
          </cell>
          <cell r="AM74">
            <v>2</v>
          </cell>
          <cell r="AN74">
            <v>29977.649145390002</v>
          </cell>
          <cell r="AO74">
            <v>14989</v>
          </cell>
          <cell r="AP74">
            <v>0</v>
          </cell>
          <cell r="AQ74">
            <v>14989</v>
          </cell>
        </row>
        <row r="75">
          <cell r="B75">
            <v>417035100</v>
          </cell>
          <cell r="C75" t="str">
            <v>BRIDGE BOSTON</v>
          </cell>
          <cell r="D75">
            <v>1</v>
          </cell>
          <cell r="E75">
            <v>0</v>
          </cell>
          <cell r="F75">
            <v>0</v>
          </cell>
          <cell r="G75">
            <v>3</v>
          </cell>
          <cell r="H75">
            <v>0</v>
          </cell>
          <cell r="I75">
            <v>0</v>
          </cell>
          <cell r="J75">
            <v>0</v>
          </cell>
          <cell r="K75">
            <v>0.1137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4</v>
          </cell>
          <cell r="Q75">
            <v>4</v>
          </cell>
          <cell r="R75">
            <v>1.085</v>
          </cell>
          <cell r="S75">
            <v>9</v>
          </cell>
          <cell r="T75"/>
          <cell r="U75">
            <v>2128.0937162449995</v>
          </cell>
          <cell r="V75">
            <v>4019.8165000000004</v>
          </cell>
          <cell r="W75">
            <v>26171.852638364999</v>
          </cell>
          <cell r="X75">
            <v>4272.7677070049995</v>
          </cell>
          <cell r="Y75">
            <v>1156.9465865300001</v>
          </cell>
          <cell r="Z75">
            <v>1806.0512099999999</v>
          </cell>
          <cell r="AA75">
            <v>1420.0263</v>
          </cell>
          <cell r="AB75">
            <v>3145.2847999999999</v>
          </cell>
          <cell r="AC75">
            <v>3870.9995969400002</v>
          </cell>
          <cell r="AD75">
            <v>5959.6942630000003</v>
          </cell>
          <cell r="AE75">
            <v>0</v>
          </cell>
          <cell r="AF75">
            <v>53951.533318084992</v>
          </cell>
          <cell r="AH75">
            <v>417035100</v>
          </cell>
          <cell r="AI75" t="str">
            <v>417</v>
          </cell>
          <cell r="AJ75" t="str">
            <v>035</v>
          </cell>
          <cell r="AK75" t="str">
            <v>100</v>
          </cell>
          <cell r="AL75">
            <v>1</v>
          </cell>
          <cell r="AM75">
            <v>4</v>
          </cell>
          <cell r="AN75">
            <v>53951.533318084992</v>
          </cell>
          <cell r="AO75">
            <v>13488</v>
          </cell>
          <cell r="AP75">
            <v>0</v>
          </cell>
          <cell r="AQ75">
            <v>13488</v>
          </cell>
        </row>
        <row r="76">
          <cell r="B76">
            <v>417035133</v>
          </cell>
          <cell r="C76" t="str">
            <v>BRIDGE BOSTON</v>
          </cell>
          <cell r="D76">
            <v>0</v>
          </cell>
          <cell r="E76">
            <v>0</v>
          </cell>
          <cell r="F76">
            <v>1</v>
          </cell>
          <cell r="G76">
            <v>0</v>
          </cell>
          <cell r="H76">
            <v>1</v>
          </cell>
          <cell r="I76">
            <v>0</v>
          </cell>
          <cell r="J76">
            <v>0</v>
          </cell>
          <cell r="K76">
            <v>7.5800000000000006E-2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2</v>
          </cell>
          <cell r="R76">
            <v>1.085</v>
          </cell>
          <cell r="S76">
            <v>7</v>
          </cell>
          <cell r="T76"/>
          <cell r="U76">
            <v>1094.3069108300001</v>
          </cell>
          <cell r="V76">
            <v>1566.6315</v>
          </cell>
          <cell r="W76">
            <v>7501.1208589100006</v>
          </cell>
          <cell r="X76">
            <v>2283.3787046699999</v>
          </cell>
          <cell r="Y76">
            <v>332.31034102000001</v>
          </cell>
          <cell r="Z76">
            <v>987.31413999999995</v>
          </cell>
          <cell r="AA76">
            <v>609.26004999999998</v>
          </cell>
          <cell r="AB76">
            <v>358.73354999999998</v>
          </cell>
          <cell r="AC76">
            <v>2332.10374796</v>
          </cell>
          <cell r="AD76">
            <v>2411.3928419999997</v>
          </cell>
          <cell r="AE76">
            <v>0</v>
          </cell>
          <cell r="AF76">
            <v>19476.552645390002</v>
          </cell>
          <cell r="AH76">
            <v>417035133</v>
          </cell>
          <cell r="AI76" t="str">
            <v>417</v>
          </cell>
          <cell r="AJ76" t="str">
            <v>035</v>
          </cell>
          <cell r="AK76" t="str">
            <v>133</v>
          </cell>
          <cell r="AL76">
            <v>1</v>
          </cell>
          <cell r="AM76">
            <v>2</v>
          </cell>
          <cell r="AN76">
            <v>19476.552645390002</v>
          </cell>
          <cell r="AO76">
            <v>9738</v>
          </cell>
          <cell r="AP76">
            <v>0</v>
          </cell>
          <cell r="AQ76">
            <v>9738</v>
          </cell>
        </row>
        <row r="77">
          <cell r="B77">
            <v>417035220</v>
          </cell>
          <cell r="C77" t="str">
            <v>BRIDGE BOSTON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>
            <v>0</v>
          </cell>
          <cell r="J77">
            <v>0</v>
          </cell>
          <cell r="K77">
            <v>3.7900000000000003E-2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1</v>
          </cell>
          <cell r="Q77">
            <v>1</v>
          </cell>
          <cell r="R77">
            <v>1.085</v>
          </cell>
          <cell r="S77">
            <v>6</v>
          </cell>
          <cell r="T77"/>
          <cell r="U77">
            <v>610.10515541500001</v>
          </cell>
          <cell r="V77">
            <v>1081.5605499999999</v>
          </cell>
          <cell r="W77">
            <v>6446.5901294549994</v>
          </cell>
          <cell r="X77">
            <v>1012.6503023349999</v>
          </cell>
          <cell r="Y77">
            <v>313.39509550999992</v>
          </cell>
          <cell r="Z77">
            <v>513.61707000000001</v>
          </cell>
          <cell r="AA77">
            <v>465.79049999999995</v>
          </cell>
          <cell r="AB77">
            <v>867.38154999999995</v>
          </cell>
          <cell r="AC77">
            <v>1208.0033989800002</v>
          </cell>
          <cell r="AD77">
            <v>1655.5914209999999</v>
          </cell>
          <cell r="AE77">
            <v>0</v>
          </cell>
          <cell r="AF77">
            <v>14174.685172694997</v>
          </cell>
          <cell r="AH77">
            <v>417035220</v>
          </cell>
          <cell r="AI77" t="str">
            <v>417</v>
          </cell>
          <cell r="AJ77" t="str">
            <v>035</v>
          </cell>
          <cell r="AK77" t="str">
            <v>220</v>
          </cell>
          <cell r="AL77">
            <v>1</v>
          </cell>
          <cell r="AM77">
            <v>1</v>
          </cell>
          <cell r="AN77">
            <v>14174.685172694997</v>
          </cell>
          <cell r="AO77">
            <v>14175</v>
          </cell>
          <cell r="AP77">
            <v>0</v>
          </cell>
          <cell r="AQ77">
            <v>14175</v>
          </cell>
        </row>
        <row r="78">
          <cell r="B78">
            <v>417035243</v>
          </cell>
          <cell r="C78" t="str">
            <v>BRIDGE BOSTON</v>
          </cell>
          <cell r="D78">
            <v>0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0</v>
          </cell>
          <cell r="J78">
            <v>0</v>
          </cell>
          <cell r="K78">
            <v>3.7900000000000003E-2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1.085</v>
          </cell>
          <cell r="S78">
            <v>8</v>
          </cell>
          <cell r="T78"/>
          <cell r="U78">
            <v>547.15345541500005</v>
          </cell>
          <cell r="V78">
            <v>783.31574999999998</v>
          </cell>
          <cell r="W78">
            <v>3966.030579455</v>
          </cell>
          <cell r="X78">
            <v>1270.7284023350001</v>
          </cell>
          <cell r="Y78">
            <v>160.19309551000001</v>
          </cell>
          <cell r="Z78">
            <v>493.65706999999998</v>
          </cell>
          <cell r="AA78">
            <v>261.36564999999996</v>
          </cell>
          <cell r="AB78">
            <v>155.94704999999999</v>
          </cell>
          <cell r="AC78">
            <v>1124.10034898</v>
          </cell>
          <cell r="AD78">
            <v>1189.911421</v>
          </cell>
          <cell r="AE78">
            <v>0</v>
          </cell>
          <cell r="AF78">
            <v>9952.4028226950013</v>
          </cell>
          <cell r="AH78">
            <v>417035243</v>
          </cell>
          <cell r="AI78" t="str">
            <v>417</v>
          </cell>
          <cell r="AJ78" t="str">
            <v>035</v>
          </cell>
          <cell r="AK78" t="str">
            <v>243</v>
          </cell>
          <cell r="AL78">
            <v>1</v>
          </cell>
          <cell r="AM78">
            <v>1</v>
          </cell>
          <cell r="AN78">
            <v>9952.4028226950013</v>
          </cell>
          <cell r="AO78">
            <v>9952</v>
          </cell>
          <cell r="AP78">
            <v>0</v>
          </cell>
          <cell r="AQ78">
            <v>9952</v>
          </cell>
        </row>
        <row r="79">
          <cell r="B79">
            <v>417035244</v>
          </cell>
          <cell r="C79" t="str">
            <v>BRIDGE BOSTON</v>
          </cell>
          <cell r="D79">
            <v>0</v>
          </cell>
          <cell r="E79">
            <v>0</v>
          </cell>
          <cell r="F79">
            <v>1</v>
          </cell>
          <cell r="G79">
            <v>3</v>
          </cell>
          <cell r="H79">
            <v>2</v>
          </cell>
          <cell r="I79">
            <v>0</v>
          </cell>
          <cell r="J79">
            <v>0</v>
          </cell>
          <cell r="K79">
            <v>0.22739999999999999</v>
          </cell>
          <cell r="L79">
            <v>0</v>
          </cell>
          <cell r="M79">
            <v>2</v>
          </cell>
          <cell r="N79">
            <v>2</v>
          </cell>
          <cell r="O79">
            <v>0</v>
          </cell>
          <cell r="P79">
            <v>2</v>
          </cell>
          <cell r="Q79">
            <v>6</v>
          </cell>
          <cell r="R79">
            <v>1.085</v>
          </cell>
          <cell r="S79">
            <v>9</v>
          </cell>
          <cell r="T79"/>
          <cell r="U79">
            <v>3825.9632324900003</v>
          </cell>
          <cell r="V79">
            <v>6053.2584000000006</v>
          </cell>
          <cell r="W79">
            <v>34172.797976729998</v>
          </cell>
          <cell r="X79">
            <v>7822.4697140099997</v>
          </cell>
          <cell r="Y79">
            <v>1491.7452730599998</v>
          </cell>
          <cell r="Z79">
            <v>3474.8824200000004</v>
          </cell>
          <cell r="AA79">
            <v>2300.0047</v>
          </cell>
          <cell r="AB79">
            <v>2496.1184499999995</v>
          </cell>
          <cell r="AC79">
            <v>8136.8089938800003</v>
          </cell>
          <cell r="AD79">
            <v>9167.1885260000017</v>
          </cell>
          <cell r="AE79">
            <v>0</v>
          </cell>
          <cell r="AF79">
            <v>78941.237686169989</v>
          </cell>
          <cell r="AH79">
            <v>417035244</v>
          </cell>
          <cell r="AI79" t="str">
            <v>417</v>
          </cell>
          <cell r="AJ79" t="str">
            <v>035</v>
          </cell>
          <cell r="AK79" t="str">
            <v>244</v>
          </cell>
          <cell r="AL79">
            <v>1</v>
          </cell>
          <cell r="AM79">
            <v>6</v>
          </cell>
          <cell r="AN79">
            <v>78941.237686169989</v>
          </cell>
          <cell r="AO79">
            <v>13157</v>
          </cell>
          <cell r="AP79">
            <v>0</v>
          </cell>
          <cell r="AQ79">
            <v>13157</v>
          </cell>
        </row>
        <row r="80">
          <cell r="B80">
            <v>417035258</v>
          </cell>
          <cell r="C80" t="str">
            <v>BRIDGE BOSTON</v>
          </cell>
          <cell r="D80">
            <v>0</v>
          </cell>
          <cell r="E80">
            <v>0</v>
          </cell>
          <cell r="F80">
            <v>0</v>
          </cell>
          <cell r="G80">
            <v>1</v>
          </cell>
          <cell r="H80">
            <v>1</v>
          </cell>
          <cell r="I80">
            <v>0</v>
          </cell>
          <cell r="J80">
            <v>0</v>
          </cell>
          <cell r="K80">
            <v>7.5800000000000006E-2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  <cell r="Q80">
            <v>2</v>
          </cell>
          <cell r="R80">
            <v>1.085</v>
          </cell>
          <cell r="S80">
            <v>10</v>
          </cell>
          <cell r="T80"/>
          <cell r="U80">
            <v>1232.18871083</v>
          </cell>
          <cell r="V80">
            <v>2219.9317000000001</v>
          </cell>
          <cell r="W80">
            <v>13878.620658909998</v>
          </cell>
          <cell r="X80">
            <v>2283.3787046699999</v>
          </cell>
          <cell r="Y80">
            <v>641.73064102000001</v>
          </cell>
          <cell r="Z80">
            <v>1031.03414</v>
          </cell>
          <cell r="AA80">
            <v>867.51174999999989</v>
          </cell>
          <cell r="AB80">
            <v>1752.6221999999998</v>
          </cell>
          <cell r="AC80">
            <v>2332.10374796</v>
          </cell>
          <cell r="AD80">
            <v>3362.2528419999999</v>
          </cell>
          <cell r="AE80">
            <v>0</v>
          </cell>
          <cell r="AF80">
            <v>29601.375095390002</v>
          </cell>
          <cell r="AH80">
            <v>417035258</v>
          </cell>
          <cell r="AI80" t="str">
            <v>417</v>
          </cell>
          <cell r="AJ80" t="str">
            <v>035</v>
          </cell>
          <cell r="AK80" t="str">
            <v>258</v>
          </cell>
          <cell r="AL80">
            <v>1</v>
          </cell>
          <cell r="AM80">
            <v>2</v>
          </cell>
          <cell r="AN80">
            <v>29601.375095390002</v>
          </cell>
          <cell r="AO80">
            <v>14801</v>
          </cell>
          <cell r="AP80">
            <v>0</v>
          </cell>
          <cell r="AQ80">
            <v>14801</v>
          </cell>
        </row>
        <row r="81">
          <cell r="B81">
            <v>417035285</v>
          </cell>
          <cell r="C81" t="str">
            <v>BRIDGE BOSTON</v>
          </cell>
          <cell r="D81">
            <v>1</v>
          </cell>
          <cell r="E81">
            <v>0</v>
          </cell>
          <cell r="F81">
            <v>0</v>
          </cell>
          <cell r="G81">
            <v>2</v>
          </cell>
          <cell r="H81">
            <v>0</v>
          </cell>
          <cell r="I81">
            <v>0</v>
          </cell>
          <cell r="J81">
            <v>0</v>
          </cell>
          <cell r="K81">
            <v>7.5800000000000006E-2</v>
          </cell>
          <cell r="L81">
            <v>0</v>
          </cell>
          <cell r="M81">
            <v>2</v>
          </cell>
          <cell r="N81">
            <v>0</v>
          </cell>
          <cell r="O81">
            <v>0</v>
          </cell>
          <cell r="P81">
            <v>0</v>
          </cell>
          <cell r="Q81">
            <v>3</v>
          </cell>
          <cell r="R81">
            <v>1.085</v>
          </cell>
          <cell r="S81">
            <v>7</v>
          </cell>
          <cell r="T81"/>
          <cell r="U81">
            <v>1510.6539608300002</v>
          </cell>
          <cell r="V81">
            <v>2307.3935500000002</v>
          </cell>
          <cell r="W81">
            <v>12171.525058909998</v>
          </cell>
          <cell r="X81">
            <v>3351.1489046699999</v>
          </cell>
          <cell r="Y81">
            <v>491.14349102</v>
          </cell>
          <cell r="Z81">
            <v>1456.6741399999999</v>
          </cell>
          <cell r="AA81">
            <v>803.01935000000003</v>
          </cell>
          <cell r="AB81">
            <v>413.74304999999998</v>
          </cell>
          <cell r="AC81">
            <v>3345.34184796</v>
          </cell>
          <cell r="AD81">
            <v>3415.1228420000002</v>
          </cell>
          <cell r="AE81">
            <v>0</v>
          </cell>
          <cell r="AF81">
            <v>29265.766195389999</v>
          </cell>
          <cell r="AH81">
            <v>417035285</v>
          </cell>
          <cell r="AI81" t="str">
            <v>417</v>
          </cell>
          <cell r="AJ81" t="str">
            <v>035</v>
          </cell>
          <cell r="AK81" t="str">
            <v>285</v>
          </cell>
          <cell r="AL81">
            <v>1</v>
          </cell>
          <cell r="AM81">
            <v>3</v>
          </cell>
          <cell r="AN81">
            <v>29265.766195389999</v>
          </cell>
          <cell r="AO81">
            <v>9755</v>
          </cell>
          <cell r="AP81">
            <v>0</v>
          </cell>
          <cell r="AQ81">
            <v>9755</v>
          </cell>
        </row>
        <row r="82">
          <cell r="B82">
            <v>418100014</v>
          </cell>
          <cell r="C82" t="str">
            <v>CHRISTA MCAULIFFE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4</v>
          </cell>
          <cell r="I82">
            <v>0</v>
          </cell>
          <cell r="J82">
            <v>0</v>
          </cell>
          <cell r="K82">
            <v>0.15160000000000001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  <cell r="Q82">
            <v>4</v>
          </cell>
          <cell r="R82">
            <v>1.0269999999999999</v>
          </cell>
          <cell r="S82">
            <v>4</v>
          </cell>
          <cell r="T82"/>
          <cell r="U82">
            <v>2181.9596770919998</v>
          </cell>
          <cell r="V82">
            <v>3488.5341399999998</v>
          </cell>
          <cell r="W82">
            <v>18487.490066083999</v>
          </cell>
          <cell r="X82">
            <v>3834.0713751079993</v>
          </cell>
          <cell r="Y82">
            <v>899.31681184799993</v>
          </cell>
          <cell r="Z82">
            <v>2011.5882799999999</v>
          </cell>
          <cell r="AA82">
            <v>1523.82152</v>
          </cell>
          <cell r="AB82">
            <v>2038.2868999999996</v>
          </cell>
          <cell r="AC82">
            <v>4573.7124083040007</v>
          </cell>
          <cell r="AD82">
            <v>5689.8656839999994</v>
          </cell>
          <cell r="AE82">
            <v>0</v>
          </cell>
          <cell r="AF82">
            <v>44728.646862435999</v>
          </cell>
          <cell r="AH82">
            <v>418100014</v>
          </cell>
          <cell r="AI82" t="str">
            <v>418</v>
          </cell>
          <cell r="AJ82" t="str">
            <v>100</v>
          </cell>
          <cell r="AK82" t="str">
            <v>014</v>
          </cell>
          <cell r="AL82">
            <v>1</v>
          </cell>
          <cell r="AM82">
            <v>4</v>
          </cell>
          <cell r="AN82">
            <v>44728.646862435999</v>
          </cell>
          <cell r="AO82">
            <v>11182</v>
          </cell>
          <cell r="AP82">
            <v>0</v>
          </cell>
          <cell r="AQ82">
            <v>11182</v>
          </cell>
        </row>
        <row r="83">
          <cell r="B83">
            <v>418100100</v>
          </cell>
          <cell r="C83" t="str">
            <v>CHRISTA MCAULIFFE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352</v>
          </cell>
          <cell r="I83">
            <v>0</v>
          </cell>
          <cell r="J83">
            <v>0</v>
          </cell>
          <cell r="K83">
            <v>13.3408</v>
          </cell>
          <cell r="L83">
            <v>0</v>
          </cell>
          <cell r="M83">
            <v>0</v>
          </cell>
          <cell r="N83">
            <v>14</v>
          </cell>
          <cell r="O83">
            <v>0</v>
          </cell>
          <cell r="P83">
            <v>124</v>
          </cell>
          <cell r="Q83">
            <v>352</v>
          </cell>
          <cell r="R83">
            <v>1.0269999999999999</v>
          </cell>
          <cell r="S83">
            <v>9</v>
          </cell>
          <cell r="T83"/>
          <cell r="U83">
            <v>191600.99430409598</v>
          </cell>
          <cell r="V83">
            <v>300913.73181999999</v>
          </cell>
          <cell r="W83">
            <v>1560891.4942553919</v>
          </cell>
          <cell r="X83">
            <v>339817.66706950398</v>
          </cell>
          <cell r="Y83">
            <v>75807.49038262399</v>
          </cell>
          <cell r="Z83">
            <v>178101.06864000001</v>
          </cell>
          <cell r="AA83">
            <v>131775.43807999999</v>
          </cell>
          <cell r="AB83">
            <v>162262.34388</v>
          </cell>
          <cell r="AC83">
            <v>406634.16981075198</v>
          </cell>
          <cell r="AD83">
            <v>491344.86019199993</v>
          </cell>
          <cell r="AE83">
            <v>0</v>
          </cell>
          <cell r="AF83">
            <v>3839149.2584343674</v>
          </cell>
          <cell r="AH83">
            <v>418100100</v>
          </cell>
          <cell r="AI83" t="str">
            <v>418</v>
          </cell>
          <cell r="AJ83" t="str">
            <v>100</v>
          </cell>
          <cell r="AK83" t="str">
            <v>100</v>
          </cell>
          <cell r="AL83">
            <v>1</v>
          </cell>
          <cell r="AM83">
            <v>352</v>
          </cell>
          <cell r="AN83">
            <v>3839149.2584343674</v>
          </cell>
          <cell r="AO83">
            <v>10907</v>
          </cell>
          <cell r="AP83">
            <v>0</v>
          </cell>
          <cell r="AQ83">
            <v>10907</v>
          </cell>
        </row>
        <row r="84">
          <cell r="B84">
            <v>418100136</v>
          </cell>
          <cell r="C84" t="str">
            <v>CHRISTA MCAULIFFE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12</v>
          </cell>
          <cell r="I84">
            <v>0</v>
          </cell>
          <cell r="J84">
            <v>0</v>
          </cell>
          <cell r="K84">
            <v>0.45479999999999998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  <cell r="Q84">
            <v>12</v>
          </cell>
          <cell r="R84">
            <v>1.0269999999999999</v>
          </cell>
          <cell r="S84">
            <v>2</v>
          </cell>
          <cell r="T84"/>
          <cell r="U84">
            <v>6376.8245612759993</v>
          </cell>
          <cell r="V84">
            <v>9664.6656600000006</v>
          </cell>
          <cell r="W84">
            <v>47643.939738252004</v>
          </cell>
          <cell r="X84">
            <v>11502.214125323999</v>
          </cell>
          <cell r="Y84">
            <v>2318.6793355439995</v>
          </cell>
          <cell r="Z84">
            <v>5978.1248399999995</v>
          </cell>
          <cell r="AA84">
            <v>4254.8918099999992</v>
          </cell>
          <cell r="AB84">
            <v>4469.7607499999995</v>
          </cell>
          <cell r="AC84">
            <v>13721.137224912</v>
          </cell>
          <cell r="AD84">
            <v>15838.127052000002</v>
          </cell>
          <cell r="AE84">
            <v>0</v>
          </cell>
          <cell r="AF84">
            <v>121768.36509730801</v>
          </cell>
          <cell r="AH84">
            <v>418100136</v>
          </cell>
          <cell r="AI84" t="str">
            <v>418</v>
          </cell>
          <cell r="AJ84" t="str">
            <v>100</v>
          </cell>
          <cell r="AK84" t="str">
            <v>136</v>
          </cell>
          <cell r="AL84">
            <v>1</v>
          </cell>
          <cell r="AM84">
            <v>12</v>
          </cell>
          <cell r="AN84">
            <v>121768.36509730801</v>
          </cell>
          <cell r="AO84">
            <v>10147</v>
          </cell>
          <cell r="AP84">
            <v>0</v>
          </cell>
          <cell r="AQ84">
            <v>10147</v>
          </cell>
        </row>
        <row r="85">
          <cell r="B85">
            <v>418100139</v>
          </cell>
          <cell r="C85" t="str">
            <v>CHRISTA MCAULIFFE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4</v>
          </cell>
          <cell r="I85">
            <v>0</v>
          </cell>
          <cell r="J85">
            <v>0</v>
          </cell>
          <cell r="K85">
            <v>0.15160000000000001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1</v>
          </cell>
          <cell r="Q85">
            <v>4</v>
          </cell>
          <cell r="R85">
            <v>1.0269999999999999</v>
          </cell>
          <cell r="S85">
            <v>1</v>
          </cell>
          <cell r="T85"/>
          <cell r="U85">
            <v>2125.0125270919998</v>
          </cell>
          <cell r="V85">
            <v>3218.77205</v>
          </cell>
          <cell r="W85">
            <v>15854.015586084</v>
          </cell>
          <cell r="X85">
            <v>3834.0713751079993</v>
          </cell>
          <cell r="Y85">
            <v>771.56828184799986</v>
          </cell>
          <cell r="Z85">
            <v>1992.51828</v>
          </cell>
          <cell r="AA85">
            <v>1417.19838</v>
          </cell>
          <cell r="AB85">
            <v>1484.1793199999997</v>
          </cell>
          <cell r="AC85">
            <v>4573.7124083040007</v>
          </cell>
          <cell r="AD85">
            <v>5275.0756839999995</v>
          </cell>
          <cell r="AE85">
            <v>0</v>
          </cell>
          <cell r="AF85">
            <v>40546.123892435993</v>
          </cell>
          <cell r="AH85">
            <v>418100139</v>
          </cell>
          <cell r="AI85" t="str">
            <v>418</v>
          </cell>
          <cell r="AJ85" t="str">
            <v>100</v>
          </cell>
          <cell r="AK85" t="str">
            <v>139</v>
          </cell>
          <cell r="AL85">
            <v>1</v>
          </cell>
          <cell r="AM85">
            <v>4</v>
          </cell>
          <cell r="AN85">
            <v>40546.123892435993</v>
          </cell>
          <cell r="AO85">
            <v>10137</v>
          </cell>
          <cell r="AP85">
            <v>0</v>
          </cell>
          <cell r="AQ85">
            <v>10137</v>
          </cell>
        </row>
        <row r="86">
          <cell r="B86">
            <v>418100170</v>
          </cell>
          <cell r="C86" t="str">
            <v>CHRISTA MCAULIFFE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7</v>
          </cell>
          <cell r="I86">
            <v>0</v>
          </cell>
          <cell r="J86">
            <v>0</v>
          </cell>
          <cell r="K86">
            <v>0.26529999999999998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3</v>
          </cell>
          <cell r="Q86">
            <v>7</v>
          </cell>
          <cell r="R86">
            <v>1.0269999999999999</v>
          </cell>
          <cell r="S86">
            <v>9</v>
          </cell>
          <cell r="T86"/>
          <cell r="U86">
            <v>3816.8478549109996</v>
          </cell>
          <cell r="V86">
            <v>6097.5146700000005</v>
          </cell>
          <cell r="W86">
            <v>32280.688710646999</v>
          </cell>
          <cell r="X86">
            <v>6709.6249064389986</v>
          </cell>
          <cell r="Y86">
            <v>1570.2972157339998</v>
          </cell>
          <cell r="Z86">
            <v>3519.7394899999999</v>
          </cell>
          <cell r="AA86">
            <v>2663.7709799999993</v>
          </cell>
          <cell r="AB86">
            <v>3551.7562599999997</v>
          </cell>
          <cell r="AC86">
            <v>8003.9967145319997</v>
          </cell>
          <cell r="AD86">
            <v>9945.8299470000002</v>
          </cell>
          <cell r="AE86">
            <v>0</v>
          </cell>
          <cell r="AF86">
            <v>78160.066749263002</v>
          </cell>
          <cell r="AH86">
            <v>418100170</v>
          </cell>
          <cell r="AI86" t="str">
            <v>418</v>
          </cell>
          <cell r="AJ86" t="str">
            <v>100</v>
          </cell>
          <cell r="AK86" t="str">
            <v>170</v>
          </cell>
          <cell r="AL86">
            <v>1</v>
          </cell>
          <cell r="AM86">
            <v>7</v>
          </cell>
          <cell r="AN86">
            <v>78160.066749263002</v>
          </cell>
          <cell r="AO86">
            <v>11166</v>
          </cell>
          <cell r="AP86">
            <v>0</v>
          </cell>
          <cell r="AQ86">
            <v>11166</v>
          </cell>
        </row>
        <row r="87">
          <cell r="B87">
            <v>418100185</v>
          </cell>
          <cell r="C87" t="str">
            <v>CHRISTA MCAULIFFE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0</v>
          </cell>
          <cell r="J87">
            <v>0</v>
          </cell>
          <cell r="K87">
            <v>3.7900000000000003E-2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1</v>
          </cell>
          <cell r="R87">
            <v>1.0269999999999999</v>
          </cell>
          <cell r="S87">
            <v>9</v>
          </cell>
          <cell r="T87"/>
          <cell r="U87">
            <v>517.90469927300001</v>
          </cell>
          <cell r="V87">
            <v>741.44264999999996</v>
          </cell>
          <cell r="W87">
            <v>3346.0766315209999</v>
          </cell>
          <cell r="X87">
            <v>958.51784377699983</v>
          </cell>
          <cell r="Y87">
            <v>162.93704796199998</v>
          </cell>
          <cell r="Z87">
            <v>493.65706999999998</v>
          </cell>
          <cell r="AA87">
            <v>329.29727999999994</v>
          </cell>
          <cell r="AB87">
            <v>241.12932999999998</v>
          </cell>
          <cell r="AC87">
            <v>1143.4281020760002</v>
          </cell>
          <cell r="AD87">
            <v>1221.5214209999999</v>
          </cell>
          <cell r="AE87">
            <v>0</v>
          </cell>
          <cell r="AF87">
            <v>9155.9120756089997</v>
          </cell>
          <cell r="AH87">
            <v>418100185</v>
          </cell>
          <cell r="AI87" t="str">
            <v>418</v>
          </cell>
          <cell r="AJ87" t="str">
            <v>100</v>
          </cell>
          <cell r="AK87" t="str">
            <v>185</v>
          </cell>
          <cell r="AL87">
            <v>1</v>
          </cell>
          <cell r="AM87">
            <v>1</v>
          </cell>
          <cell r="AN87">
            <v>9155.9120756089997</v>
          </cell>
          <cell r="AO87">
            <v>9156</v>
          </cell>
          <cell r="AP87">
            <v>0</v>
          </cell>
          <cell r="AQ87">
            <v>9156</v>
          </cell>
        </row>
        <row r="88">
          <cell r="B88">
            <v>418100198</v>
          </cell>
          <cell r="C88" t="str">
            <v>CHRISTA MCAULIFFE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18</v>
          </cell>
          <cell r="I88">
            <v>0</v>
          </cell>
          <cell r="J88">
            <v>0</v>
          </cell>
          <cell r="K88">
            <v>0.68220000000000003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2</v>
          </cell>
          <cell r="Q88">
            <v>18</v>
          </cell>
          <cell r="R88">
            <v>1.0269999999999999</v>
          </cell>
          <cell r="S88">
            <v>2</v>
          </cell>
          <cell r="T88"/>
          <cell r="U88">
            <v>9430.2633669139996</v>
          </cell>
          <cell r="V88">
            <v>13857.53694</v>
          </cell>
          <cell r="W88">
            <v>65223.392807377997</v>
          </cell>
          <cell r="X88">
            <v>17253.321187985999</v>
          </cell>
          <cell r="Y88">
            <v>3175.1567033159995</v>
          </cell>
          <cell r="Z88">
            <v>8921.9872599999999</v>
          </cell>
          <cell r="AA88">
            <v>6129.5673399999987</v>
          </cell>
          <cell r="AB88">
            <v>5391.1338000000005</v>
          </cell>
          <cell r="AC88">
            <v>20581.705837368001</v>
          </cell>
          <cell r="AD88">
            <v>22773.965577999999</v>
          </cell>
          <cell r="AE88">
            <v>0</v>
          </cell>
          <cell r="AF88">
            <v>172738.03082096198</v>
          </cell>
          <cell r="AH88">
            <v>418100198</v>
          </cell>
          <cell r="AI88" t="str">
            <v>418</v>
          </cell>
          <cell r="AJ88" t="str">
            <v>100</v>
          </cell>
          <cell r="AK88" t="str">
            <v>198</v>
          </cell>
          <cell r="AL88">
            <v>1</v>
          </cell>
          <cell r="AM88">
            <v>18</v>
          </cell>
          <cell r="AN88">
            <v>172738.03082096198</v>
          </cell>
          <cell r="AO88">
            <v>9597</v>
          </cell>
          <cell r="AP88">
            <v>0</v>
          </cell>
          <cell r="AQ88">
            <v>9597</v>
          </cell>
        </row>
        <row r="89">
          <cell r="B89">
            <v>418100288</v>
          </cell>
          <cell r="C89" t="str">
            <v>CHRISTA MCAULIFFE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3</v>
          </cell>
          <cell r="I89">
            <v>0</v>
          </cell>
          <cell r="J89">
            <v>0</v>
          </cell>
          <cell r="K89">
            <v>0.1137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2</v>
          </cell>
          <cell r="Q89">
            <v>3</v>
          </cell>
          <cell r="R89">
            <v>1.0269999999999999</v>
          </cell>
          <cell r="S89">
            <v>1</v>
          </cell>
          <cell r="T89"/>
          <cell r="U89">
            <v>1660.5015578189998</v>
          </cell>
          <cell r="V89">
            <v>2730.3308499999998</v>
          </cell>
          <cell r="W89">
            <v>14977.648014562999</v>
          </cell>
          <cell r="X89">
            <v>2875.5535313309997</v>
          </cell>
          <cell r="Y89">
            <v>728.45132388599995</v>
          </cell>
          <cell r="Z89">
            <v>1516.7512099999999</v>
          </cell>
          <cell r="AA89">
            <v>1187.9103599999996</v>
          </cell>
          <cell r="AB89">
            <v>1762.7119899999998</v>
          </cell>
          <cell r="AC89">
            <v>3430.2843062279999</v>
          </cell>
          <cell r="AD89">
            <v>4442.5442629999998</v>
          </cell>
          <cell r="AE89">
            <v>0</v>
          </cell>
          <cell r="AF89">
            <v>35312.687406826997</v>
          </cell>
          <cell r="AH89">
            <v>418100288</v>
          </cell>
          <cell r="AI89" t="str">
            <v>418</v>
          </cell>
          <cell r="AJ89" t="str">
            <v>100</v>
          </cell>
          <cell r="AK89" t="str">
            <v>288</v>
          </cell>
          <cell r="AL89">
            <v>1</v>
          </cell>
          <cell r="AM89">
            <v>3</v>
          </cell>
          <cell r="AN89">
            <v>35312.687406826997</v>
          </cell>
          <cell r="AO89">
            <v>11771</v>
          </cell>
          <cell r="AP89">
            <v>0</v>
          </cell>
          <cell r="AQ89">
            <v>11771</v>
          </cell>
        </row>
        <row r="90">
          <cell r="B90">
            <v>419035035</v>
          </cell>
          <cell r="C90" t="str">
            <v>HELEN Y. DAVIS LEADERSHIP ACADEMY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192</v>
          </cell>
          <cell r="I90">
            <v>0</v>
          </cell>
          <cell r="J90">
            <v>0</v>
          </cell>
          <cell r="K90">
            <v>7.2767999999999997</v>
          </cell>
          <cell r="L90">
            <v>0</v>
          </cell>
          <cell r="M90">
            <v>0</v>
          </cell>
          <cell r="N90">
            <v>12</v>
          </cell>
          <cell r="O90">
            <v>0</v>
          </cell>
          <cell r="P90">
            <v>127</v>
          </cell>
          <cell r="Q90">
            <v>192</v>
          </cell>
          <cell r="R90">
            <v>1.085</v>
          </cell>
          <cell r="S90">
            <v>10</v>
          </cell>
          <cell r="T90"/>
          <cell r="U90">
            <v>115060.96093967999</v>
          </cell>
          <cell r="V90">
            <v>194072.06210000001</v>
          </cell>
          <cell r="W90">
            <v>1099038.9916553602</v>
          </cell>
          <cell r="X90">
            <v>196619.73344831998</v>
          </cell>
          <cell r="Y90">
            <v>53323.360037919992</v>
          </cell>
          <cell r="Z90">
            <v>99000.657439999995</v>
          </cell>
          <cell r="AA90">
            <v>84133.710149999999</v>
          </cell>
          <cell r="AB90">
            <v>134436.88159999999</v>
          </cell>
          <cell r="AC90">
            <v>235692.40180415998</v>
          </cell>
          <cell r="AD90">
            <v>298082.222832</v>
          </cell>
          <cell r="AE90">
            <v>0</v>
          </cell>
          <cell r="AF90">
            <v>2509460.9820074402</v>
          </cell>
          <cell r="AH90">
            <v>419035035</v>
          </cell>
          <cell r="AI90" t="str">
            <v>419</v>
          </cell>
          <cell r="AJ90" t="str">
            <v>035</v>
          </cell>
          <cell r="AK90" t="str">
            <v>035</v>
          </cell>
          <cell r="AL90">
            <v>1</v>
          </cell>
          <cell r="AM90">
            <v>192</v>
          </cell>
          <cell r="AN90">
            <v>2509460.9820074402</v>
          </cell>
          <cell r="AO90">
            <v>13070</v>
          </cell>
          <cell r="AP90">
            <v>0</v>
          </cell>
          <cell r="AQ90">
            <v>13070</v>
          </cell>
        </row>
        <row r="91">
          <cell r="B91">
            <v>419035040</v>
          </cell>
          <cell r="C91" t="str">
            <v>HELEN Y. DAVIS LEADERSHIP ACADEMY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  <cell r="J91">
            <v>0</v>
          </cell>
          <cell r="K91">
            <v>3.7900000000000003E-2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1</v>
          </cell>
          <cell r="R91">
            <v>1.085</v>
          </cell>
          <cell r="S91">
            <v>4</v>
          </cell>
          <cell r="T91"/>
          <cell r="U91">
            <v>547.15345541500005</v>
          </cell>
          <cell r="V91">
            <v>783.31574999999998</v>
          </cell>
          <cell r="W91">
            <v>3535.0468794550002</v>
          </cell>
          <cell r="X91">
            <v>1012.6503023349999</v>
          </cell>
          <cell r="Y91">
            <v>172.13894550999999</v>
          </cell>
          <cell r="Z91">
            <v>493.65706999999998</v>
          </cell>
          <cell r="AA91">
            <v>347.89439999999996</v>
          </cell>
          <cell r="AB91">
            <v>254.74714999999998</v>
          </cell>
          <cell r="AC91">
            <v>1208.0033989800002</v>
          </cell>
          <cell r="AD91">
            <v>1221.5214209999999</v>
          </cell>
          <cell r="AE91">
            <v>0</v>
          </cell>
          <cell r="AF91">
            <v>9576.1287726949995</v>
          </cell>
          <cell r="AH91">
            <v>419035040</v>
          </cell>
          <cell r="AI91" t="str">
            <v>419</v>
          </cell>
          <cell r="AJ91" t="str">
            <v>035</v>
          </cell>
          <cell r="AK91" t="str">
            <v>040</v>
          </cell>
          <cell r="AL91">
            <v>1</v>
          </cell>
          <cell r="AM91">
            <v>1</v>
          </cell>
          <cell r="AN91">
            <v>9576.1287726949995</v>
          </cell>
          <cell r="AO91">
            <v>9576</v>
          </cell>
          <cell r="AP91">
            <v>0</v>
          </cell>
          <cell r="AQ91">
            <v>9576</v>
          </cell>
        </row>
        <row r="92">
          <cell r="B92">
            <v>419035044</v>
          </cell>
          <cell r="C92" t="str">
            <v>HELEN Y. DAVIS LEADERSHIP ACADEMY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2</v>
          </cell>
          <cell r="I92">
            <v>0</v>
          </cell>
          <cell r="J92">
            <v>0</v>
          </cell>
          <cell r="K92">
            <v>7.5800000000000006E-2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1</v>
          </cell>
          <cell r="Q92">
            <v>2</v>
          </cell>
          <cell r="R92">
            <v>1.085</v>
          </cell>
          <cell r="S92">
            <v>10</v>
          </cell>
          <cell r="T92"/>
          <cell r="U92">
            <v>1163.2478108299999</v>
          </cell>
          <cell r="V92">
            <v>1893.2816</v>
          </cell>
          <cell r="W92">
            <v>10258.865358910001</v>
          </cell>
          <cell r="X92">
            <v>2025.3006046699998</v>
          </cell>
          <cell r="Y92">
            <v>498.97719101999996</v>
          </cell>
          <cell r="Z92">
            <v>1009.17414</v>
          </cell>
          <cell r="AA92">
            <v>824.91464999999994</v>
          </cell>
          <cell r="AB92">
            <v>1180.4583</v>
          </cell>
          <cell r="AC92">
            <v>2416.0067979600003</v>
          </cell>
          <cell r="AD92">
            <v>2918.4528419999997</v>
          </cell>
          <cell r="AE92">
            <v>0</v>
          </cell>
          <cell r="AF92">
            <v>24188.679295389997</v>
          </cell>
          <cell r="AH92">
            <v>419035044</v>
          </cell>
          <cell r="AI92" t="str">
            <v>419</v>
          </cell>
          <cell r="AJ92" t="str">
            <v>035</v>
          </cell>
          <cell r="AK92" t="str">
            <v>044</v>
          </cell>
          <cell r="AL92">
            <v>1</v>
          </cell>
          <cell r="AM92">
            <v>2</v>
          </cell>
          <cell r="AN92">
            <v>24188.679295389997</v>
          </cell>
          <cell r="AO92">
            <v>12094</v>
          </cell>
          <cell r="AP92">
            <v>0</v>
          </cell>
          <cell r="AQ92">
            <v>12094</v>
          </cell>
        </row>
        <row r="93">
          <cell r="B93">
            <v>419035049</v>
          </cell>
          <cell r="C93" t="str">
            <v>HELEN Y. DAVIS LEADERSHIP ACADEMY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1</v>
          </cell>
          <cell r="I93">
            <v>0</v>
          </cell>
          <cell r="J93">
            <v>0</v>
          </cell>
          <cell r="K93">
            <v>3.7900000000000003E-2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</v>
          </cell>
          <cell r="Q93">
            <v>1</v>
          </cell>
          <cell r="R93">
            <v>1.085</v>
          </cell>
          <cell r="S93">
            <v>7</v>
          </cell>
          <cell r="T93"/>
          <cell r="U93">
            <v>611.60245541500001</v>
          </cell>
          <cell r="V93">
            <v>1088.6673000000001</v>
          </cell>
          <cell r="W93">
            <v>6515.8999294549994</v>
          </cell>
          <cell r="X93">
            <v>1012.6503023349999</v>
          </cell>
          <cell r="Y93">
            <v>316.75859550999996</v>
          </cell>
          <cell r="Z93">
            <v>514.08706999999993</v>
          </cell>
          <cell r="AA93">
            <v>468.60064999999997</v>
          </cell>
          <cell r="AB93">
            <v>881.96394999999995</v>
          </cell>
          <cell r="AC93">
            <v>1208.0033989800002</v>
          </cell>
          <cell r="AD93">
            <v>1665.921421</v>
          </cell>
          <cell r="AE93">
            <v>0</v>
          </cell>
          <cell r="AF93">
            <v>14284.155072694997</v>
          </cell>
          <cell r="AH93">
            <v>419035049</v>
          </cell>
          <cell r="AI93" t="str">
            <v>419</v>
          </cell>
          <cell r="AJ93" t="str">
            <v>035</v>
          </cell>
          <cell r="AK93" t="str">
            <v>049</v>
          </cell>
          <cell r="AL93">
            <v>1</v>
          </cell>
          <cell r="AM93">
            <v>1</v>
          </cell>
          <cell r="AN93">
            <v>14284.155072694997</v>
          </cell>
          <cell r="AO93">
            <v>14284</v>
          </cell>
          <cell r="AP93">
            <v>0</v>
          </cell>
          <cell r="AQ93">
            <v>14284</v>
          </cell>
        </row>
        <row r="94">
          <cell r="B94">
            <v>419035165</v>
          </cell>
          <cell r="C94" t="str">
            <v>HELEN Y. DAVIS LEADERSHIP ACADEMY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2</v>
          </cell>
          <cell r="I94">
            <v>0</v>
          </cell>
          <cell r="J94">
            <v>0</v>
          </cell>
          <cell r="K94">
            <v>7.5800000000000006E-2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</v>
          </cell>
          <cell r="R94">
            <v>1.085</v>
          </cell>
          <cell r="S94">
            <v>9</v>
          </cell>
          <cell r="T94"/>
          <cell r="U94">
            <v>1094.3069108300001</v>
          </cell>
          <cell r="V94">
            <v>1566.6315</v>
          </cell>
          <cell r="W94">
            <v>7070.0937589100004</v>
          </cell>
          <cell r="X94">
            <v>2025.3006046699998</v>
          </cell>
          <cell r="Y94">
            <v>344.27789101999997</v>
          </cell>
          <cell r="Z94">
            <v>987.31413999999995</v>
          </cell>
          <cell r="AA94">
            <v>695.78879999999992</v>
          </cell>
          <cell r="AB94">
            <v>509.49429999999995</v>
          </cell>
          <cell r="AC94">
            <v>2416.0067979600003</v>
          </cell>
          <cell r="AD94">
            <v>2443.0428419999998</v>
          </cell>
          <cell r="AE94">
            <v>0</v>
          </cell>
          <cell r="AF94">
            <v>19152.257545389999</v>
          </cell>
          <cell r="AH94">
            <v>419035165</v>
          </cell>
          <cell r="AI94" t="str">
            <v>419</v>
          </cell>
          <cell r="AJ94" t="str">
            <v>035</v>
          </cell>
          <cell r="AK94" t="str">
            <v>165</v>
          </cell>
          <cell r="AL94">
            <v>1</v>
          </cell>
          <cell r="AM94">
            <v>2</v>
          </cell>
          <cell r="AN94">
            <v>19152.257545389999</v>
          </cell>
          <cell r="AO94">
            <v>9576</v>
          </cell>
          <cell r="AP94">
            <v>0</v>
          </cell>
          <cell r="AQ94">
            <v>9576</v>
          </cell>
        </row>
        <row r="95">
          <cell r="B95">
            <v>419035243</v>
          </cell>
          <cell r="C95" t="str">
            <v>HELEN Y. DAVIS LEADERSHIP ACADEMY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2</v>
          </cell>
          <cell r="I95">
            <v>0</v>
          </cell>
          <cell r="J95">
            <v>0</v>
          </cell>
          <cell r="K95">
            <v>7.5800000000000006E-2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Q95">
            <v>2</v>
          </cell>
          <cell r="R95">
            <v>1.085</v>
          </cell>
          <cell r="S95">
            <v>8</v>
          </cell>
          <cell r="T95"/>
          <cell r="U95">
            <v>1160.2532108299999</v>
          </cell>
          <cell r="V95">
            <v>1879.0898</v>
          </cell>
          <cell r="W95">
            <v>10120.25660891</v>
          </cell>
          <cell r="X95">
            <v>2025.3006046699998</v>
          </cell>
          <cell r="Y95">
            <v>492.25019101999993</v>
          </cell>
          <cell r="Z95">
            <v>1008.2241399999999</v>
          </cell>
          <cell r="AA95">
            <v>819.29435000000001</v>
          </cell>
          <cell r="AB95">
            <v>1151.2826499999999</v>
          </cell>
          <cell r="AC95">
            <v>2416.0067979600003</v>
          </cell>
          <cell r="AD95">
            <v>2897.7728419999999</v>
          </cell>
          <cell r="AE95">
            <v>0</v>
          </cell>
          <cell r="AF95">
            <v>23969.731195389999</v>
          </cell>
          <cell r="AH95">
            <v>419035243</v>
          </cell>
          <cell r="AI95" t="str">
            <v>419</v>
          </cell>
          <cell r="AJ95" t="str">
            <v>035</v>
          </cell>
          <cell r="AK95" t="str">
            <v>243</v>
          </cell>
          <cell r="AL95">
            <v>1</v>
          </cell>
          <cell r="AM95">
            <v>2</v>
          </cell>
          <cell r="AN95">
            <v>23969.731195389999</v>
          </cell>
          <cell r="AO95">
            <v>11985</v>
          </cell>
          <cell r="AP95">
            <v>0</v>
          </cell>
          <cell r="AQ95">
            <v>11985</v>
          </cell>
        </row>
        <row r="96">
          <cell r="B96">
            <v>419035244</v>
          </cell>
          <cell r="C96" t="str">
            <v>HELEN Y. DAVIS LEADERSHIP ACADEMY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5</v>
          </cell>
          <cell r="I96">
            <v>0</v>
          </cell>
          <cell r="J96">
            <v>0</v>
          </cell>
          <cell r="K96">
            <v>0.1895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5</v>
          </cell>
          <cell r="Q96">
            <v>5</v>
          </cell>
          <cell r="R96">
            <v>1.085</v>
          </cell>
          <cell r="S96">
            <v>9</v>
          </cell>
          <cell r="T96"/>
          <cell r="U96">
            <v>3072.9852770749999</v>
          </cell>
          <cell r="V96">
            <v>5514.3497500000003</v>
          </cell>
          <cell r="W96">
            <v>33272.597647275004</v>
          </cell>
          <cell r="X96">
            <v>5063.2515116749992</v>
          </cell>
          <cell r="Y96">
            <v>1617.37372755</v>
          </cell>
          <cell r="Z96">
            <v>2575.1853500000002</v>
          </cell>
          <cell r="AA96">
            <v>2371.0504999999998</v>
          </cell>
          <cell r="AB96">
            <v>4555.5895</v>
          </cell>
          <cell r="AC96">
            <v>6040.0169949000001</v>
          </cell>
          <cell r="AD96">
            <v>8432.9071049999984</v>
          </cell>
          <cell r="AE96">
            <v>0</v>
          </cell>
          <cell r="AF96">
            <v>72515.307363475004</v>
          </cell>
          <cell r="AH96">
            <v>419035244</v>
          </cell>
          <cell r="AI96" t="str">
            <v>419</v>
          </cell>
          <cell r="AJ96" t="str">
            <v>035</v>
          </cell>
          <cell r="AK96" t="str">
            <v>244</v>
          </cell>
          <cell r="AL96">
            <v>1</v>
          </cell>
          <cell r="AM96">
            <v>5</v>
          </cell>
          <cell r="AN96">
            <v>72515.307363475004</v>
          </cell>
          <cell r="AO96">
            <v>14503</v>
          </cell>
          <cell r="AP96">
            <v>0</v>
          </cell>
          <cell r="AQ96">
            <v>14503</v>
          </cell>
        </row>
        <row r="97">
          <cell r="B97">
            <v>419035251</v>
          </cell>
          <cell r="C97" t="str">
            <v>HELEN Y. DAVIS LEADERSHIP ACADEMY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3.7900000000000003E-2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</v>
          </cell>
          <cell r="Q97">
            <v>1</v>
          </cell>
          <cell r="R97">
            <v>1.085</v>
          </cell>
          <cell r="S97">
            <v>8</v>
          </cell>
          <cell r="T97"/>
          <cell r="U97">
            <v>613.099755415</v>
          </cell>
          <cell r="V97">
            <v>1095.77405</v>
          </cell>
          <cell r="W97">
            <v>6585.2097294550003</v>
          </cell>
          <cell r="X97">
            <v>1012.6503023349999</v>
          </cell>
          <cell r="Y97">
            <v>320.11124551</v>
          </cell>
          <cell r="Z97">
            <v>514.56706999999994</v>
          </cell>
          <cell r="AA97">
            <v>471.39994999999993</v>
          </cell>
          <cell r="AB97">
            <v>896.53549999999996</v>
          </cell>
          <cell r="AC97">
            <v>1208.0033989800002</v>
          </cell>
          <cell r="AD97">
            <v>1676.2514209999999</v>
          </cell>
          <cell r="AE97">
            <v>0</v>
          </cell>
          <cell r="AF97">
            <v>14393.602422694996</v>
          </cell>
          <cell r="AH97">
            <v>419035251</v>
          </cell>
          <cell r="AI97" t="str">
            <v>419</v>
          </cell>
          <cell r="AJ97" t="str">
            <v>035</v>
          </cell>
          <cell r="AK97" t="str">
            <v>251</v>
          </cell>
          <cell r="AL97">
            <v>1</v>
          </cell>
          <cell r="AM97">
            <v>1</v>
          </cell>
          <cell r="AN97">
            <v>14393.602422694996</v>
          </cell>
          <cell r="AO97">
            <v>14394</v>
          </cell>
          <cell r="AP97">
            <v>0</v>
          </cell>
          <cell r="AQ97">
            <v>14394</v>
          </cell>
        </row>
        <row r="98">
          <cell r="B98">
            <v>419035285</v>
          </cell>
          <cell r="C98" t="str">
            <v>HELEN Y. DAVIS LEADERSHIP ACADEMY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3.7900000000000003E-2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</v>
          </cell>
          <cell r="Q98">
            <v>1</v>
          </cell>
          <cell r="R98">
            <v>1.085</v>
          </cell>
          <cell r="S98">
            <v>7</v>
          </cell>
          <cell r="T98"/>
          <cell r="U98">
            <v>611.60245541500001</v>
          </cell>
          <cell r="V98">
            <v>1088.6673000000001</v>
          </cell>
          <cell r="W98">
            <v>6515.8999294549994</v>
          </cell>
          <cell r="X98">
            <v>1012.6503023349999</v>
          </cell>
          <cell r="Y98">
            <v>316.75859550999996</v>
          </cell>
          <cell r="Z98">
            <v>514.08706999999993</v>
          </cell>
          <cell r="AA98">
            <v>468.60064999999997</v>
          </cell>
          <cell r="AB98">
            <v>881.96394999999995</v>
          </cell>
          <cell r="AC98">
            <v>1208.0033989800002</v>
          </cell>
          <cell r="AD98">
            <v>1665.921421</v>
          </cell>
          <cell r="AE98">
            <v>0</v>
          </cell>
          <cell r="AF98">
            <v>14284.155072694997</v>
          </cell>
          <cell r="AH98">
            <v>419035285</v>
          </cell>
          <cell r="AI98" t="str">
            <v>419</v>
          </cell>
          <cell r="AJ98" t="str">
            <v>035</v>
          </cell>
          <cell r="AK98" t="str">
            <v>285</v>
          </cell>
          <cell r="AL98">
            <v>1</v>
          </cell>
          <cell r="AM98">
            <v>1</v>
          </cell>
          <cell r="AN98">
            <v>14284.155072694997</v>
          </cell>
          <cell r="AO98">
            <v>14284</v>
          </cell>
          <cell r="AP98">
            <v>0</v>
          </cell>
          <cell r="AQ98">
            <v>14284</v>
          </cell>
        </row>
        <row r="99">
          <cell r="B99">
            <v>420049010</v>
          </cell>
          <cell r="C99" t="str">
            <v>BENJAMIN BANNEKER</v>
          </cell>
          <cell r="D99">
            <v>0</v>
          </cell>
          <cell r="E99">
            <v>0</v>
          </cell>
          <cell r="F99">
            <v>0</v>
          </cell>
          <cell r="G99">
            <v>3</v>
          </cell>
          <cell r="H99">
            <v>0</v>
          </cell>
          <cell r="I99">
            <v>0</v>
          </cell>
          <cell r="J99">
            <v>0</v>
          </cell>
          <cell r="K99">
            <v>0.1137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3</v>
          </cell>
          <cell r="Q99">
            <v>3</v>
          </cell>
          <cell r="R99">
            <v>1.1080000000000001</v>
          </cell>
          <cell r="S99">
            <v>2</v>
          </cell>
          <cell r="T99"/>
          <cell r="U99">
            <v>1850.9989802760001</v>
          </cell>
          <cell r="V99">
            <v>3227.6372400000009</v>
          </cell>
          <cell r="W99">
            <v>20232.149991252001</v>
          </cell>
          <cell r="X99">
            <v>3892.9965063240002</v>
          </cell>
          <cell r="Y99">
            <v>882.86572154400005</v>
          </cell>
          <cell r="Z99">
            <v>1535.2112099999999</v>
          </cell>
          <cell r="AA99">
            <v>1127.9661600000002</v>
          </cell>
          <cell r="AB99">
            <v>2178.28368</v>
          </cell>
          <cell r="AC99">
            <v>3443.7876129120004</v>
          </cell>
          <cell r="AD99">
            <v>4749.6042630000002</v>
          </cell>
          <cell r="AE99">
            <v>0</v>
          </cell>
          <cell r="AF99">
            <v>43121.501365308002</v>
          </cell>
          <cell r="AH99">
            <v>420049010</v>
          </cell>
          <cell r="AI99" t="str">
            <v>420</v>
          </cell>
          <cell r="AJ99" t="str">
            <v>049</v>
          </cell>
          <cell r="AK99" t="str">
            <v>010</v>
          </cell>
          <cell r="AL99">
            <v>1</v>
          </cell>
          <cell r="AM99">
            <v>3</v>
          </cell>
          <cell r="AN99">
            <v>43121.501365308002</v>
          </cell>
          <cell r="AO99">
            <v>14374</v>
          </cell>
          <cell r="AP99">
            <v>0</v>
          </cell>
          <cell r="AQ99">
            <v>14374</v>
          </cell>
        </row>
        <row r="100">
          <cell r="B100">
            <v>420049014</v>
          </cell>
          <cell r="C100" t="str">
            <v>BENJAMIN BANNEKER</v>
          </cell>
          <cell r="D100">
            <v>0</v>
          </cell>
          <cell r="E100">
            <v>0</v>
          </cell>
          <cell r="F100">
            <v>0</v>
          </cell>
          <cell r="G100">
            <v>1</v>
          </cell>
          <cell r="H100">
            <v>1</v>
          </cell>
          <cell r="I100">
            <v>0</v>
          </cell>
          <cell r="J100">
            <v>0</v>
          </cell>
          <cell r="K100">
            <v>7.5800000000000006E-2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2</v>
          </cell>
          <cell r="R100">
            <v>1.1080000000000001</v>
          </cell>
          <cell r="S100">
            <v>4</v>
          </cell>
          <cell r="T100"/>
          <cell r="U100">
            <v>1117.5042001840002</v>
          </cell>
          <cell r="V100">
            <v>1599.8412000000003</v>
          </cell>
          <cell r="W100">
            <v>7660.0864741679998</v>
          </cell>
          <cell r="X100">
            <v>2331.7821242160003</v>
          </cell>
          <cell r="Y100">
            <v>339.37686769600003</v>
          </cell>
          <cell r="Z100">
            <v>987.31413999999995</v>
          </cell>
          <cell r="AA100">
            <v>622.17524000000003</v>
          </cell>
          <cell r="AB100">
            <v>419.40016000000003</v>
          </cell>
          <cell r="AC100">
            <v>2381.5400486080002</v>
          </cell>
          <cell r="AD100">
            <v>2411.4328419999997</v>
          </cell>
          <cell r="AE100">
            <v>0</v>
          </cell>
          <cell r="AF100">
            <v>19870.453296872001</v>
          </cell>
          <cell r="AH100">
            <v>420049014</v>
          </cell>
          <cell r="AI100" t="str">
            <v>420</v>
          </cell>
          <cell r="AJ100" t="str">
            <v>049</v>
          </cell>
          <cell r="AK100" t="str">
            <v>014</v>
          </cell>
          <cell r="AL100">
            <v>1</v>
          </cell>
          <cell r="AM100">
            <v>2</v>
          </cell>
          <cell r="AN100">
            <v>19870.453296872001</v>
          </cell>
          <cell r="AO100">
            <v>9935</v>
          </cell>
          <cell r="AP100">
            <v>0</v>
          </cell>
          <cell r="AQ100">
            <v>9935</v>
          </cell>
        </row>
        <row r="101">
          <cell r="B101">
            <v>420049023</v>
          </cell>
          <cell r="C101" t="str">
            <v>BENJAMIN BANNEKER</v>
          </cell>
          <cell r="D101">
            <v>0</v>
          </cell>
          <cell r="E101">
            <v>0</v>
          </cell>
          <cell r="F101">
            <v>1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3.7900000000000003E-2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1</v>
          </cell>
          <cell r="R101">
            <v>1.1080000000000001</v>
          </cell>
          <cell r="S101">
            <v>2</v>
          </cell>
          <cell r="T101"/>
          <cell r="U101">
            <v>558.75210009200009</v>
          </cell>
          <cell r="V101">
            <v>799.92060000000015</v>
          </cell>
          <cell r="W101">
            <v>4050.1474370840001</v>
          </cell>
          <cell r="X101">
            <v>1297.6655021080001</v>
          </cell>
          <cell r="Y101">
            <v>163.56673384800001</v>
          </cell>
          <cell r="Z101">
            <v>493.65706999999998</v>
          </cell>
          <cell r="AA101">
            <v>266.90611999999999</v>
          </cell>
          <cell r="AB101">
            <v>106.19072000000001</v>
          </cell>
          <cell r="AC101">
            <v>1147.9292043040002</v>
          </cell>
          <cell r="AD101">
            <v>1189.8714210000001</v>
          </cell>
          <cell r="AE101">
            <v>0</v>
          </cell>
          <cell r="AF101">
            <v>10074.606908436001</v>
          </cell>
          <cell r="AH101">
            <v>420049023</v>
          </cell>
          <cell r="AI101" t="str">
            <v>420</v>
          </cell>
          <cell r="AJ101" t="str">
            <v>049</v>
          </cell>
          <cell r="AK101" t="str">
            <v>023</v>
          </cell>
          <cell r="AL101">
            <v>1</v>
          </cell>
          <cell r="AM101">
            <v>1</v>
          </cell>
          <cell r="AN101">
            <v>10074.606908436001</v>
          </cell>
          <cell r="AO101">
            <v>10075</v>
          </cell>
          <cell r="AP101">
            <v>0</v>
          </cell>
          <cell r="AQ101">
            <v>10075</v>
          </cell>
        </row>
        <row r="102">
          <cell r="B102">
            <v>420049026</v>
          </cell>
          <cell r="C102" t="str">
            <v>BENJAMIN BANNEKER</v>
          </cell>
          <cell r="D102">
            <v>0</v>
          </cell>
          <cell r="E102">
            <v>0</v>
          </cell>
          <cell r="F102">
            <v>1</v>
          </cell>
          <cell r="G102">
            <v>1</v>
          </cell>
          <cell r="H102">
            <v>0</v>
          </cell>
          <cell r="I102">
            <v>0</v>
          </cell>
          <cell r="J102">
            <v>0</v>
          </cell>
          <cell r="K102">
            <v>7.5800000000000006E-2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2</v>
          </cell>
          <cell r="Q102">
            <v>2</v>
          </cell>
          <cell r="R102">
            <v>1.1080000000000001</v>
          </cell>
          <cell r="S102">
            <v>2</v>
          </cell>
          <cell r="T102"/>
          <cell r="U102">
            <v>1233.9993201840002</v>
          </cell>
          <cell r="V102">
            <v>2151.7581600000003</v>
          </cell>
          <cell r="W102">
            <v>13488.144314167999</v>
          </cell>
          <cell r="X102">
            <v>2595.3310042160001</v>
          </cell>
          <cell r="Y102">
            <v>588.55498769600013</v>
          </cell>
          <cell r="Z102">
            <v>1023.4741399999999</v>
          </cell>
          <cell r="AA102">
            <v>751.97744</v>
          </cell>
          <cell r="AB102">
            <v>1399.1270000000002</v>
          </cell>
          <cell r="AC102">
            <v>2295.8584086080004</v>
          </cell>
          <cell r="AD102">
            <v>3166.362842</v>
          </cell>
          <cell r="AE102">
            <v>0</v>
          </cell>
          <cell r="AF102">
            <v>28694.587616871999</v>
          </cell>
          <cell r="AH102">
            <v>420049026</v>
          </cell>
          <cell r="AI102" t="str">
            <v>420</v>
          </cell>
          <cell r="AJ102" t="str">
            <v>049</v>
          </cell>
          <cell r="AK102" t="str">
            <v>026</v>
          </cell>
          <cell r="AL102">
            <v>1</v>
          </cell>
          <cell r="AM102">
            <v>2</v>
          </cell>
          <cell r="AN102">
            <v>28694.587616871999</v>
          </cell>
          <cell r="AO102">
            <v>14347</v>
          </cell>
          <cell r="AP102">
            <v>0</v>
          </cell>
          <cell r="AQ102">
            <v>14347</v>
          </cell>
        </row>
        <row r="103">
          <cell r="B103">
            <v>420049031</v>
          </cell>
          <cell r="C103" t="str">
            <v>BENJAMIN BANNEKER</v>
          </cell>
          <cell r="D103">
            <v>0</v>
          </cell>
          <cell r="E103">
            <v>0</v>
          </cell>
          <cell r="F103">
            <v>0</v>
          </cell>
          <cell r="G103">
            <v>2</v>
          </cell>
          <cell r="H103">
            <v>0</v>
          </cell>
          <cell r="I103">
            <v>0</v>
          </cell>
          <cell r="J103">
            <v>0</v>
          </cell>
          <cell r="K103">
            <v>7.5800000000000006E-2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2</v>
          </cell>
          <cell r="R103">
            <v>1.1080000000000001</v>
          </cell>
          <cell r="S103">
            <v>4</v>
          </cell>
          <cell r="T103"/>
          <cell r="U103">
            <v>1117.5042001840002</v>
          </cell>
          <cell r="V103">
            <v>1599.8412000000003</v>
          </cell>
          <cell r="W103">
            <v>8100.2062341680003</v>
          </cell>
          <cell r="X103">
            <v>2595.3310042160001</v>
          </cell>
          <cell r="Y103">
            <v>327.17778769600005</v>
          </cell>
          <cell r="Z103">
            <v>987.31413999999995</v>
          </cell>
          <cell r="AA103">
            <v>533.81223999999997</v>
          </cell>
          <cell r="AB103">
            <v>318.50567999999998</v>
          </cell>
          <cell r="AC103">
            <v>2295.8584086080004</v>
          </cell>
          <cell r="AD103">
            <v>2379.822842</v>
          </cell>
          <cell r="AE103">
            <v>0</v>
          </cell>
          <cell r="AF103">
            <v>20255.373736872003</v>
          </cell>
          <cell r="AH103">
            <v>420049031</v>
          </cell>
          <cell r="AI103" t="str">
            <v>420</v>
          </cell>
          <cell r="AJ103" t="str">
            <v>049</v>
          </cell>
          <cell r="AK103" t="str">
            <v>031</v>
          </cell>
          <cell r="AL103">
            <v>1</v>
          </cell>
          <cell r="AM103">
            <v>2</v>
          </cell>
          <cell r="AN103">
            <v>20255.373736872003</v>
          </cell>
          <cell r="AO103">
            <v>10128</v>
          </cell>
          <cell r="AP103">
            <v>0</v>
          </cell>
          <cell r="AQ103">
            <v>10128</v>
          </cell>
        </row>
        <row r="104">
          <cell r="B104">
            <v>420049035</v>
          </cell>
          <cell r="C104" t="str">
            <v>BENJAMIN BANNEKER</v>
          </cell>
          <cell r="D104">
            <v>0</v>
          </cell>
          <cell r="E104">
            <v>0</v>
          </cell>
          <cell r="F104">
            <v>5</v>
          </cell>
          <cell r="G104">
            <v>42</v>
          </cell>
          <cell r="H104">
            <v>10</v>
          </cell>
          <cell r="I104">
            <v>0</v>
          </cell>
          <cell r="J104">
            <v>0</v>
          </cell>
          <cell r="K104">
            <v>2.1602999999999999</v>
          </cell>
          <cell r="L104">
            <v>0</v>
          </cell>
          <cell r="M104">
            <v>1</v>
          </cell>
          <cell r="N104">
            <v>0</v>
          </cell>
          <cell r="O104">
            <v>0</v>
          </cell>
          <cell r="P104">
            <v>39</v>
          </cell>
          <cell r="Q104">
            <v>57</v>
          </cell>
          <cell r="R104">
            <v>1.1080000000000001</v>
          </cell>
          <cell r="S104">
            <v>10</v>
          </cell>
          <cell r="T104"/>
          <cell r="U104">
            <v>34696.418625244005</v>
          </cell>
          <cell r="V104">
            <v>58783.133959999999</v>
          </cell>
          <cell r="W104">
            <v>354700.93783378793</v>
          </cell>
          <cell r="X104">
            <v>71509.69986015599</v>
          </cell>
          <cell r="Y104">
            <v>15658.537589336001</v>
          </cell>
          <cell r="Z104">
            <v>29105.892990000004</v>
          </cell>
          <cell r="AA104">
            <v>21316.335560000003</v>
          </cell>
          <cell r="AB104">
            <v>36568.819800000005</v>
          </cell>
          <cell r="AC104">
            <v>66594.345285328003</v>
          </cell>
          <cell r="AD104">
            <v>86934.630997</v>
          </cell>
          <cell r="AE104">
            <v>0</v>
          </cell>
          <cell r="AF104">
            <v>775868.75250085199</v>
          </cell>
          <cell r="AH104">
            <v>420049035</v>
          </cell>
          <cell r="AI104" t="str">
            <v>420</v>
          </cell>
          <cell r="AJ104" t="str">
            <v>049</v>
          </cell>
          <cell r="AK104" t="str">
            <v>035</v>
          </cell>
          <cell r="AL104">
            <v>1</v>
          </cell>
          <cell r="AM104">
            <v>57</v>
          </cell>
          <cell r="AN104">
            <v>775868.75250085199</v>
          </cell>
          <cell r="AO104">
            <v>13612</v>
          </cell>
          <cell r="AP104">
            <v>0</v>
          </cell>
          <cell r="AQ104">
            <v>13612</v>
          </cell>
        </row>
        <row r="105">
          <cell r="B105">
            <v>420049044</v>
          </cell>
          <cell r="C105" t="str">
            <v>BENJAMIN BANNEKER</v>
          </cell>
          <cell r="D105">
            <v>0</v>
          </cell>
          <cell r="E105">
            <v>0</v>
          </cell>
          <cell r="F105">
            <v>0</v>
          </cell>
          <cell r="G105">
            <v>2</v>
          </cell>
          <cell r="H105">
            <v>0</v>
          </cell>
          <cell r="I105">
            <v>0</v>
          </cell>
          <cell r="J105">
            <v>0</v>
          </cell>
          <cell r="K105">
            <v>7.5800000000000006E-2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2</v>
          </cell>
          <cell r="Q105">
            <v>2</v>
          </cell>
          <cell r="R105">
            <v>1.1080000000000001</v>
          </cell>
          <cell r="S105">
            <v>10</v>
          </cell>
          <cell r="T105"/>
          <cell r="U105">
            <v>1258.308840184</v>
          </cell>
          <cell r="V105">
            <v>2266.9901600000003</v>
          </cell>
          <cell r="W105">
            <v>14612.941594168</v>
          </cell>
          <cell r="X105">
            <v>2595.3310042160001</v>
          </cell>
          <cell r="Y105">
            <v>643.13506769600008</v>
          </cell>
          <cell r="Z105">
            <v>1031.03414</v>
          </cell>
          <cell r="AA105">
            <v>797.53840000000002</v>
          </cell>
          <cell r="AB105">
            <v>1688.8800800000001</v>
          </cell>
          <cell r="AC105">
            <v>2295.8584086080004</v>
          </cell>
          <cell r="AD105">
            <v>3330.6428420000002</v>
          </cell>
          <cell r="AE105">
            <v>0</v>
          </cell>
          <cell r="AF105">
            <v>30520.660536872001</v>
          </cell>
          <cell r="AH105">
            <v>420049044</v>
          </cell>
          <cell r="AI105" t="str">
            <v>420</v>
          </cell>
          <cell r="AJ105" t="str">
            <v>049</v>
          </cell>
          <cell r="AK105" t="str">
            <v>044</v>
          </cell>
          <cell r="AL105">
            <v>1</v>
          </cell>
          <cell r="AM105">
            <v>2</v>
          </cell>
          <cell r="AN105">
            <v>30520.660536872001</v>
          </cell>
          <cell r="AO105">
            <v>15260</v>
          </cell>
          <cell r="AP105">
            <v>0</v>
          </cell>
          <cell r="AQ105">
            <v>15260</v>
          </cell>
        </row>
        <row r="106">
          <cell r="B106">
            <v>420049049</v>
          </cell>
          <cell r="C106" t="str">
            <v>BENJAMIN BANNEKER</v>
          </cell>
          <cell r="D106">
            <v>19</v>
          </cell>
          <cell r="E106">
            <v>0</v>
          </cell>
          <cell r="F106">
            <v>33</v>
          </cell>
          <cell r="G106">
            <v>126</v>
          </cell>
          <cell r="H106">
            <v>15</v>
          </cell>
          <cell r="I106">
            <v>0</v>
          </cell>
          <cell r="J106">
            <v>0</v>
          </cell>
          <cell r="K106">
            <v>6.5945999999999998</v>
          </cell>
          <cell r="L106">
            <v>0</v>
          </cell>
          <cell r="M106">
            <v>12</v>
          </cell>
          <cell r="N106">
            <v>2</v>
          </cell>
          <cell r="O106">
            <v>0</v>
          </cell>
          <cell r="P106">
            <v>114</v>
          </cell>
          <cell r="Q106">
            <v>184</v>
          </cell>
          <cell r="R106">
            <v>1.1080000000000001</v>
          </cell>
          <cell r="S106">
            <v>7</v>
          </cell>
          <cell r="T106"/>
          <cell r="U106">
            <v>110368.85329600802</v>
          </cell>
          <cell r="V106">
            <v>184845.25780000002</v>
          </cell>
          <cell r="W106">
            <v>1097565.7466126161</v>
          </cell>
          <cell r="X106">
            <v>233289.08496679203</v>
          </cell>
          <cell r="Y106">
            <v>47578.520129551995</v>
          </cell>
          <cell r="Z106">
            <v>94396.170180000001</v>
          </cell>
          <cell r="AA106">
            <v>65431.189360000004</v>
          </cell>
          <cell r="AB106">
            <v>101857.93032000001</v>
          </cell>
          <cell r="AC106">
            <v>215007.03514889602</v>
          </cell>
          <cell r="AD106">
            <v>271806.01725400001</v>
          </cell>
          <cell r="AE106">
            <v>0</v>
          </cell>
          <cell r="AF106">
            <v>2422145.8050678638</v>
          </cell>
          <cell r="AH106">
            <v>420049049</v>
          </cell>
          <cell r="AI106" t="str">
            <v>420</v>
          </cell>
          <cell r="AJ106" t="str">
            <v>049</v>
          </cell>
          <cell r="AK106" t="str">
            <v>049</v>
          </cell>
          <cell r="AL106">
            <v>1</v>
          </cell>
          <cell r="AM106">
            <v>184</v>
          </cell>
          <cell r="AN106">
            <v>2422145.8050678638</v>
          </cell>
          <cell r="AO106">
            <v>13164</v>
          </cell>
          <cell r="AP106">
            <v>0</v>
          </cell>
          <cell r="AQ106">
            <v>13164</v>
          </cell>
        </row>
        <row r="107">
          <cell r="B107">
            <v>420049057</v>
          </cell>
          <cell r="C107" t="str">
            <v>BENJAMIN BANNEKER</v>
          </cell>
          <cell r="D107">
            <v>0</v>
          </cell>
          <cell r="E107">
            <v>0</v>
          </cell>
          <cell r="F107">
            <v>1</v>
          </cell>
          <cell r="G107">
            <v>4</v>
          </cell>
          <cell r="H107">
            <v>1</v>
          </cell>
          <cell r="I107">
            <v>0</v>
          </cell>
          <cell r="J107">
            <v>0</v>
          </cell>
          <cell r="K107">
            <v>0.22739999999999999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1</v>
          </cell>
          <cell r="Q107">
            <v>6</v>
          </cell>
          <cell r="R107">
            <v>1.1080000000000001</v>
          </cell>
          <cell r="S107">
            <v>10</v>
          </cell>
          <cell r="T107"/>
          <cell r="U107">
            <v>3422.9149205520002</v>
          </cell>
          <cell r="V107">
            <v>5133.0980800000007</v>
          </cell>
          <cell r="W107">
            <v>27116.910942504004</v>
          </cell>
          <cell r="X107">
            <v>7522.444132648001</v>
          </cell>
          <cell r="Y107">
            <v>1151.6889230879999</v>
          </cell>
          <cell r="Z107">
            <v>2983.8024200000004</v>
          </cell>
          <cell r="AA107">
            <v>1821.6627999999998</v>
          </cell>
          <cell r="AB107">
            <v>1688.5365999999999</v>
          </cell>
          <cell r="AC107">
            <v>6973.2568658239998</v>
          </cell>
          <cell r="AD107">
            <v>7646.4485260000001</v>
          </cell>
          <cell r="AE107">
            <v>0</v>
          </cell>
          <cell r="AF107">
            <v>65460.764210615998</v>
          </cell>
          <cell r="AH107">
            <v>420049057</v>
          </cell>
          <cell r="AI107" t="str">
            <v>420</v>
          </cell>
          <cell r="AJ107" t="str">
            <v>049</v>
          </cell>
          <cell r="AK107" t="str">
            <v>057</v>
          </cell>
          <cell r="AL107">
            <v>1</v>
          </cell>
          <cell r="AM107">
            <v>6</v>
          </cell>
          <cell r="AN107">
            <v>65460.764210615998</v>
          </cell>
          <cell r="AO107">
            <v>10910</v>
          </cell>
          <cell r="AP107">
            <v>0</v>
          </cell>
          <cell r="AQ107">
            <v>10910</v>
          </cell>
        </row>
        <row r="108">
          <cell r="B108">
            <v>420049067</v>
          </cell>
          <cell r="C108" t="str">
            <v>BENJAMIN BANNEKER</v>
          </cell>
          <cell r="D108">
            <v>0</v>
          </cell>
          <cell r="E108">
            <v>0</v>
          </cell>
          <cell r="F108">
            <v>0</v>
          </cell>
          <cell r="G108">
            <v>1</v>
          </cell>
          <cell r="H108">
            <v>0</v>
          </cell>
          <cell r="I108">
            <v>0</v>
          </cell>
          <cell r="J108">
            <v>0</v>
          </cell>
          <cell r="K108">
            <v>3.7900000000000003E-2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</v>
          </cell>
          <cell r="R108">
            <v>1.1080000000000001</v>
          </cell>
          <cell r="S108">
            <v>1</v>
          </cell>
          <cell r="T108"/>
          <cell r="U108">
            <v>558.75210009200009</v>
          </cell>
          <cell r="V108">
            <v>799.92060000000015</v>
          </cell>
          <cell r="W108">
            <v>4050.1031170840001</v>
          </cell>
          <cell r="X108">
            <v>1297.6655021080001</v>
          </cell>
          <cell r="Y108">
            <v>163.58889384800003</v>
          </cell>
          <cell r="Z108">
            <v>493.65706999999998</v>
          </cell>
          <cell r="AA108">
            <v>266.90611999999999</v>
          </cell>
          <cell r="AB108">
            <v>159.25283999999999</v>
          </cell>
          <cell r="AC108">
            <v>1147.9292043040002</v>
          </cell>
          <cell r="AD108">
            <v>1189.911421</v>
          </cell>
          <cell r="AE108">
            <v>0</v>
          </cell>
          <cell r="AF108">
            <v>10127.686868436002</v>
          </cell>
          <cell r="AH108">
            <v>420049067</v>
          </cell>
          <cell r="AI108" t="str">
            <v>420</v>
          </cell>
          <cell r="AJ108" t="str">
            <v>049</v>
          </cell>
          <cell r="AK108" t="str">
            <v>067</v>
          </cell>
          <cell r="AL108">
            <v>1</v>
          </cell>
          <cell r="AM108">
            <v>1</v>
          </cell>
          <cell r="AN108">
            <v>10127.686868436002</v>
          </cell>
          <cell r="AO108">
            <v>10128</v>
          </cell>
          <cell r="AP108">
            <v>0</v>
          </cell>
          <cell r="AQ108">
            <v>10128</v>
          </cell>
        </row>
        <row r="109">
          <cell r="B109">
            <v>420049093</v>
          </cell>
          <cell r="C109" t="str">
            <v>BENJAMIN BANNEKER</v>
          </cell>
          <cell r="D109">
            <v>1</v>
          </cell>
          <cell r="E109">
            <v>0</v>
          </cell>
          <cell r="F109">
            <v>0</v>
          </cell>
          <cell r="G109">
            <v>14</v>
          </cell>
          <cell r="H109">
            <v>3</v>
          </cell>
          <cell r="I109">
            <v>0</v>
          </cell>
          <cell r="J109">
            <v>0</v>
          </cell>
          <cell r="K109">
            <v>0.64429999999999998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9</v>
          </cell>
          <cell r="Q109">
            <v>18</v>
          </cell>
          <cell r="R109">
            <v>1.1080000000000001</v>
          </cell>
          <cell r="S109">
            <v>10</v>
          </cell>
          <cell r="T109"/>
          <cell r="U109">
            <v>10353.862541564002</v>
          </cell>
          <cell r="V109">
            <v>17000.775280000002</v>
          </cell>
          <cell r="W109">
            <v>98672.642270428012</v>
          </cell>
          <cell r="X109">
            <v>21740.012895836004</v>
          </cell>
          <cell r="Y109">
            <v>4311.9458754160005</v>
          </cell>
          <cell r="Z109">
            <v>8828.47019</v>
          </cell>
          <cell r="AA109">
            <v>6122.6972000000005</v>
          </cell>
          <cell r="AB109">
            <v>9229.7286399999994</v>
          </cell>
          <cell r="AC109">
            <v>20281.111433168004</v>
          </cell>
          <cell r="AD109">
            <v>25131.734156999999</v>
          </cell>
          <cell r="AE109">
            <v>0</v>
          </cell>
          <cell r="AF109">
            <v>221672.98048341199</v>
          </cell>
          <cell r="AH109">
            <v>420049093</v>
          </cell>
          <cell r="AI109" t="str">
            <v>420</v>
          </cell>
          <cell r="AJ109" t="str">
            <v>049</v>
          </cell>
          <cell r="AK109" t="str">
            <v>093</v>
          </cell>
          <cell r="AL109">
            <v>1</v>
          </cell>
          <cell r="AM109">
            <v>18</v>
          </cell>
          <cell r="AN109">
            <v>221672.98048341199</v>
          </cell>
          <cell r="AO109">
            <v>12315</v>
          </cell>
          <cell r="AP109">
            <v>0</v>
          </cell>
          <cell r="AQ109">
            <v>12315</v>
          </cell>
        </row>
        <row r="110">
          <cell r="B110">
            <v>420049155</v>
          </cell>
          <cell r="C110" t="str">
            <v>BENJAMIN BANNEKER</v>
          </cell>
          <cell r="D110">
            <v>0</v>
          </cell>
          <cell r="E110">
            <v>0</v>
          </cell>
          <cell r="F110">
            <v>0</v>
          </cell>
          <cell r="G110">
            <v>1</v>
          </cell>
          <cell r="H110">
            <v>0</v>
          </cell>
          <cell r="I110">
            <v>0</v>
          </cell>
          <cell r="J110">
            <v>0</v>
          </cell>
          <cell r="K110">
            <v>3.7900000000000003E-2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1</v>
          </cell>
          <cell r="R110">
            <v>1.1080000000000001</v>
          </cell>
          <cell r="S110">
            <v>1</v>
          </cell>
          <cell r="T110"/>
          <cell r="U110">
            <v>616.35702009200008</v>
          </cell>
          <cell r="V110">
            <v>1072.8764000000001</v>
          </cell>
          <cell r="W110">
            <v>6714.599357084001</v>
          </cell>
          <cell r="X110">
            <v>1297.6655021080001</v>
          </cell>
          <cell r="Y110">
            <v>292.85925384800004</v>
          </cell>
          <cell r="Z110">
            <v>511.54706999999996</v>
          </cell>
          <cell r="AA110">
            <v>374.80315999999999</v>
          </cell>
          <cell r="AB110">
            <v>719.90084000000013</v>
          </cell>
          <cell r="AC110">
            <v>1147.9292043040002</v>
          </cell>
          <cell r="AD110">
            <v>1578.901421</v>
          </cell>
          <cell r="AE110">
            <v>0</v>
          </cell>
          <cell r="AF110">
            <v>14327.439228436004</v>
          </cell>
          <cell r="AH110">
            <v>420049155</v>
          </cell>
          <cell r="AI110" t="str">
            <v>420</v>
          </cell>
          <cell r="AJ110" t="str">
            <v>049</v>
          </cell>
          <cell r="AK110" t="str">
            <v>155</v>
          </cell>
          <cell r="AL110">
            <v>1</v>
          </cell>
          <cell r="AM110">
            <v>1</v>
          </cell>
          <cell r="AN110">
            <v>14327.439228436004</v>
          </cell>
          <cell r="AO110">
            <v>14327</v>
          </cell>
          <cell r="AP110">
            <v>0</v>
          </cell>
          <cell r="AQ110">
            <v>14327</v>
          </cell>
        </row>
        <row r="111">
          <cell r="B111">
            <v>420049160</v>
          </cell>
          <cell r="C111" t="str">
            <v>BENJAMIN BANNEKER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3.7900000000000003E-2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1</v>
          </cell>
          <cell r="R111">
            <v>1.1080000000000001</v>
          </cell>
          <cell r="S111">
            <v>10</v>
          </cell>
          <cell r="T111"/>
          <cell r="U111">
            <v>558.75210009200009</v>
          </cell>
          <cell r="V111">
            <v>799.92060000000015</v>
          </cell>
          <cell r="W111">
            <v>3609.9833570840005</v>
          </cell>
          <cell r="X111">
            <v>1034.116622108</v>
          </cell>
          <cell r="Y111">
            <v>175.78797384800001</v>
          </cell>
          <cell r="Z111">
            <v>493.65706999999998</v>
          </cell>
          <cell r="AA111">
            <v>355.26912000000004</v>
          </cell>
          <cell r="AB111">
            <v>260.14732000000004</v>
          </cell>
          <cell r="AC111">
            <v>1233.6108443040002</v>
          </cell>
          <cell r="AD111">
            <v>1221.5214209999999</v>
          </cell>
          <cell r="AE111">
            <v>0</v>
          </cell>
          <cell r="AF111">
            <v>9742.7664284360017</v>
          </cell>
          <cell r="AH111">
            <v>420049160</v>
          </cell>
          <cell r="AI111" t="str">
            <v>420</v>
          </cell>
          <cell r="AJ111" t="str">
            <v>049</v>
          </cell>
          <cell r="AK111" t="str">
            <v>160</v>
          </cell>
          <cell r="AL111">
            <v>1</v>
          </cell>
          <cell r="AM111">
            <v>1</v>
          </cell>
          <cell r="AN111">
            <v>9742.7664284360017</v>
          </cell>
          <cell r="AO111">
            <v>9743</v>
          </cell>
          <cell r="AP111">
            <v>0</v>
          </cell>
          <cell r="AQ111">
            <v>9743</v>
          </cell>
        </row>
        <row r="112">
          <cell r="B112">
            <v>420049163</v>
          </cell>
          <cell r="C112" t="str">
            <v>BENJAMIN BANNEKER</v>
          </cell>
          <cell r="D112">
            <v>0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3.7900000000000003E-2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1</v>
          </cell>
          <cell r="Q112">
            <v>1</v>
          </cell>
          <cell r="R112">
            <v>1.1080000000000001</v>
          </cell>
          <cell r="S112">
            <v>10</v>
          </cell>
          <cell r="T112"/>
          <cell r="U112">
            <v>629.15442009200001</v>
          </cell>
          <cell r="V112">
            <v>1133.4950800000001</v>
          </cell>
          <cell r="W112">
            <v>7306.5151170840008</v>
          </cell>
          <cell r="X112">
            <v>1297.6655021080001</v>
          </cell>
          <cell r="Y112">
            <v>321.545373848</v>
          </cell>
          <cell r="Z112">
            <v>515.51706999999999</v>
          </cell>
          <cell r="AA112">
            <v>398.76920000000001</v>
          </cell>
          <cell r="AB112">
            <v>791.37792000000013</v>
          </cell>
          <cell r="AC112">
            <v>1147.9292043040002</v>
          </cell>
          <cell r="AD112">
            <v>1665.2814210000001</v>
          </cell>
          <cell r="AE112">
            <v>0</v>
          </cell>
          <cell r="AF112">
            <v>15207.250308436001</v>
          </cell>
          <cell r="AH112">
            <v>420049163</v>
          </cell>
          <cell r="AI112" t="str">
            <v>420</v>
          </cell>
          <cell r="AJ112" t="str">
            <v>049</v>
          </cell>
          <cell r="AK112" t="str">
            <v>163</v>
          </cell>
          <cell r="AL112">
            <v>1</v>
          </cell>
          <cell r="AM112">
            <v>1</v>
          </cell>
          <cell r="AN112">
            <v>15207.250308436001</v>
          </cell>
          <cell r="AO112">
            <v>15207</v>
          </cell>
          <cell r="AP112">
            <v>0</v>
          </cell>
          <cell r="AQ112">
            <v>15207</v>
          </cell>
        </row>
        <row r="113">
          <cell r="B113">
            <v>420049165</v>
          </cell>
          <cell r="C113" t="str">
            <v>BENJAMIN BANNEKER</v>
          </cell>
          <cell r="D113">
            <v>0</v>
          </cell>
          <cell r="E113">
            <v>0</v>
          </cell>
          <cell r="F113">
            <v>0</v>
          </cell>
          <cell r="G113">
            <v>9</v>
          </cell>
          <cell r="H113">
            <v>1</v>
          </cell>
          <cell r="I113">
            <v>0</v>
          </cell>
          <cell r="J113">
            <v>0</v>
          </cell>
          <cell r="K113">
            <v>0.379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7</v>
          </cell>
          <cell r="Q113">
            <v>10</v>
          </cell>
          <cell r="R113">
            <v>1.1080000000000001</v>
          </cell>
          <cell r="S113">
            <v>9</v>
          </cell>
          <cell r="T113"/>
          <cell r="U113">
            <v>6069.6339609200004</v>
          </cell>
          <cell r="V113">
            <v>10283.503119999999</v>
          </cell>
          <cell r="W113">
            <v>62360.109450839998</v>
          </cell>
          <cell r="X113">
            <v>12713.106141080001</v>
          </cell>
          <cell r="Y113">
            <v>2729.8948984799999</v>
          </cell>
          <cell r="Z113">
            <v>5086.2307000000001</v>
          </cell>
          <cell r="AA113">
            <v>3660.37772</v>
          </cell>
          <cell r="AB113">
            <v>6385.4150800000007</v>
          </cell>
          <cell r="AC113">
            <v>11564.97368304</v>
          </cell>
          <cell r="AD113">
            <v>15186.144209999999</v>
          </cell>
          <cell r="AE113">
            <v>0</v>
          </cell>
          <cell r="AF113">
            <v>136039.38896436</v>
          </cell>
          <cell r="AH113">
            <v>420049165</v>
          </cell>
          <cell r="AI113" t="str">
            <v>420</v>
          </cell>
          <cell r="AJ113" t="str">
            <v>049</v>
          </cell>
          <cell r="AK113" t="str">
            <v>165</v>
          </cell>
          <cell r="AL113">
            <v>1</v>
          </cell>
          <cell r="AM113">
            <v>10</v>
          </cell>
          <cell r="AN113">
            <v>136039.38896436</v>
          </cell>
          <cell r="AO113">
            <v>13604</v>
          </cell>
          <cell r="AP113">
            <v>0</v>
          </cell>
          <cell r="AQ113">
            <v>13604</v>
          </cell>
        </row>
        <row r="114">
          <cell r="B114">
            <v>420049176</v>
          </cell>
          <cell r="C114" t="str">
            <v>BENJAMIN BANNEKER</v>
          </cell>
          <cell r="D114">
            <v>1</v>
          </cell>
          <cell r="E114">
            <v>0</v>
          </cell>
          <cell r="F114">
            <v>1</v>
          </cell>
          <cell r="G114">
            <v>8</v>
          </cell>
          <cell r="H114">
            <v>1</v>
          </cell>
          <cell r="I114">
            <v>0</v>
          </cell>
          <cell r="J114">
            <v>0</v>
          </cell>
          <cell r="K114">
            <v>0.379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Q114">
            <v>11</v>
          </cell>
          <cell r="R114">
            <v>1.1080000000000001</v>
          </cell>
          <cell r="S114">
            <v>7</v>
          </cell>
          <cell r="T114"/>
          <cell r="U114">
            <v>5874.7921609200002</v>
          </cell>
          <cell r="V114">
            <v>8710.985200000001</v>
          </cell>
          <cell r="W114">
            <v>44938.936810840009</v>
          </cell>
          <cell r="X114">
            <v>13183.452141080001</v>
          </cell>
          <cell r="Y114">
            <v>1868.2808584800002</v>
          </cell>
          <cell r="Z114">
            <v>5196.5607</v>
          </cell>
          <cell r="AA114">
            <v>3014.1256400000002</v>
          </cell>
          <cell r="AB114">
            <v>2333.9355200000005</v>
          </cell>
          <cell r="AC114">
            <v>12074.243723040001</v>
          </cell>
          <cell r="AD114">
            <v>12904.804209999998</v>
          </cell>
          <cell r="AE114">
            <v>0</v>
          </cell>
          <cell r="AF114">
            <v>110100.11696436</v>
          </cell>
          <cell r="AH114">
            <v>420049176</v>
          </cell>
          <cell r="AI114" t="str">
            <v>420</v>
          </cell>
          <cell r="AJ114" t="str">
            <v>049</v>
          </cell>
          <cell r="AK114" t="str">
            <v>176</v>
          </cell>
          <cell r="AL114">
            <v>1</v>
          </cell>
          <cell r="AM114">
            <v>11</v>
          </cell>
          <cell r="AN114">
            <v>110100.11696436</v>
          </cell>
          <cell r="AO114">
            <v>10009</v>
          </cell>
          <cell r="AP114">
            <v>0</v>
          </cell>
          <cell r="AQ114">
            <v>10009</v>
          </cell>
        </row>
        <row r="115">
          <cell r="B115">
            <v>420049181</v>
          </cell>
          <cell r="C115" t="str">
            <v>BENJAMIN BANNEKER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1</v>
          </cell>
          <cell r="I115">
            <v>0</v>
          </cell>
          <cell r="J115">
            <v>0</v>
          </cell>
          <cell r="K115">
            <v>7.5800000000000006E-2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2</v>
          </cell>
          <cell r="R115">
            <v>1.1080000000000001</v>
          </cell>
          <cell r="S115">
            <v>9</v>
          </cell>
          <cell r="T115"/>
          <cell r="U115">
            <v>1219.3626401840002</v>
          </cell>
          <cell r="V115">
            <v>1778.0962400000003</v>
          </cell>
          <cell r="W115">
            <v>8907.7831141679999</v>
          </cell>
          <cell r="X115">
            <v>2510.0371642160003</v>
          </cell>
          <cell r="Y115">
            <v>390.30054769600002</v>
          </cell>
          <cell r="Z115">
            <v>1102.21414</v>
          </cell>
          <cell r="AA115">
            <v>698.57184000000007</v>
          </cell>
          <cell r="AB115">
            <v>444.87308000000002</v>
          </cell>
          <cell r="AC115">
            <v>2687.1042886080004</v>
          </cell>
          <cell r="AD115">
            <v>2664.2228419999997</v>
          </cell>
          <cell r="AE115">
            <v>0</v>
          </cell>
          <cell r="AF115">
            <v>22402.565896872002</v>
          </cell>
          <cell r="AH115">
            <v>420049181</v>
          </cell>
          <cell r="AI115" t="str">
            <v>420</v>
          </cell>
          <cell r="AJ115" t="str">
            <v>049</v>
          </cell>
          <cell r="AK115" t="str">
            <v>181</v>
          </cell>
          <cell r="AL115">
            <v>1</v>
          </cell>
          <cell r="AM115">
            <v>2</v>
          </cell>
          <cell r="AN115">
            <v>22402.565896872002</v>
          </cell>
          <cell r="AO115">
            <v>11201</v>
          </cell>
          <cell r="AP115">
            <v>0</v>
          </cell>
          <cell r="AQ115">
            <v>11201</v>
          </cell>
        </row>
        <row r="116">
          <cell r="B116">
            <v>420049199</v>
          </cell>
          <cell r="C116" t="str">
            <v>BENJAMIN BANNEKER</v>
          </cell>
          <cell r="D116">
            <v>0</v>
          </cell>
          <cell r="E116">
            <v>0</v>
          </cell>
          <cell r="F116">
            <v>0</v>
          </cell>
          <cell r="G116">
            <v>2</v>
          </cell>
          <cell r="H116">
            <v>0</v>
          </cell>
          <cell r="I116">
            <v>0</v>
          </cell>
          <cell r="J116">
            <v>0</v>
          </cell>
          <cell r="K116">
            <v>7.5800000000000006E-2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2</v>
          </cell>
          <cell r="Q116">
            <v>2</v>
          </cell>
          <cell r="R116">
            <v>1.1080000000000001</v>
          </cell>
          <cell r="S116">
            <v>1</v>
          </cell>
          <cell r="T116"/>
          <cell r="U116">
            <v>1334.5724801840001</v>
          </cell>
          <cell r="V116">
            <v>2324.0078400000002</v>
          </cell>
          <cell r="W116">
            <v>14676.895354168002</v>
          </cell>
          <cell r="X116">
            <v>2773.5860442160006</v>
          </cell>
          <cell r="Y116">
            <v>636.64218769600006</v>
          </cell>
          <cell r="Z116">
            <v>1137.99414</v>
          </cell>
          <cell r="AA116">
            <v>826.00292000000013</v>
          </cell>
          <cell r="AB116">
            <v>1465.2746000000002</v>
          </cell>
          <cell r="AC116">
            <v>2601.4226486080006</v>
          </cell>
          <cell r="AD116">
            <v>3410.592842</v>
          </cell>
          <cell r="AE116">
            <v>0</v>
          </cell>
          <cell r="AF116">
            <v>31186.991056872001</v>
          </cell>
          <cell r="AH116">
            <v>420049199</v>
          </cell>
          <cell r="AI116" t="str">
            <v>420</v>
          </cell>
          <cell r="AJ116" t="str">
            <v>049</v>
          </cell>
          <cell r="AK116" t="str">
            <v>199</v>
          </cell>
          <cell r="AL116">
            <v>1</v>
          </cell>
          <cell r="AM116">
            <v>2</v>
          </cell>
          <cell r="AN116">
            <v>31186.991056872001</v>
          </cell>
          <cell r="AO116">
            <v>15593</v>
          </cell>
          <cell r="AP116">
            <v>0</v>
          </cell>
          <cell r="AQ116">
            <v>15593</v>
          </cell>
        </row>
        <row r="117">
          <cell r="B117">
            <v>420049243</v>
          </cell>
          <cell r="C117" t="str">
            <v>BENJAMIN BANNEKER</v>
          </cell>
          <cell r="D117">
            <v>0</v>
          </cell>
          <cell r="E117">
            <v>0</v>
          </cell>
          <cell r="F117">
            <v>1</v>
          </cell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0.1137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1</v>
          </cell>
          <cell r="Q117">
            <v>3</v>
          </cell>
          <cell r="R117">
            <v>1.1080000000000001</v>
          </cell>
          <cell r="S117">
            <v>8</v>
          </cell>
          <cell r="T117"/>
          <cell r="U117">
            <v>1743.6005402759999</v>
          </cell>
          <cell r="V117">
            <v>2718.8436400000005</v>
          </cell>
          <cell r="W117">
            <v>14825.054591252003</v>
          </cell>
          <cell r="X117">
            <v>3629.4476263239999</v>
          </cell>
          <cell r="Y117">
            <v>654.05264154400004</v>
          </cell>
          <cell r="Z117">
            <v>1501.88121</v>
          </cell>
          <cell r="AA117">
            <v>1015.205</v>
          </cell>
          <cell r="AB117">
            <v>1180.98396</v>
          </cell>
          <cell r="AC117">
            <v>3529.4692529120007</v>
          </cell>
          <cell r="AD117">
            <v>4056.034263</v>
          </cell>
          <cell r="AE117">
            <v>0</v>
          </cell>
          <cell r="AF117">
            <v>34854.572725308004</v>
          </cell>
          <cell r="AH117">
            <v>420049243</v>
          </cell>
          <cell r="AI117" t="str">
            <v>420</v>
          </cell>
          <cell r="AJ117" t="str">
            <v>049</v>
          </cell>
          <cell r="AK117" t="str">
            <v>243</v>
          </cell>
          <cell r="AL117">
            <v>1</v>
          </cell>
          <cell r="AM117">
            <v>3</v>
          </cell>
          <cell r="AN117">
            <v>34854.572725308004</v>
          </cell>
          <cell r="AO117">
            <v>11618</v>
          </cell>
          <cell r="AP117">
            <v>0</v>
          </cell>
          <cell r="AQ117">
            <v>11618</v>
          </cell>
        </row>
        <row r="118">
          <cell r="B118">
            <v>420049244</v>
          </cell>
          <cell r="C118" t="str">
            <v>BENJAMIN BANNEKER</v>
          </cell>
          <cell r="D118">
            <v>0</v>
          </cell>
          <cell r="E118">
            <v>0</v>
          </cell>
          <cell r="F118">
            <v>0</v>
          </cell>
          <cell r="G118">
            <v>3</v>
          </cell>
          <cell r="H118">
            <v>1</v>
          </cell>
          <cell r="I118">
            <v>0</v>
          </cell>
          <cell r="J118">
            <v>0</v>
          </cell>
          <cell r="K118">
            <v>0.15160000000000001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4</v>
          </cell>
          <cell r="R118">
            <v>1.1080000000000001</v>
          </cell>
          <cell r="S118">
            <v>9</v>
          </cell>
          <cell r="T118"/>
          <cell r="U118">
            <v>2235.0084003680004</v>
          </cell>
          <cell r="V118">
            <v>3199.6824000000006</v>
          </cell>
          <cell r="W118">
            <v>15760.292708336001</v>
          </cell>
          <cell r="X118">
            <v>4927.1131284319999</v>
          </cell>
          <cell r="Y118">
            <v>666.55465539200009</v>
          </cell>
          <cell r="Z118">
            <v>1974.6282799999999</v>
          </cell>
          <cell r="AA118">
            <v>1155.98748</v>
          </cell>
          <cell r="AB118">
            <v>737.90584000000001</v>
          </cell>
          <cell r="AC118">
            <v>4677.3984572160016</v>
          </cell>
          <cell r="AD118">
            <v>4791.2556839999997</v>
          </cell>
          <cell r="AE118">
            <v>0</v>
          </cell>
          <cell r="AF118">
            <v>40125.827033744004</v>
          </cell>
          <cell r="AH118">
            <v>420049244</v>
          </cell>
          <cell r="AI118" t="str">
            <v>420</v>
          </cell>
          <cell r="AJ118" t="str">
            <v>049</v>
          </cell>
          <cell r="AK118" t="str">
            <v>244</v>
          </cell>
          <cell r="AL118">
            <v>1</v>
          </cell>
          <cell r="AM118">
            <v>4</v>
          </cell>
          <cell r="AN118">
            <v>40125.827033744004</v>
          </cell>
          <cell r="AO118">
            <v>10031</v>
          </cell>
          <cell r="AP118">
            <v>0</v>
          </cell>
          <cell r="AQ118">
            <v>10031</v>
          </cell>
        </row>
        <row r="119">
          <cell r="B119">
            <v>420049248</v>
          </cell>
          <cell r="C119" t="str">
            <v>BENJAMIN BANNEKER</v>
          </cell>
          <cell r="D119">
            <v>2</v>
          </cell>
          <cell r="E119">
            <v>0</v>
          </cell>
          <cell r="F119">
            <v>0</v>
          </cell>
          <cell r="G119">
            <v>3</v>
          </cell>
          <cell r="H119">
            <v>1</v>
          </cell>
          <cell r="I119">
            <v>0</v>
          </cell>
          <cell r="J119">
            <v>0</v>
          </cell>
          <cell r="K119">
            <v>0.15160000000000001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</v>
          </cell>
          <cell r="Q119">
            <v>5</v>
          </cell>
          <cell r="R119">
            <v>1.1080000000000001</v>
          </cell>
          <cell r="S119">
            <v>10</v>
          </cell>
          <cell r="T119"/>
          <cell r="U119">
            <v>2748.3226403680005</v>
          </cell>
          <cell r="V119">
            <v>4333.166400000001</v>
          </cell>
          <cell r="W119">
            <v>22684.539268336001</v>
          </cell>
          <cell r="X119">
            <v>5867.8051284319999</v>
          </cell>
          <cell r="Y119">
            <v>969.5926553920001</v>
          </cell>
          <cell r="Z119">
            <v>2475.6082799999999</v>
          </cell>
          <cell r="AA119">
            <v>1554.7234400000002</v>
          </cell>
          <cell r="AB119">
            <v>1529.2172800000001</v>
          </cell>
          <cell r="AC119">
            <v>5695.9385372160004</v>
          </cell>
          <cell r="AD119">
            <v>6326.1056839999992</v>
          </cell>
          <cell r="AE119">
            <v>0</v>
          </cell>
          <cell r="AF119">
            <v>54185.019313744007</v>
          </cell>
          <cell r="AH119">
            <v>420049248</v>
          </cell>
          <cell r="AI119" t="str">
            <v>420</v>
          </cell>
          <cell r="AJ119" t="str">
            <v>049</v>
          </cell>
          <cell r="AK119" t="str">
            <v>248</v>
          </cell>
          <cell r="AL119">
            <v>1</v>
          </cell>
          <cell r="AM119">
            <v>5</v>
          </cell>
          <cell r="AN119">
            <v>54185.019313744007</v>
          </cell>
          <cell r="AO119">
            <v>10837</v>
          </cell>
          <cell r="AP119">
            <v>0</v>
          </cell>
          <cell r="AQ119">
            <v>10837</v>
          </cell>
        </row>
        <row r="120">
          <cell r="B120">
            <v>420049258</v>
          </cell>
          <cell r="C120" t="str">
            <v>BENJAMIN BANNEKER</v>
          </cell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0</v>
          </cell>
          <cell r="I120">
            <v>0</v>
          </cell>
          <cell r="J120">
            <v>0</v>
          </cell>
          <cell r="K120">
            <v>3.7900000000000003E-2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1.1080000000000001</v>
          </cell>
          <cell r="S120">
            <v>10</v>
          </cell>
          <cell r="T120"/>
          <cell r="U120">
            <v>558.75210009200009</v>
          </cell>
          <cell r="V120">
            <v>799.92060000000015</v>
          </cell>
          <cell r="W120">
            <v>4050.1031170840001</v>
          </cell>
          <cell r="X120">
            <v>1297.6655021080001</v>
          </cell>
          <cell r="Y120">
            <v>163.58889384800003</v>
          </cell>
          <cell r="Z120">
            <v>493.65706999999998</v>
          </cell>
          <cell r="AA120">
            <v>266.90611999999999</v>
          </cell>
          <cell r="AB120">
            <v>159.25283999999999</v>
          </cell>
          <cell r="AC120">
            <v>1147.9292043040002</v>
          </cell>
          <cell r="AD120">
            <v>1189.911421</v>
          </cell>
          <cell r="AE120">
            <v>0</v>
          </cell>
          <cell r="AF120">
            <v>10127.686868436002</v>
          </cell>
          <cell r="AH120">
            <v>420049258</v>
          </cell>
          <cell r="AI120" t="str">
            <v>420</v>
          </cell>
          <cell r="AJ120" t="str">
            <v>049</v>
          </cell>
          <cell r="AK120" t="str">
            <v>258</v>
          </cell>
          <cell r="AL120">
            <v>1</v>
          </cell>
          <cell r="AM120">
            <v>1</v>
          </cell>
          <cell r="AN120">
            <v>10127.686868436002</v>
          </cell>
          <cell r="AO120">
            <v>10128</v>
          </cell>
          <cell r="AP120">
            <v>0</v>
          </cell>
          <cell r="AQ120">
            <v>10128</v>
          </cell>
        </row>
        <row r="121">
          <cell r="B121">
            <v>420049262</v>
          </cell>
          <cell r="C121" t="str">
            <v>BENJAMIN BANNEKER</v>
          </cell>
          <cell r="D121">
            <v>0</v>
          </cell>
          <cell r="E121">
            <v>0</v>
          </cell>
          <cell r="F121">
            <v>1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3.7900000000000003E-2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</v>
          </cell>
          <cell r="Q121">
            <v>1</v>
          </cell>
          <cell r="R121">
            <v>1.1080000000000001</v>
          </cell>
          <cell r="S121">
            <v>8</v>
          </cell>
          <cell r="T121"/>
          <cell r="U121">
            <v>626.09634009199999</v>
          </cell>
          <cell r="V121">
            <v>1119.0024400000002</v>
          </cell>
          <cell r="W121">
            <v>7164.9681170840013</v>
          </cell>
          <cell r="X121">
            <v>1297.6655021080001</v>
          </cell>
          <cell r="Y121">
            <v>314.67577384800001</v>
          </cell>
          <cell r="Z121">
            <v>514.56706999999994</v>
          </cell>
          <cell r="AA121">
            <v>393.02976000000001</v>
          </cell>
          <cell r="AB121">
            <v>761.58380000000011</v>
          </cell>
          <cell r="AC121">
            <v>1147.9292043040002</v>
          </cell>
          <cell r="AD121">
            <v>1644.6014210000001</v>
          </cell>
          <cell r="AE121">
            <v>0</v>
          </cell>
          <cell r="AF121">
            <v>14984.119428436001</v>
          </cell>
          <cell r="AH121">
            <v>420049262</v>
          </cell>
          <cell r="AI121" t="str">
            <v>420</v>
          </cell>
          <cell r="AJ121" t="str">
            <v>049</v>
          </cell>
          <cell r="AK121" t="str">
            <v>262</v>
          </cell>
          <cell r="AL121">
            <v>1</v>
          </cell>
          <cell r="AM121">
            <v>1</v>
          </cell>
          <cell r="AN121">
            <v>14984.119428436001</v>
          </cell>
          <cell r="AO121">
            <v>14984</v>
          </cell>
          <cell r="AP121">
            <v>0</v>
          </cell>
          <cell r="AQ121">
            <v>14984</v>
          </cell>
        </row>
        <row r="122">
          <cell r="B122">
            <v>420049295</v>
          </cell>
          <cell r="C122" t="str">
            <v>BENJAMIN BANNEKER</v>
          </cell>
          <cell r="D122">
            <v>0</v>
          </cell>
          <cell r="E122">
            <v>0</v>
          </cell>
          <cell r="F122">
            <v>0</v>
          </cell>
          <cell r="G122">
            <v>1</v>
          </cell>
          <cell r="H122">
            <v>0</v>
          </cell>
          <cell r="I122">
            <v>0</v>
          </cell>
          <cell r="J122">
            <v>0</v>
          </cell>
          <cell r="K122">
            <v>3.7900000000000003E-2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</v>
          </cell>
          <cell r="Q122">
            <v>1</v>
          </cell>
          <cell r="R122">
            <v>1.1080000000000001</v>
          </cell>
          <cell r="S122">
            <v>3</v>
          </cell>
          <cell r="T122"/>
          <cell r="U122">
            <v>617.63122009200004</v>
          </cell>
          <cell r="V122">
            <v>1078.8928400000002</v>
          </cell>
          <cell r="W122">
            <v>6773.4895570839999</v>
          </cell>
          <cell r="X122">
            <v>1297.6655021080001</v>
          </cell>
          <cell r="Y122">
            <v>295.71789384800007</v>
          </cell>
          <cell r="Z122">
            <v>511.93706999999995</v>
          </cell>
          <cell r="AA122">
            <v>377.18536</v>
          </cell>
          <cell r="AB122">
            <v>732.28827999999999</v>
          </cell>
          <cell r="AC122">
            <v>1147.9292043040002</v>
          </cell>
          <cell r="AD122">
            <v>1587.5014209999999</v>
          </cell>
          <cell r="AE122">
            <v>0</v>
          </cell>
          <cell r="AF122">
            <v>14420.238348436</v>
          </cell>
          <cell r="AH122">
            <v>420049295</v>
          </cell>
          <cell r="AI122" t="str">
            <v>420</v>
          </cell>
          <cell r="AJ122" t="str">
            <v>049</v>
          </cell>
          <cell r="AK122" t="str">
            <v>295</v>
          </cell>
          <cell r="AL122">
            <v>1</v>
          </cell>
          <cell r="AM122">
            <v>1</v>
          </cell>
          <cell r="AN122">
            <v>14420.238348436</v>
          </cell>
          <cell r="AO122">
            <v>14420</v>
          </cell>
          <cell r="AP122">
            <v>0</v>
          </cell>
          <cell r="AQ122">
            <v>14420</v>
          </cell>
        </row>
        <row r="123">
          <cell r="B123">
            <v>420049314</v>
          </cell>
          <cell r="C123" t="str">
            <v>BENJAMIN BANNEKER</v>
          </cell>
          <cell r="D123">
            <v>0</v>
          </cell>
          <cell r="E123">
            <v>0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  <cell r="J123">
            <v>0</v>
          </cell>
          <cell r="K123">
            <v>3.7900000000000003E-2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</v>
          </cell>
          <cell r="Q123">
            <v>1</v>
          </cell>
          <cell r="R123">
            <v>1.1080000000000001</v>
          </cell>
          <cell r="S123">
            <v>7</v>
          </cell>
          <cell r="T123"/>
          <cell r="U123">
            <v>624.5673000920001</v>
          </cell>
          <cell r="V123">
            <v>1111.7450400000002</v>
          </cell>
          <cell r="W123">
            <v>7094.144757084001</v>
          </cell>
          <cell r="X123">
            <v>1297.6655021080001</v>
          </cell>
          <cell r="Y123">
            <v>311.27421384800004</v>
          </cell>
          <cell r="Z123">
            <v>514.08706999999993</v>
          </cell>
          <cell r="AA123">
            <v>390.17112000000003</v>
          </cell>
          <cell r="AB123">
            <v>799.76548000000014</v>
          </cell>
          <cell r="AC123">
            <v>1147.9292043040002</v>
          </cell>
          <cell r="AD123">
            <v>1634.3114209999999</v>
          </cell>
          <cell r="AE123">
            <v>0</v>
          </cell>
          <cell r="AF123">
            <v>14925.661108436003</v>
          </cell>
          <cell r="AH123">
            <v>420049314</v>
          </cell>
          <cell r="AI123" t="str">
            <v>420</v>
          </cell>
          <cell r="AJ123" t="str">
            <v>049</v>
          </cell>
          <cell r="AK123" t="str">
            <v>314</v>
          </cell>
          <cell r="AL123">
            <v>1</v>
          </cell>
          <cell r="AM123">
            <v>1</v>
          </cell>
          <cell r="AN123">
            <v>14925.661108436003</v>
          </cell>
          <cell r="AO123">
            <v>14926</v>
          </cell>
          <cell r="AP123">
            <v>0</v>
          </cell>
          <cell r="AQ123">
            <v>14926</v>
          </cell>
        </row>
        <row r="124">
          <cell r="B124">
            <v>420049347</v>
          </cell>
          <cell r="C124" t="str">
            <v>BENJAMIN BANNEKER</v>
          </cell>
          <cell r="D124">
            <v>0</v>
          </cell>
          <cell r="E124">
            <v>0</v>
          </cell>
          <cell r="F124">
            <v>1</v>
          </cell>
          <cell r="G124">
            <v>1</v>
          </cell>
          <cell r="H124">
            <v>1</v>
          </cell>
          <cell r="I124">
            <v>0</v>
          </cell>
          <cell r="J124">
            <v>0</v>
          </cell>
          <cell r="K124">
            <v>0.1137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2</v>
          </cell>
          <cell r="Q124">
            <v>3</v>
          </cell>
          <cell r="R124">
            <v>1.1080000000000001</v>
          </cell>
          <cell r="S124">
            <v>7</v>
          </cell>
          <cell r="T124"/>
          <cell r="U124">
            <v>1807.8867002760001</v>
          </cell>
          <cell r="V124">
            <v>3023.4106800000009</v>
          </cell>
          <cell r="W124">
            <v>17798.317191252001</v>
          </cell>
          <cell r="X124">
            <v>3629.4476263239999</v>
          </cell>
          <cell r="Y124">
            <v>798.31424154399997</v>
          </cell>
          <cell r="Z124">
            <v>1521.8312099999998</v>
          </cell>
          <cell r="AA124">
            <v>1135.6113600000001</v>
          </cell>
          <cell r="AB124">
            <v>1806.61616</v>
          </cell>
          <cell r="AC124">
            <v>3529.4692529120007</v>
          </cell>
          <cell r="AD124">
            <v>4490.1042630000002</v>
          </cell>
          <cell r="AE124">
            <v>0</v>
          </cell>
          <cell r="AF124">
            <v>39541.008685308007</v>
          </cell>
          <cell r="AH124">
            <v>420049347</v>
          </cell>
          <cell r="AI124" t="str">
            <v>420</v>
          </cell>
          <cell r="AJ124" t="str">
            <v>049</v>
          </cell>
          <cell r="AK124" t="str">
            <v>347</v>
          </cell>
          <cell r="AL124">
            <v>1</v>
          </cell>
          <cell r="AM124">
            <v>3</v>
          </cell>
          <cell r="AN124">
            <v>39541.008685308007</v>
          </cell>
          <cell r="AO124">
            <v>13180</v>
          </cell>
          <cell r="AP124">
            <v>0</v>
          </cell>
          <cell r="AQ124">
            <v>13180</v>
          </cell>
        </row>
        <row r="125">
          <cell r="B125">
            <v>420049616</v>
          </cell>
          <cell r="C125" t="str">
            <v>BENJAMIN BANNEKER</v>
          </cell>
          <cell r="D125">
            <v>0</v>
          </cell>
          <cell r="E125">
            <v>0</v>
          </cell>
          <cell r="F125">
            <v>0</v>
          </cell>
          <cell r="G125">
            <v>1</v>
          </cell>
          <cell r="H125">
            <v>0</v>
          </cell>
          <cell r="I125">
            <v>0</v>
          </cell>
          <cell r="J125">
            <v>0</v>
          </cell>
          <cell r="K125">
            <v>3.7900000000000003E-2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</v>
          </cell>
          <cell r="R125">
            <v>1.1080000000000001</v>
          </cell>
          <cell r="S125">
            <v>6</v>
          </cell>
          <cell r="T125"/>
          <cell r="U125">
            <v>558.75210009200009</v>
          </cell>
          <cell r="V125">
            <v>799.92060000000015</v>
          </cell>
          <cell r="W125">
            <v>4050.1031170840001</v>
          </cell>
          <cell r="X125">
            <v>1297.6655021080001</v>
          </cell>
          <cell r="Y125">
            <v>163.58889384800003</v>
          </cell>
          <cell r="Z125">
            <v>493.65706999999998</v>
          </cell>
          <cell r="AA125">
            <v>266.90611999999999</v>
          </cell>
          <cell r="AB125">
            <v>159.25283999999999</v>
          </cell>
          <cell r="AC125">
            <v>1147.9292043040002</v>
          </cell>
          <cell r="AD125">
            <v>1189.911421</v>
          </cell>
          <cell r="AE125">
            <v>0</v>
          </cell>
          <cell r="AF125">
            <v>10127.686868436002</v>
          </cell>
          <cell r="AH125">
            <v>420049616</v>
          </cell>
          <cell r="AI125" t="str">
            <v>420</v>
          </cell>
          <cell r="AJ125" t="str">
            <v>049</v>
          </cell>
          <cell r="AK125" t="str">
            <v>616</v>
          </cell>
          <cell r="AL125">
            <v>1</v>
          </cell>
          <cell r="AM125">
            <v>1</v>
          </cell>
          <cell r="AN125">
            <v>10127.686868436002</v>
          </cell>
          <cell r="AO125">
            <v>10128</v>
          </cell>
          <cell r="AP125">
            <v>0</v>
          </cell>
          <cell r="AQ125">
            <v>10128</v>
          </cell>
        </row>
        <row r="126">
          <cell r="B126">
            <v>426149128</v>
          </cell>
          <cell r="C126" t="str">
            <v>COMMUNITY DAY - GATEWAY</v>
          </cell>
          <cell r="D126">
            <v>1</v>
          </cell>
          <cell r="E126">
            <v>0</v>
          </cell>
          <cell r="F126">
            <v>2</v>
          </cell>
          <cell r="G126">
            <v>8</v>
          </cell>
          <cell r="H126">
            <v>2</v>
          </cell>
          <cell r="I126">
            <v>0</v>
          </cell>
          <cell r="J126">
            <v>0</v>
          </cell>
          <cell r="K126">
            <v>0.45479999999999998</v>
          </cell>
          <cell r="L126">
            <v>0</v>
          </cell>
          <cell r="M126">
            <v>2</v>
          </cell>
          <cell r="N126">
            <v>0</v>
          </cell>
          <cell r="O126">
            <v>0</v>
          </cell>
          <cell r="P126">
            <v>8</v>
          </cell>
          <cell r="Q126">
            <v>13</v>
          </cell>
          <cell r="R126">
            <v>1</v>
          </cell>
          <cell r="S126">
            <v>9</v>
          </cell>
          <cell r="T126"/>
          <cell r="U126">
            <v>6932.4767879999999</v>
          </cell>
          <cell r="V126">
            <v>11702.29</v>
          </cell>
          <cell r="W126">
            <v>69977.632676000008</v>
          </cell>
          <cell r="X126">
            <v>14324.679012000001</v>
          </cell>
          <cell r="Y126">
            <v>3066.9208719999997</v>
          </cell>
          <cell r="Z126">
            <v>6564.2848400000003</v>
          </cell>
          <cell r="AA126">
            <v>4239.87</v>
          </cell>
          <cell r="AB126">
            <v>6744.57</v>
          </cell>
          <cell r="AC126">
            <v>13598.296256</v>
          </cell>
          <cell r="AD126">
            <v>19097.857052000003</v>
          </cell>
          <cell r="AE126">
            <v>0</v>
          </cell>
          <cell r="AF126">
            <v>156248.87749600003</v>
          </cell>
          <cell r="AH126">
            <v>426149128</v>
          </cell>
          <cell r="AI126" t="str">
            <v>426</v>
          </cell>
          <cell r="AJ126" t="str">
            <v>149</v>
          </cell>
          <cell r="AK126" t="str">
            <v>128</v>
          </cell>
          <cell r="AL126">
            <v>1</v>
          </cell>
          <cell r="AM126">
            <v>13</v>
          </cell>
          <cell r="AN126">
            <v>156248.87749600003</v>
          </cell>
          <cell r="AO126">
            <v>12019</v>
          </cell>
          <cell r="AP126">
            <v>0</v>
          </cell>
          <cell r="AQ126">
            <v>12019</v>
          </cell>
        </row>
        <row r="127">
          <cell r="B127">
            <v>426149149</v>
          </cell>
          <cell r="C127" t="str">
            <v>COMMUNITY DAY - GATEWAY</v>
          </cell>
          <cell r="D127">
            <v>38</v>
          </cell>
          <cell r="E127">
            <v>0</v>
          </cell>
          <cell r="F127">
            <v>36</v>
          </cell>
          <cell r="G127">
            <v>195</v>
          </cell>
          <cell r="H127">
            <v>100</v>
          </cell>
          <cell r="I127">
            <v>0</v>
          </cell>
          <cell r="J127">
            <v>0</v>
          </cell>
          <cell r="K127">
            <v>12.5449</v>
          </cell>
          <cell r="L127">
            <v>0</v>
          </cell>
          <cell r="M127">
            <v>70</v>
          </cell>
          <cell r="N127">
            <v>8</v>
          </cell>
          <cell r="O127">
            <v>0</v>
          </cell>
          <cell r="P127">
            <v>216</v>
          </cell>
          <cell r="Q127">
            <v>350</v>
          </cell>
          <cell r="R127">
            <v>1</v>
          </cell>
          <cell r="S127">
            <v>10</v>
          </cell>
          <cell r="T127"/>
          <cell r="U127">
            <v>195443.70556899998</v>
          </cell>
          <cell r="V127">
            <v>330319.02999999997</v>
          </cell>
          <cell r="W127">
            <v>1956153.7563129999</v>
          </cell>
          <cell r="X127">
            <v>392612.76108099992</v>
          </cell>
          <cell r="Y127">
            <v>86856.767385999992</v>
          </cell>
          <cell r="Z127">
            <v>186230.05017</v>
          </cell>
          <cell r="AA127">
            <v>123395.55</v>
          </cell>
          <cell r="AB127">
            <v>192152.43</v>
          </cell>
          <cell r="AC127">
            <v>389739.52922799997</v>
          </cell>
          <cell r="AD127">
            <v>539648.82035099994</v>
          </cell>
          <cell r="AE127">
            <v>0</v>
          </cell>
          <cell r="AF127">
            <v>4392552.4000979997</v>
          </cell>
          <cell r="AH127">
            <v>426149149</v>
          </cell>
          <cell r="AI127" t="str">
            <v>426</v>
          </cell>
          <cell r="AJ127" t="str">
            <v>149</v>
          </cell>
          <cell r="AK127" t="str">
            <v>149</v>
          </cell>
          <cell r="AL127">
            <v>1</v>
          </cell>
          <cell r="AM127">
            <v>350</v>
          </cell>
          <cell r="AN127">
            <v>4392552.4000979997</v>
          </cell>
          <cell r="AO127">
            <v>12550</v>
          </cell>
          <cell r="AP127">
            <v>0</v>
          </cell>
          <cell r="AQ127">
            <v>12550</v>
          </cell>
        </row>
        <row r="128">
          <cell r="B128">
            <v>426149181</v>
          </cell>
          <cell r="C128" t="str">
            <v>COMMUNITY DAY - GATEWAY</v>
          </cell>
          <cell r="D128">
            <v>1</v>
          </cell>
          <cell r="E128">
            <v>0</v>
          </cell>
          <cell r="F128">
            <v>2</v>
          </cell>
          <cell r="G128">
            <v>10</v>
          </cell>
          <cell r="H128">
            <v>3</v>
          </cell>
          <cell r="I128">
            <v>0</v>
          </cell>
          <cell r="J128">
            <v>0</v>
          </cell>
          <cell r="K128">
            <v>0.56850000000000001</v>
          </cell>
          <cell r="L128">
            <v>0</v>
          </cell>
          <cell r="M128">
            <v>2</v>
          </cell>
          <cell r="N128">
            <v>0</v>
          </cell>
          <cell r="O128">
            <v>0</v>
          </cell>
          <cell r="P128">
            <v>4</v>
          </cell>
          <cell r="Q128">
            <v>16</v>
          </cell>
          <cell r="R128">
            <v>1</v>
          </cell>
          <cell r="S128">
            <v>9</v>
          </cell>
          <cell r="T128"/>
          <cell r="U128">
            <v>8196.703485</v>
          </cell>
          <cell r="V128">
            <v>12690.060000000001</v>
          </cell>
          <cell r="W128">
            <v>69046.035845000006</v>
          </cell>
          <cell r="X128">
            <v>17600.353765</v>
          </cell>
          <cell r="Y128">
            <v>2962.9410899999998</v>
          </cell>
          <cell r="Z128">
            <v>7959.7360500000004</v>
          </cell>
          <cell r="AA128">
            <v>4576.6099999999997</v>
          </cell>
          <cell r="AB128">
            <v>4847.0200000000004</v>
          </cell>
          <cell r="AC128">
            <v>16783.737820000002</v>
          </cell>
          <cell r="AD128">
            <v>20838.961315000004</v>
          </cell>
          <cell r="AE128">
            <v>0</v>
          </cell>
          <cell r="AF128">
            <v>165502.15937000001</v>
          </cell>
          <cell r="AH128">
            <v>426149181</v>
          </cell>
          <cell r="AI128" t="str">
            <v>426</v>
          </cell>
          <cell r="AJ128" t="str">
            <v>149</v>
          </cell>
          <cell r="AK128" t="str">
            <v>181</v>
          </cell>
          <cell r="AL128">
            <v>1</v>
          </cell>
          <cell r="AM128">
            <v>16</v>
          </cell>
          <cell r="AN128">
            <v>165502.15937000001</v>
          </cell>
          <cell r="AO128">
            <v>10344</v>
          </cell>
          <cell r="AP128">
            <v>0</v>
          </cell>
          <cell r="AQ128">
            <v>10344</v>
          </cell>
        </row>
        <row r="129">
          <cell r="B129">
            <v>426149211</v>
          </cell>
          <cell r="C129" t="str">
            <v>COMMUNITY DAY - GATEWAY</v>
          </cell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0</v>
          </cell>
          <cell r="J129">
            <v>0</v>
          </cell>
          <cell r="K129">
            <v>7.5800000000000006E-2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  <cell r="Q129">
            <v>2</v>
          </cell>
          <cell r="R129">
            <v>1</v>
          </cell>
          <cell r="S129">
            <v>4</v>
          </cell>
          <cell r="T129"/>
          <cell r="U129">
            <v>1116.0177980000001</v>
          </cell>
          <cell r="V129">
            <v>1952.92</v>
          </cell>
          <cell r="W129">
            <v>11882.455446</v>
          </cell>
          <cell r="X129">
            <v>2104.496502</v>
          </cell>
          <cell r="Y129">
            <v>547.35681199999999</v>
          </cell>
          <cell r="Z129">
            <v>1024.27414</v>
          </cell>
          <cell r="AA129">
            <v>762.73</v>
          </cell>
          <cell r="AB129">
            <v>1424.06</v>
          </cell>
          <cell r="AC129">
            <v>2149.404376</v>
          </cell>
          <cell r="AD129">
            <v>3215.2128419999999</v>
          </cell>
          <cell r="AE129">
            <v>0</v>
          </cell>
          <cell r="AF129">
            <v>26178.927916000001</v>
          </cell>
          <cell r="AH129">
            <v>426149211</v>
          </cell>
          <cell r="AI129" t="str">
            <v>426</v>
          </cell>
          <cell r="AJ129" t="str">
            <v>149</v>
          </cell>
          <cell r="AK129" t="str">
            <v>211</v>
          </cell>
          <cell r="AL129">
            <v>1</v>
          </cell>
          <cell r="AM129">
            <v>2</v>
          </cell>
          <cell r="AN129">
            <v>26178.927916000001</v>
          </cell>
          <cell r="AO129">
            <v>13089</v>
          </cell>
          <cell r="AP129">
            <v>0</v>
          </cell>
          <cell r="AQ129">
            <v>13089</v>
          </cell>
        </row>
        <row r="130">
          <cell r="B130">
            <v>428035016</v>
          </cell>
          <cell r="C130" t="str">
            <v>BROOKE</v>
          </cell>
          <cell r="D130">
            <v>0</v>
          </cell>
          <cell r="E130">
            <v>0</v>
          </cell>
          <cell r="F130">
            <v>0</v>
          </cell>
          <cell r="G130">
            <v>3</v>
          </cell>
          <cell r="H130">
            <v>1</v>
          </cell>
          <cell r="I130">
            <v>1</v>
          </cell>
          <cell r="J130">
            <v>0</v>
          </cell>
          <cell r="K130">
            <v>0.1895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5</v>
          </cell>
          <cell r="R130">
            <v>1.085</v>
          </cell>
          <cell r="S130">
            <v>7</v>
          </cell>
          <cell r="T130"/>
          <cell r="U130">
            <v>2735.767277075</v>
          </cell>
          <cell r="V130">
            <v>3916.5787499999997</v>
          </cell>
          <cell r="W130">
            <v>20455.546897275002</v>
          </cell>
          <cell r="X130">
            <v>5726.4143616749998</v>
          </cell>
          <cell r="Y130">
            <v>820.18082755</v>
          </cell>
          <cell r="Z130">
            <v>2755.7653500000001</v>
          </cell>
          <cell r="AA130">
            <v>1568.0853999999999</v>
          </cell>
          <cell r="AB130">
            <v>1310.0181499999999</v>
          </cell>
          <cell r="AC130">
            <v>5755.4431949</v>
          </cell>
          <cell r="AD130">
            <v>5908.8171049999992</v>
          </cell>
          <cell r="AE130">
            <v>0</v>
          </cell>
          <cell r="AF130">
            <v>50952.617313475006</v>
          </cell>
          <cell r="AH130">
            <v>428035016</v>
          </cell>
          <cell r="AI130" t="str">
            <v>428</v>
          </cell>
          <cell r="AJ130" t="str">
            <v>035</v>
          </cell>
          <cell r="AK130" t="str">
            <v>016</v>
          </cell>
          <cell r="AL130">
            <v>1</v>
          </cell>
          <cell r="AM130">
            <v>5</v>
          </cell>
          <cell r="AN130">
            <v>50952.617313475006</v>
          </cell>
          <cell r="AO130">
            <v>10191</v>
          </cell>
          <cell r="AP130">
            <v>0</v>
          </cell>
          <cell r="AQ130">
            <v>10191</v>
          </cell>
        </row>
        <row r="131">
          <cell r="B131">
            <v>428035018</v>
          </cell>
          <cell r="C131" t="str">
            <v>BROOKE</v>
          </cell>
          <cell r="D131">
            <v>0</v>
          </cell>
          <cell r="E131">
            <v>0</v>
          </cell>
          <cell r="F131">
            <v>0</v>
          </cell>
          <cell r="G131">
            <v>1</v>
          </cell>
          <cell r="H131">
            <v>0</v>
          </cell>
          <cell r="I131">
            <v>0</v>
          </cell>
          <cell r="J131">
            <v>0</v>
          </cell>
          <cell r="K131">
            <v>3.7900000000000003E-2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</v>
          </cell>
          <cell r="R131">
            <v>1.085</v>
          </cell>
          <cell r="S131">
            <v>8</v>
          </cell>
          <cell r="T131"/>
          <cell r="U131">
            <v>547.15345541500005</v>
          </cell>
          <cell r="V131">
            <v>783.31574999999998</v>
          </cell>
          <cell r="W131">
            <v>3966.030579455</v>
          </cell>
          <cell r="X131">
            <v>1270.7284023350001</v>
          </cell>
          <cell r="Y131">
            <v>160.19309551000001</v>
          </cell>
          <cell r="Z131">
            <v>493.65706999999998</v>
          </cell>
          <cell r="AA131">
            <v>261.36564999999996</v>
          </cell>
          <cell r="AB131">
            <v>155.94704999999999</v>
          </cell>
          <cell r="AC131">
            <v>1124.10034898</v>
          </cell>
          <cell r="AD131">
            <v>1189.911421</v>
          </cell>
          <cell r="AE131">
            <v>0</v>
          </cell>
          <cell r="AF131">
            <v>9952.4028226950013</v>
          </cell>
          <cell r="AH131">
            <v>428035018</v>
          </cell>
          <cell r="AI131" t="str">
            <v>428</v>
          </cell>
          <cell r="AJ131" t="str">
            <v>035</v>
          </cell>
          <cell r="AK131" t="str">
            <v>018</v>
          </cell>
          <cell r="AL131">
            <v>1</v>
          </cell>
          <cell r="AM131">
            <v>1</v>
          </cell>
          <cell r="AN131">
            <v>9952.4028226950013</v>
          </cell>
          <cell r="AO131">
            <v>9952</v>
          </cell>
          <cell r="AP131">
            <v>0</v>
          </cell>
          <cell r="AQ131">
            <v>9952</v>
          </cell>
        </row>
        <row r="132">
          <cell r="B132">
            <v>428035025</v>
          </cell>
          <cell r="C132" t="str">
            <v>BROOKE</v>
          </cell>
          <cell r="D132">
            <v>0</v>
          </cell>
          <cell r="E132">
            <v>0</v>
          </cell>
          <cell r="F132">
            <v>0</v>
          </cell>
          <cell r="G132">
            <v>1</v>
          </cell>
          <cell r="H132">
            <v>0</v>
          </cell>
          <cell r="I132">
            <v>1</v>
          </cell>
          <cell r="J132">
            <v>0</v>
          </cell>
          <cell r="K132">
            <v>7.5800000000000006E-2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1.085</v>
          </cell>
          <cell r="S132">
            <v>5</v>
          </cell>
          <cell r="T132"/>
          <cell r="U132">
            <v>1094.3069108300001</v>
          </cell>
          <cell r="V132">
            <v>1566.6315</v>
          </cell>
          <cell r="W132">
            <v>8988.4388589099999</v>
          </cell>
          <cell r="X132">
            <v>2172.30725467</v>
          </cell>
          <cell r="Y132">
            <v>327.65569101999995</v>
          </cell>
          <cell r="Z132">
            <v>1274.79414</v>
          </cell>
          <cell r="AA132">
            <v>697.45969999999988</v>
          </cell>
          <cell r="AB132">
            <v>743.37689999999998</v>
          </cell>
          <cell r="AC132">
            <v>2299.23909796</v>
          </cell>
          <cell r="AD132">
            <v>2307.4728420000001</v>
          </cell>
          <cell r="AE132">
            <v>0</v>
          </cell>
          <cell r="AF132">
            <v>21471.682895389997</v>
          </cell>
          <cell r="AH132">
            <v>428035025</v>
          </cell>
          <cell r="AI132" t="str">
            <v>428</v>
          </cell>
          <cell r="AJ132" t="str">
            <v>035</v>
          </cell>
          <cell r="AK132" t="str">
            <v>025</v>
          </cell>
          <cell r="AL132">
            <v>1</v>
          </cell>
          <cell r="AM132">
            <v>2</v>
          </cell>
          <cell r="AN132">
            <v>21471.682895389997</v>
          </cell>
          <cell r="AO132">
            <v>10736</v>
          </cell>
          <cell r="AP132">
            <v>0</v>
          </cell>
          <cell r="AQ132">
            <v>10736</v>
          </cell>
        </row>
        <row r="133">
          <cell r="B133">
            <v>428035035</v>
          </cell>
          <cell r="C133" t="str">
            <v>BROOKE</v>
          </cell>
          <cell r="D133">
            <v>0</v>
          </cell>
          <cell r="E133">
            <v>0</v>
          </cell>
          <cell r="F133">
            <v>166</v>
          </cell>
          <cell r="G133">
            <v>783</v>
          </cell>
          <cell r="H133">
            <v>447</v>
          </cell>
          <cell r="I133">
            <v>280</v>
          </cell>
          <cell r="J133">
            <v>0</v>
          </cell>
          <cell r="K133">
            <v>63.520400000000002</v>
          </cell>
          <cell r="L133">
            <v>0</v>
          </cell>
          <cell r="M133">
            <v>92</v>
          </cell>
          <cell r="N133">
            <v>12</v>
          </cell>
          <cell r="O133">
            <v>5</v>
          </cell>
          <cell r="P133">
            <v>967</v>
          </cell>
          <cell r="Q133">
            <v>1676</v>
          </cell>
          <cell r="R133">
            <v>1.085</v>
          </cell>
          <cell r="S133">
            <v>10</v>
          </cell>
          <cell r="T133"/>
          <cell r="U133">
            <v>994530.64362554019</v>
          </cell>
          <cell r="V133">
            <v>1647670.3344500002</v>
          </cell>
          <cell r="W133">
            <v>9966481.7915665787</v>
          </cell>
          <cell r="X133">
            <v>1929980.5083634597</v>
          </cell>
          <cell r="Y133">
            <v>430866.64852475998</v>
          </cell>
          <cell r="Z133">
            <v>941484.3993200002</v>
          </cell>
          <cell r="AA133">
            <v>658642.79425000004</v>
          </cell>
          <cell r="AB133">
            <v>1069252.4944499999</v>
          </cell>
          <cell r="AC133">
            <v>1968293.20204048</v>
          </cell>
          <cell r="AD133">
            <v>2475339.7615959998</v>
          </cell>
          <cell r="AE133">
            <v>0</v>
          </cell>
          <cell r="AF133">
            <v>22082542.578186817</v>
          </cell>
          <cell r="AH133">
            <v>428035035</v>
          </cell>
          <cell r="AI133" t="str">
            <v>428</v>
          </cell>
          <cell r="AJ133" t="str">
            <v>035</v>
          </cell>
          <cell r="AK133" t="str">
            <v>035</v>
          </cell>
          <cell r="AL133">
            <v>1</v>
          </cell>
          <cell r="AM133">
            <v>1676</v>
          </cell>
          <cell r="AN133">
            <v>22082542.578186817</v>
          </cell>
          <cell r="AO133">
            <v>13176</v>
          </cell>
          <cell r="AP133">
            <v>0</v>
          </cell>
          <cell r="AQ133">
            <v>13176</v>
          </cell>
        </row>
        <row r="134">
          <cell r="B134">
            <v>428035044</v>
          </cell>
          <cell r="C134" t="str">
            <v>BROOKE</v>
          </cell>
          <cell r="D134">
            <v>0</v>
          </cell>
          <cell r="E134">
            <v>0</v>
          </cell>
          <cell r="F134">
            <v>0</v>
          </cell>
          <cell r="G134">
            <v>5</v>
          </cell>
          <cell r="H134">
            <v>7</v>
          </cell>
          <cell r="I134">
            <v>6</v>
          </cell>
          <cell r="J134">
            <v>0</v>
          </cell>
          <cell r="K134">
            <v>0.68220000000000003</v>
          </cell>
          <cell r="L134">
            <v>0</v>
          </cell>
          <cell r="M134">
            <v>2</v>
          </cell>
          <cell r="N134">
            <v>0</v>
          </cell>
          <cell r="O134">
            <v>0</v>
          </cell>
          <cell r="P134">
            <v>4</v>
          </cell>
          <cell r="Q134">
            <v>18</v>
          </cell>
          <cell r="R134">
            <v>1.085</v>
          </cell>
          <cell r="S134">
            <v>10</v>
          </cell>
          <cell r="T134"/>
          <cell r="U134">
            <v>10324.01389747</v>
          </cell>
          <cell r="V134">
            <v>15755.393500000002</v>
          </cell>
          <cell r="W134">
            <v>89908.610730190005</v>
          </cell>
          <cell r="X134">
            <v>19200.776842029998</v>
          </cell>
          <cell r="Y134">
            <v>3729.2440691799998</v>
          </cell>
          <cell r="Z134">
            <v>10927.947259999999</v>
          </cell>
          <cell r="AA134">
            <v>7024.7782499999994</v>
          </cell>
          <cell r="AB134">
            <v>8821.2886999999992</v>
          </cell>
          <cell r="AC134">
            <v>21725.800631640006</v>
          </cell>
          <cell r="AD134">
            <v>23612.795578000001</v>
          </cell>
          <cell r="AE134">
            <v>0</v>
          </cell>
          <cell r="AF134">
            <v>211030.64945850999</v>
          </cell>
          <cell r="AH134">
            <v>428035044</v>
          </cell>
          <cell r="AI134" t="str">
            <v>428</v>
          </cell>
          <cell r="AJ134" t="str">
            <v>035</v>
          </cell>
          <cell r="AK134" t="str">
            <v>044</v>
          </cell>
          <cell r="AL134">
            <v>1</v>
          </cell>
          <cell r="AM134">
            <v>18</v>
          </cell>
          <cell r="AN134">
            <v>211030.64945850999</v>
          </cell>
          <cell r="AO134">
            <v>11724</v>
          </cell>
          <cell r="AP134">
            <v>0</v>
          </cell>
          <cell r="AQ134">
            <v>11724</v>
          </cell>
        </row>
        <row r="135">
          <cell r="B135">
            <v>428035049</v>
          </cell>
          <cell r="C135" t="str">
            <v>BROOKE</v>
          </cell>
          <cell r="D135">
            <v>0</v>
          </cell>
          <cell r="E135">
            <v>0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3.7900000000000003E-2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1</v>
          </cell>
          <cell r="Q135">
            <v>1</v>
          </cell>
          <cell r="R135">
            <v>1.085</v>
          </cell>
          <cell r="S135">
            <v>7</v>
          </cell>
          <cell r="T135"/>
          <cell r="U135">
            <v>611.60245541500001</v>
          </cell>
          <cell r="V135">
            <v>1088.6673000000001</v>
          </cell>
          <cell r="W135">
            <v>6946.8836294550001</v>
          </cell>
          <cell r="X135">
            <v>1270.7284023350001</v>
          </cell>
          <cell r="Y135">
            <v>304.81274550999996</v>
          </cell>
          <cell r="Z135">
            <v>514.08706999999993</v>
          </cell>
          <cell r="AA135">
            <v>382.07189999999997</v>
          </cell>
          <cell r="AB135">
            <v>783.16385000000002</v>
          </cell>
          <cell r="AC135">
            <v>1124.10034898</v>
          </cell>
          <cell r="AD135">
            <v>1634.3114209999999</v>
          </cell>
          <cell r="AE135">
            <v>0</v>
          </cell>
          <cell r="AF135">
            <v>14660.429122695003</v>
          </cell>
          <cell r="AH135">
            <v>428035049</v>
          </cell>
          <cell r="AI135" t="str">
            <v>428</v>
          </cell>
          <cell r="AJ135" t="str">
            <v>035</v>
          </cell>
          <cell r="AK135" t="str">
            <v>049</v>
          </cell>
          <cell r="AL135">
            <v>1</v>
          </cell>
          <cell r="AM135">
            <v>1</v>
          </cell>
          <cell r="AN135">
            <v>14660.429122695003</v>
          </cell>
          <cell r="AO135">
            <v>14660</v>
          </cell>
          <cell r="AP135">
            <v>0</v>
          </cell>
          <cell r="AQ135">
            <v>14660</v>
          </cell>
        </row>
        <row r="136">
          <cell r="B136">
            <v>428035050</v>
          </cell>
          <cell r="C136" t="str">
            <v>BROOKE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3.7900000000000003E-2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1</v>
          </cell>
          <cell r="Q136">
            <v>1</v>
          </cell>
          <cell r="R136">
            <v>1.085</v>
          </cell>
          <cell r="S136">
            <v>3</v>
          </cell>
          <cell r="T136"/>
          <cell r="U136">
            <v>604.810355415</v>
          </cell>
          <cell r="V136">
            <v>1056.4970499999999</v>
          </cell>
          <cell r="W136">
            <v>6201.9009294549996</v>
          </cell>
          <cell r="X136">
            <v>1012.6503023349999</v>
          </cell>
          <cell r="Y136">
            <v>301.52519551</v>
          </cell>
          <cell r="Z136">
            <v>511.93706999999995</v>
          </cell>
          <cell r="AA136">
            <v>455.88444999999996</v>
          </cell>
          <cell r="AB136">
            <v>815.88744999999983</v>
          </cell>
          <cell r="AC136">
            <v>1208.0033989800002</v>
          </cell>
          <cell r="AD136">
            <v>1619.1114209999998</v>
          </cell>
          <cell r="AE136">
            <v>0</v>
          </cell>
          <cell r="AF136">
            <v>13788.207622694998</v>
          </cell>
          <cell r="AH136">
            <v>428035050</v>
          </cell>
          <cell r="AI136" t="str">
            <v>428</v>
          </cell>
          <cell r="AJ136" t="str">
            <v>035</v>
          </cell>
          <cell r="AK136" t="str">
            <v>050</v>
          </cell>
          <cell r="AL136">
            <v>1</v>
          </cell>
          <cell r="AM136">
            <v>1</v>
          </cell>
          <cell r="AN136">
            <v>13788.207622694998</v>
          </cell>
          <cell r="AO136">
            <v>13788</v>
          </cell>
          <cell r="AP136">
            <v>0</v>
          </cell>
          <cell r="AQ136">
            <v>13788</v>
          </cell>
        </row>
        <row r="137">
          <cell r="B137">
            <v>428035057</v>
          </cell>
          <cell r="C137" t="str">
            <v>BROOKE</v>
          </cell>
          <cell r="D137">
            <v>0</v>
          </cell>
          <cell r="E137">
            <v>0</v>
          </cell>
          <cell r="F137">
            <v>16</v>
          </cell>
          <cell r="G137">
            <v>76</v>
          </cell>
          <cell r="H137">
            <v>43</v>
          </cell>
          <cell r="I137">
            <v>22</v>
          </cell>
          <cell r="J137">
            <v>0</v>
          </cell>
          <cell r="K137">
            <v>5.9503000000000004</v>
          </cell>
          <cell r="L137">
            <v>0</v>
          </cell>
          <cell r="M137">
            <v>21</v>
          </cell>
          <cell r="N137">
            <v>2</v>
          </cell>
          <cell r="O137">
            <v>0</v>
          </cell>
          <cell r="P137">
            <v>88</v>
          </cell>
          <cell r="Q137">
            <v>157</v>
          </cell>
          <cell r="R137">
            <v>1.085</v>
          </cell>
          <cell r="S137">
            <v>10</v>
          </cell>
          <cell r="T137"/>
          <cell r="U137">
            <v>94273.183950155013</v>
          </cell>
          <cell r="V137">
            <v>155756.57825000002</v>
          </cell>
          <cell r="W137">
            <v>936201.1388744351</v>
          </cell>
          <cell r="X137">
            <v>184316.50746659501</v>
          </cell>
          <cell r="Y137">
            <v>40588.618245070007</v>
          </cell>
          <cell r="Z137">
            <v>88405.67998999999</v>
          </cell>
          <cell r="AA137">
            <v>61689.769049999988</v>
          </cell>
          <cell r="AB137">
            <v>97014.16829999999</v>
          </cell>
          <cell r="AC137">
            <v>188124.03623986</v>
          </cell>
          <cell r="AD137">
            <v>234256.493097</v>
          </cell>
          <cell r="AE137">
            <v>0</v>
          </cell>
          <cell r="AF137">
            <v>2080626.1734631152</v>
          </cell>
          <cell r="AH137">
            <v>428035057</v>
          </cell>
          <cell r="AI137" t="str">
            <v>428</v>
          </cell>
          <cell r="AJ137" t="str">
            <v>035</v>
          </cell>
          <cell r="AK137" t="str">
            <v>057</v>
          </cell>
          <cell r="AL137">
            <v>1</v>
          </cell>
          <cell r="AM137">
            <v>157</v>
          </cell>
          <cell r="AN137">
            <v>2080626.1734631152</v>
          </cell>
          <cell r="AO137">
            <v>13252</v>
          </cell>
          <cell r="AP137">
            <v>0</v>
          </cell>
          <cell r="AQ137">
            <v>13252</v>
          </cell>
        </row>
        <row r="138">
          <cell r="B138">
            <v>428035073</v>
          </cell>
          <cell r="C138" t="str">
            <v>BROOKE</v>
          </cell>
          <cell r="D138">
            <v>0</v>
          </cell>
          <cell r="E138">
            <v>0</v>
          </cell>
          <cell r="F138">
            <v>0</v>
          </cell>
          <cell r="G138">
            <v>6</v>
          </cell>
          <cell r="H138">
            <v>2</v>
          </cell>
          <cell r="I138">
            <v>4</v>
          </cell>
          <cell r="J138">
            <v>0</v>
          </cell>
          <cell r="K138">
            <v>0.45479999999999998</v>
          </cell>
          <cell r="L138">
            <v>0</v>
          </cell>
          <cell r="M138">
            <v>1</v>
          </cell>
          <cell r="N138">
            <v>0</v>
          </cell>
          <cell r="O138">
            <v>0</v>
          </cell>
          <cell r="P138">
            <v>6</v>
          </cell>
          <cell r="Q138">
            <v>12</v>
          </cell>
          <cell r="R138">
            <v>1.085</v>
          </cell>
          <cell r="S138">
            <v>5</v>
          </cell>
          <cell r="T138"/>
          <cell r="U138">
            <v>7019.0134149799997</v>
          </cell>
          <cell r="V138">
            <v>11248.911099999999</v>
          </cell>
          <cell r="W138">
            <v>68524.903053460002</v>
          </cell>
          <cell r="X138">
            <v>13430.54122802</v>
          </cell>
          <cell r="Y138">
            <v>2818.2667461199999</v>
          </cell>
          <cell r="Z138">
            <v>7300.7248399999999</v>
          </cell>
          <cell r="AA138">
            <v>4745.1064499999993</v>
          </cell>
          <cell r="AB138">
            <v>7259.5288499999988</v>
          </cell>
          <cell r="AC138">
            <v>14160.385187760001</v>
          </cell>
          <cell r="AD138">
            <v>16742.687052000001</v>
          </cell>
          <cell r="AE138">
            <v>0</v>
          </cell>
          <cell r="AF138">
            <v>153250.06792233998</v>
          </cell>
          <cell r="AH138">
            <v>428035073</v>
          </cell>
          <cell r="AI138" t="str">
            <v>428</v>
          </cell>
          <cell r="AJ138" t="str">
            <v>035</v>
          </cell>
          <cell r="AK138" t="str">
            <v>073</v>
          </cell>
          <cell r="AL138">
            <v>1</v>
          </cell>
          <cell r="AM138">
            <v>12</v>
          </cell>
          <cell r="AN138">
            <v>153250.06792233998</v>
          </cell>
          <cell r="AO138">
            <v>12771</v>
          </cell>
          <cell r="AP138">
            <v>0</v>
          </cell>
          <cell r="AQ138">
            <v>12771</v>
          </cell>
        </row>
        <row r="139">
          <cell r="B139">
            <v>428035088</v>
          </cell>
          <cell r="C139" t="str">
            <v>BROOKE</v>
          </cell>
          <cell r="D139">
            <v>0</v>
          </cell>
          <cell r="E139">
            <v>0</v>
          </cell>
          <cell r="F139">
            <v>0</v>
          </cell>
          <cell r="G139">
            <v>1</v>
          </cell>
          <cell r="H139">
            <v>1</v>
          </cell>
          <cell r="I139">
            <v>0</v>
          </cell>
          <cell r="J139">
            <v>0</v>
          </cell>
          <cell r="K139">
            <v>7.5800000000000006E-2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  <cell r="Q139">
            <v>2</v>
          </cell>
          <cell r="R139">
            <v>1.085</v>
          </cell>
          <cell r="S139">
            <v>3</v>
          </cell>
          <cell r="T139"/>
          <cell r="U139">
            <v>1209.62071083</v>
          </cell>
          <cell r="V139">
            <v>2112.9940999999999</v>
          </cell>
          <cell r="W139">
            <v>12834.78555891</v>
          </cell>
          <cell r="X139">
            <v>2283.3787046699999</v>
          </cell>
          <cell r="Y139">
            <v>591.10454102000006</v>
          </cell>
          <cell r="Z139">
            <v>1023.8741399999999</v>
          </cell>
          <cell r="AA139">
            <v>825.24014999999986</v>
          </cell>
          <cell r="AB139">
            <v>1532.9747999999997</v>
          </cell>
          <cell r="AC139">
            <v>2332.10374796</v>
          </cell>
          <cell r="AD139">
            <v>3206.6128419999995</v>
          </cell>
          <cell r="AE139">
            <v>0</v>
          </cell>
          <cell r="AF139">
            <v>27952.689295389999</v>
          </cell>
          <cell r="AH139">
            <v>428035088</v>
          </cell>
          <cell r="AI139" t="str">
            <v>428</v>
          </cell>
          <cell r="AJ139" t="str">
            <v>035</v>
          </cell>
          <cell r="AK139" t="str">
            <v>088</v>
          </cell>
          <cell r="AL139">
            <v>1</v>
          </cell>
          <cell r="AM139">
            <v>2</v>
          </cell>
          <cell r="AN139">
            <v>27952.689295389999</v>
          </cell>
          <cell r="AO139">
            <v>13976</v>
          </cell>
          <cell r="AP139">
            <v>0</v>
          </cell>
          <cell r="AQ139">
            <v>13976</v>
          </cell>
        </row>
        <row r="140">
          <cell r="B140">
            <v>428035093</v>
          </cell>
          <cell r="C140" t="str">
            <v>BROOKE</v>
          </cell>
          <cell r="D140">
            <v>0</v>
          </cell>
          <cell r="E140">
            <v>0</v>
          </cell>
          <cell r="F140">
            <v>0</v>
          </cell>
          <cell r="G140">
            <v>3</v>
          </cell>
          <cell r="H140">
            <v>2</v>
          </cell>
          <cell r="I140">
            <v>1</v>
          </cell>
          <cell r="J140">
            <v>0</v>
          </cell>
          <cell r="K140">
            <v>0.22739999999999999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  <cell r="Q140">
            <v>6</v>
          </cell>
          <cell r="R140">
            <v>1.085</v>
          </cell>
          <cell r="S140">
            <v>10</v>
          </cell>
          <cell r="T140"/>
          <cell r="U140">
            <v>3420.8025324899995</v>
          </cell>
          <cell r="V140">
            <v>5353.1947000000009</v>
          </cell>
          <cell r="W140">
            <v>30368.136976730002</v>
          </cell>
          <cell r="X140">
            <v>6739.0646640099994</v>
          </cell>
          <cell r="Y140">
            <v>1301.71837306</v>
          </cell>
          <cell r="Z140">
            <v>3293.1424199999997</v>
          </cell>
          <cell r="AA140">
            <v>2174.2314999999999</v>
          </cell>
          <cell r="AB140">
            <v>2906.6932999999995</v>
          </cell>
          <cell r="AC140">
            <v>6963.4465938800004</v>
          </cell>
          <cell r="AD140">
            <v>8081.1585259999993</v>
          </cell>
          <cell r="AE140">
            <v>0</v>
          </cell>
          <cell r="AF140">
            <v>70601.589586170012</v>
          </cell>
          <cell r="AH140">
            <v>428035093</v>
          </cell>
          <cell r="AI140" t="str">
            <v>428</v>
          </cell>
          <cell r="AJ140" t="str">
            <v>035</v>
          </cell>
          <cell r="AK140" t="str">
            <v>093</v>
          </cell>
          <cell r="AL140">
            <v>1</v>
          </cell>
          <cell r="AM140">
            <v>6</v>
          </cell>
          <cell r="AN140">
            <v>70601.589586170012</v>
          </cell>
          <cell r="AO140">
            <v>11767</v>
          </cell>
          <cell r="AP140">
            <v>0</v>
          </cell>
          <cell r="AQ140">
            <v>11767</v>
          </cell>
        </row>
        <row r="141">
          <cell r="B141">
            <v>428035099</v>
          </cell>
          <cell r="C141" t="str">
            <v>BROOKE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3.7900000000000003E-2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</v>
          </cell>
          <cell r="R141">
            <v>1.085</v>
          </cell>
          <cell r="S141">
            <v>4</v>
          </cell>
          <cell r="T141"/>
          <cell r="U141">
            <v>547.15345541500005</v>
          </cell>
          <cell r="V141">
            <v>783.31574999999998</v>
          </cell>
          <cell r="W141">
            <v>5022.4082794550004</v>
          </cell>
          <cell r="X141">
            <v>901.57885233499997</v>
          </cell>
          <cell r="Y141">
            <v>167.46259550999997</v>
          </cell>
          <cell r="Z141">
            <v>781.13706999999999</v>
          </cell>
          <cell r="AA141">
            <v>436.09404999999998</v>
          </cell>
          <cell r="AB141">
            <v>587.42984999999999</v>
          </cell>
          <cell r="AC141">
            <v>1175.1387489799999</v>
          </cell>
          <cell r="AD141">
            <v>1117.5614210000001</v>
          </cell>
          <cell r="AE141">
            <v>0</v>
          </cell>
          <cell r="AF141">
            <v>11519.280072695001</v>
          </cell>
          <cell r="AH141">
            <v>428035099</v>
          </cell>
          <cell r="AI141" t="str">
            <v>428</v>
          </cell>
          <cell r="AJ141" t="str">
            <v>035</v>
          </cell>
          <cell r="AK141" t="str">
            <v>099</v>
          </cell>
          <cell r="AL141">
            <v>1</v>
          </cell>
          <cell r="AM141">
            <v>1</v>
          </cell>
          <cell r="AN141">
            <v>11519.280072695001</v>
          </cell>
          <cell r="AO141">
            <v>11519</v>
          </cell>
          <cell r="AP141">
            <v>0</v>
          </cell>
          <cell r="AQ141">
            <v>11519</v>
          </cell>
        </row>
        <row r="142">
          <cell r="B142">
            <v>428035133</v>
          </cell>
          <cell r="C142" t="str">
            <v>BROOKE</v>
          </cell>
          <cell r="D142">
            <v>0</v>
          </cell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7.5800000000000006E-2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  <cell r="Q142">
            <v>2</v>
          </cell>
          <cell r="R142">
            <v>1.085</v>
          </cell>
          <cell r="S142">
            <v>7</v>
          </cell>
          <cell r="T142"/>
          <cell r="U142">
            <v>1223.20491083</v>
          </cell>
          <cell r="V142">
            <v>2177.3346000000001</v>
          </cell>
          <cell r="W142">
            <v>13462.78355891</v>
          </cell>
          <cell r="X142">
            <v>2283.3787046699999</v>
          </cell>
          <cell r="Y142">
            <v>621.57134101999998</v>
          </cell>
          <cell r="Z142">
            <v>1028.1741399999999</v>
          </cell>
          <cell r="AA142">
            <v>850.67254999999989</v>
          </cell>
          <cell r="AB142">
            <v>1665.1278</v>
          </cell>
          <cell r="AC142">
            <v>2332.10374796</v>
          </cell>
          <cell r="AD142">
            <v>3300.2328419999994</v>
          </cell>
          <cell r="AE142">
            <v>0</v>
          </cell>
          <cell r="AF142">
            <v>28944.584195389994</v>
          </cell>
          <cell r="AH142">
            <v>428035133</v>
          </cell>
          <cell r="AI142" t="str">
            <v>428</v>
          </cell>
          <cell r="AJ142" t="str">
            <v>035</v>
          </cell>
          <cell r="AK142" t="str">
            <v>133</v>
          </cell>
          <cell r="AL142">
            <v>1</v>
          </cell>
          <cell r="AM142">
            <v>2</v>
          </cell>
          <cell r="AN142">
            <v>28944.584195389994</v>
          </cell>
          <cell r="AO142">
            <v>14472</v>
          </cell>
          <cell r="AP142">
            <v>0</v>
          </cell>
          <cell r="AQ142">
            <v>14472</v>
          </cell>
        </row>
        <row r="143">
          <cell r="B143">
            <v>428035163</v>
          </cell>
          <cell r="C143" t="str">
            <v>BROOKE</v>
          </cell>
          <cell r="D143">
            <v>0</v>
          </cell>
          <cell r="E143">
            <v>0</v>
          </cell>
          <cell r="F143">
            <v>0</v>
          </cell>
          <cell r="G143">
            <v>5</v>
          </cell>
          <cell r="H143">
            <v>3</v>
          </cell>
          <cell r="I143">
            <v>2</v>
          </cell>
          <cell r="J143">
            <v>0</v>
          </cell>
          <cell r="K143">
            <v>0.379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4</v>
          </cell>
          <cell r="Q143">
            <v>10</v>
          </cell>
          <cell r="R143">
            <v>1.085</v>
          </cell>
          <cell r="S143">
            <v>10</v>
          </cell>
          <cell r="T143"/>
          <cell r="U143">
            <v>5747.2981541500003</v>
          </cell>
          <cell r="V143">
            <v>9139.7578999999987</v>
          </cell>
          <cell r="W143">
            <v>53235.19649455</v>
          </cell>
          <cell r="X143">
            <v>11194.750623349999</v>
          </cell>
          <cell r="Y143">
            <v>2271.1047051</v>
          </cell>
          <cell r="Z143">
            <v>5598.9706999999999</v>
          </cell>
          <cell r="AA143">
            <v>3739.2029499999999</v>
          </cell>
          <cell r="AB143">
            <v>5402.6924000000008</v>
          </cell>
          <cell r="AC143">
            <v>11594.789439799997</v>
          </cell>
          <cell r="AD143">
            <v>13750.884209999998</v>
          </cell>
          <cell r="AE143">
            <v>0</v>
          </cell>
          <cell r="AF143">
            <v>121674.64757695001</v>
          </cell>
          <cell r="AH143">
            <v>428035163</v>
          </cell>
          <cell r="AI143" t="str">
            <v>428</v>
          </cell>
          <cell r="AJ143" t="str">
            <v>035</v>
          </cell>
          <cell r="AK143" t="str">
            <v>163</v>
          </cell>
          <cell r="AL143">
            <v>1</v>
          </cell>
          <cell r="AM143">
            <v>10</v>
          </cell>
          <cell r="AN143">
            <v>121674.64757695001</v>
          </cell>
          <cell r="AO143">
            <v>12167</v>
          </cell>
          <cell r="AP143">
            <v>0</v>
          </cell>
          <cell r="AQ143">
            <v>12167</v>
          </cell>
        </row>
        <row r="144">
          <cell r="B144">
            <v>428035165</v>
          </cell>
          <cell r="C144" t="str">
            <v>BROOKE</v>
          </cell>
          <cell r="D144">
            <v>0</v>
          </cell>
          <cell r="E144">
            <v>0</v>
          </cell>
          <cell r="F144">
            <v>0</v>
          </cell>
          <cell r="G144">
            <v>2</v>
          </cell>
          <cell r="H144">
            <v>0</v>
          </cell>
          <cell r="I144">
            <v>1</v>
          </cell>
          <cell r="J144">
            <v>0</v>
          </cell>
          <cell r="K144">
            <v>0.1137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1</v>
          </cell>
          <cell r="Q144">
            <v>3</v>
          </cell>
          <cell r="R144">
            <v>1.085</v>
          </cell>
          <cell r="S144">
            <v>9</v>
          </cell>
          <cell r="T144"/>
          <cell r="U144">
            <v>1708.903966245</v>
          </cell>
          <cell r="V144">
            <v>2669.5014500000002</v>
          </cell>
          <cell r="W144">
            <v>16073.942088365</v>
          </cell>
          <cell r="X144">
            <v>3443.0356570049998</v>
          </cell>
          <cell r="Y144">
            <v>639.18458653000005</v>
          </cell>
          <cell r="Z144">
            <v>1789.8312100000001</v>
          </cell>
          <cell r="AA144">
            <v>1085.14105</v>
          </cell>
          <cell r="AB144">
            <v>1555.6946999999998</v>
          </cell>
          <cell r="AC144">
            <v>3423.33944694</v>
          </cell>
          <cell r="AD144">
            <v>3962.4442629999999</v>
          </cell>
          <cell r="AE144">
            <v>0</v>
          </cell>
          <cell r="AF144">
            <v>36351.018418084997</v>
          </cell>
          <cell r="AH144">
            <v>428035165</v>
          </cell>
          <cell r="AI144" t="str">
            <v>428</v>
          </cell>
          <cell r="AJ144" t="str">
            <v>035</v>
          </cell>
          <cell r="AK144" t="str">
            <v>165</v>
          </cell>
          <cell r="AL144">
            <v>1</v>
          </cell>
          <cell r="AM144">
            <v>3</v>
          </cell>
          <cell r="AN144">
            <v>36351.018418084997</v>
          </cell>
          <cell r="AO144">
            <v>12117</v>
          </cell>
          <cell r="AP144">
            <v>0</v>
          </cell>
          <cell r="AQ144">
            <v>12117</v>
          </cell>
        </row>
        <row r="145">
          <cell r="B145">
            <v>428035189</v>
          </cell>
          <cell r="C145" t="str">
            <v>BROOKE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3.7900000000000003E-2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</v>
          </cell>
          <cell r="R145">
            <v>1.085</v>
          </cell>
          <cell r="S145">
            <v>2</v>
          </cell>
          <cell r="T145"/>
          <cell r="U145">
            <v>547.15345541500005</v>
          </cell>
          <cell r="V145">
            <v>783.31574999999998</v>
          </cell>
          <cell r="W145">
            <v>3535.0468794550002</v>
          </cell>
          <cell r="X145">
            <v>1012.6503023349999</v>
          </cell>
          <cell r="Y145">
            <v>172.13894550999999</v>
          </cell>
          <cell r="Z145">
            <v>493.65706999999998</v>
          </cell>
          <cell r="AA145">
            <v>347.89439999999996</v>
          </cell>
          <cell r="AB145">
            <v>254.74714999999998</v>
          </cell>
          <cell r="AC145">
            <v>1208.0033989800002</v>
          </cell>
          <cell r="AD145">
            <v>1221.5214209999999</v>
          </cell>
          <cell r="AE145">
            <v>0</v>
          </cell>
          <cell r="AF145">
            <v>9576.1287726949995</v>
          </cell>
          <cell r="AH145">
            <v>428035189</v>
          </cell>
          <cell r="AI145" t="str">
            <v>428</v>
          </cell>
          <cell r="AJ145" t="str">
            <v>035</v>
          </cell>
          <cell r="AK145" t="str">
            <v>189</v>
          </cell>
          <cell r="AL145">
            <v>1</v>
          </cell>
          <cell r="AM145">
            <v>1</v>
          </cell>
          <cell r="AN145">
            <v>9576.1287726949995</v>
          </cell>
          <cell r="AO145">
            <v>9576</v>
          </cell>
          <cell r="AP145">
            <v>0</v>
          </cell>
          <cell r="AQ145">
            <v>9576</v>
          </cell>
        </row>
        <row r="146">
          <cell r="B146">
            <v>428035220</v>
          </cell>
          <cell r="C146" t="str">
            <v>BROOKE</v>
          </cell>
          <cell r="D146">
            <v>0</v>
          </cell>
          <cell r="E146">
            <v>0</v>
          </cell>
          <cell r="F146">
            <v>0</v>
          </cell>
          <cell r="G146">
            <v>2</v>
          </cell>
          <cell r="H146">
            <v>3</v>
          </cell>
          <cell r="I146">
            <v>1</v>
          </cell>
          <cell r="J146">
            <v>0</v>
          </cell>
          <cell r="K146">
            <v>0.22739999999999999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5</v>
          </cell>
          <cell r="Q146">
            <v>6</v>
          </cell>
          <cell r="R146">
            <v>1.085</v>
          </cell>
          <cell r="S146">
            <v>6</v>
          </cell>
          <cell r="T146"/>
          <cell r="U146">
            <v>3597.6792324899998</v>
          </cell>
          <cell r="V146">
            <v>6191.1185000000005</v>
          </cell>
          <cell r="W146">
            <v>38117.326326730006</v>
          </cell>
          <cell r="X146">
            <v>6480.9865640099997</v>
          </cell>
          <cell r="Y146">
            <v>1710.54637306</v>
          </cell>
          <cell r="Z146">
            <v>3349.2224200000001</v>
          </cell>
          <cell r="AA146">
            <v>2591.9890499999997</v>
          </cell>
          <cell r="AB146">
            <v>4726.7373999999991</v>
          </cell>
          <cell r="AC146">
            <v>7047.3496438800003</v>
          </cell>
          <cell r="AD146">
            <v>9332.2985260000005</v>
          </cell>
          <cell r="AE146">
            <v>0</v>
          </cell>
          <cell r="AF146">
            <v>83145.254036170008</v>
          </cell>
          <cell r="AH146">
            <v>428035220</v>
          </cell>
          <cell r="AI146" t="str">
            <v>428</v>
          </cell>
          <cell r="AJ146" t="str">
            <v>035</v>
          </cell>
          <cell r="AK146" t="str">
            <v>220</v>
          </cell>
          <cell r="AL146">
            <v>1</v>
          </cell>
          <cell r="AM146">
            <v>6</v>
          </cell>
          <cell r="AN146">
            <v>83145.254036170008</v>
          </cell>
          <cell r="AO146">
            <v>13858</v>
          </cell>
          <cell r="AP146">
            <v>0</v>
          </cell>
          <cell r="AQ146">
            <v>13858</v>
          </cell>
        </row>
        <row r="147">
          <cell r="B147">
            <v>428035243</v>
          </cell>
          <cell r="C147" t="str">
            <v>BROOKE</v>
          </cell>
          <cell r="D147">
            <v>0</v>
          </cell>
          <cell r="E147">
            <v>0</v>
          </cell>
          <cell r="F147">
            <v>0</v>
          </cell>
          <cell r="G147">
            <v>4</v>
          </cell>
          <cell r="H147">
            <v>0</v>
          </cell>
          <cell r="I147">
            <v>1</v>
          </cell>
          <cell r="J147">
            <v>0</v>
          </cell>
          <cell r="K147">
            <v>0.1895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3</v>
          </cell>
          <cell r="Q147">
            <v>5</v>
          </cell>
          <cell r="R147">
            <v>1.085</v>
          </cell>
          <cell r="S147">
            <v>8</v>
          </cell>
          <cell r="T147"/>
          <cell r="U147">
            <v>2933.6061770750002</v>
          </cell>
          <cell r="V147">
            <v>4853.9536500000004</v>
          </cell>
          <cell r="W147">
            <v>30037.019147274998</v>
          </cell>
          <cell r="X147">
            <v>5984.4924616749995</v>
          </cell>
          <cell r="Y147">
            <v>1252.1518775499999</v>
          </cell>
          <cell r="Z147">
            <v>2818.4953500000001</v>
          </cell>
          <cell r="AA147">
            <v>1852.0733</v>
          </cell>
          <cell r="AB147">
            <v>3136.5830999999994</v>
          </cell>
          <cell r="AC147">
            <v>5671.5401448999992</v>
          </cell>
          <cell r="AD147">
            <v>7241.397105</v>
          </cell>
          <cell r="AE147">
            <v>0</v>
          </cell>
          <cell r="AF147">
            <v>65781.312313474991</v>
          </cell>
          <cell r="AH147">
            <v>428035243</v>
          </cell>
          <cell r="AI147" t="str">
            <v>428</v>
          </cell>
          <cell r="AJ147" t="str">
            <v>035</v>
          </cell>
          <cell r="AK147" t="str">
            <v>243</v>
          </cell>
          <cell r="AL147">
            <v>1</v>
          </cell>
          <cell r="AM147">
            <v>5</v>
          </cell>
          <cell r="AN147">
            <v>65781.312313474991</v>
          </cell>
          <cell r="AO147">
            <v>13156</v>
          </cell>
          <cell r="AP147">
            <v>0</v>
          </cell>
          <cell r="AQ147">
            <v>13156</v>
          </cell>
        </row>
        <row r="148">
          <cell r="B148">
            <v>428035244</v>
          </cell>
          <cell r="C148" t="str">
            <v>BROOKE</v>
          </cell>
          <cell r="D148">
            <v>0</v>
          </cell>
          <cell r="E148">
            <v>0</v>
          </cell>
          <cell r="F148">
            <v>0</v>
          </cell>
          <cell r="G148">
            <v>5</v>
          </cell>
          <cell r="H148">
            <v>8</v>
          </cell>
          <cell r="I148">
            <v>1</v>
          </cell>
          <cell r="J148">
            <v>0</v>
          </cell>
          <cell r="K148">
            <v>0.53059999999999996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4</v>
          </cell>
          <cell r="Q148">
            <v>14</v>
          </cell>
          <cell r="R148">
            <v>1.085</v>
          </cell>
          <cell r="S148">
            <v>9</v>
          </cell>
          <cell r="T148"/>
          <cell r="U148">
            <v>7929.9227758099987</v>
          </cell>
          <cell r="V148">
            <v>12244.6373</v>
          </cell>
          <cell r="W148">
            <v>65610.826812369996</v>
          </cell>
          <cell r="X148">
            <v>15356.423282689997</v>
          </cell>
          <cell r="Y148">
            <v>2950.88283714</v>
          </cell>
          <cell r="Z148">
            <v>7284.198980000001</v>
          </cell>
          <cell r="AA148">
            <v>5031.3402999999998</v>
          </cell>
          <cell r="AB148">
            <v>6030.6252999999997</v>
          </cell>
          <cell r="AC148">
            <v>16459.66768572</v>
          </cell>
          <cell r="AD148">
            <v>18699.529894000003</v>
          </cell>
          <cell r="AE148">
            <v>0</v>
          </cell>
          <cell r="AF148">
            <v>157598.05516773</v>
          </cell>
          <cell r="AH148">
            <v>428035244</v>
          </cell>
          <cell r="AI148" t="str">
            <v>428</v>
          </cell>
          <cell r="AJ148" t="str">
            <v>035</v>
          </cell>
          <cell r="AK148" t="str">
            <v>244</v>
          </cell>
          <cell r="AL148">
            <v>1</v>
          </cell>
          <cell r="AM148">
            <v>14</v>
          </cell>
          <cell r="AN148">
            <v>157598.05516773</v>
          </cell>
          <cell r="AO148">
            <v>11257</v>
          </cell>
          <cell r="AP148">
            <v>0</v>
          </cell>
          <cell r="AQ148">
            <v>11257</v>
          </cell>
        </row>
        <row r="149">
          <cell r="B149">
            <v>428035248</v>
          </cell>
          <cell r="C149" t="str">
            <v>BROOKE</v>
          </cell>
          <cell r="D149">
            <v>0</v>
          </cell>
          <cell r="E149">
            <v>0</v>
          </cell>
          <cell r="F149">
            <v>2</v>
          </cell>
          <cell r="G149">
            <v>8</v>
          </cell>
          <cell r="H149">
            <v>11</v>
          </cell>
          <cell r="I149">
            <v>2</v>
          </cell>
          <cell r="J149">
            <v>0</v>
          </cell>
          <cell r="K149">
            <v>0.87170000000000003</v>
          </cell>
          <cell r="L149">
            <v>0</v>
          </cell>
          <cell r="M149">
            <v>3</v>
          </cell>
          <cell r="N149">
            <v>0</v>
          </cell>
          <cell r="O149">
            <v>0</v>
          </cell>
          <cell r="P149">
            <v>16</v>
          </cell>
          <cell r="Q149">
            <v>23</v>
          </cell>
          <cell r="R149">
            <v>1.085</v>
          </cell>
          <cell r="S149">
            <v>10</v>
          </cell>
          <cell r="T149"/>
          <cell r="U149">
            <v>13986.816024545</v>
          </cell>
          <cell r="V149">
            <v>23766.328249999999</v>
          </cell>
          <cell r="W149">
            <v>143276.46082746499</v>
          </cell>
          <cell r="X149">
            <v>26173.259453704999</v>
          </cell>
          <cell r="Y149">
            <v>6455.1297467299992</v>
          </cell>
          <cell r="Z149">
            <v>12623.53261</v>
          </cell>
          <cell r="AA149">
            <v>9603.1288499999991</v>
          </cell>
          <cell r="AB149">
            <v>16242.883999999998</v>
          </cell>
          <cell r="AC149">
            <v>27776.982276539999</v>
          </cell>
          <cell r="AD149">
            <v>35935.822682999999</v>
          </cell>
          <cell r="AE149">
            <v>0</v>
          </cell>
          <cell r="AF149">
            <v>315840.34472198499</v>
          </cell>
          <cell r="AH149">
            <v>428035248</v>
          </cell>
          <cell r="AI149" t="str">
            <v>428</v>
          </cell>
          <cell r="AJ149" t="str">
            <v>035</v>
          </cell>
          <cell r="AK149" t="str">
            <v>248</v>
          </cell>
          <cell r="AL149">
            <v>1</v>
          </cell>
          <cell r="AM149">
            <v>23</v>
          </cell>
          <cell r="AN149">
            <v>315840.34472198499</v>
          </cell>
          <cell r="AO149">
            <v>13732</v>
          </cell>
          <cell r="AP149">
            <v>0</v>
          </cell>
          <cell r="AQ149">
            <v>13732</v>
          </cell>
        </row>
        <row r="150">
          <cell r="B150">
            <v>428035262</v>
          </cell>
          <cell r="C150" t="str">
            <v>BROOKE</v>
          </cell>
          <cell r="D150">
            <v>0</v>
          </cell>
          <cell r="E150">
            <v>0</v>
          </cell>
          <cell r="F150">
            <v>0</v>
          </cell>
          <cell r="G150">
            <v>1</v>
          </cell>
          <cell r="H150">
            <v>1</v>
          </cell>
          <cell r="I150">
            <v>0</v>
          </cell>
          <cell r="J150">
            <v>0</v>
          </cell>
          <cell r="K150">
            <v>7.5800000000000006E-2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2</v>
          </cell>
          <cell r="R150">
            <v>1.085</v>
          </cell>
          <cell r="S150">
            <v>8</v>
          </cell>
          <cell r="T150"/>
          <cell r="U150">
            <v>1094.3069108300001</v>
          </cell>
          <cell r="V150">
            <v>1566.6315</v>
          </cell>
          <cell r="W150">
            <v>7501.0774589099992</v>
          </cell>
          <cell r="X150">
            <v>2283.3787046699999</v>
          </cell>
          <cell r="Y150">
            <v>332.33204101999996</v>
          </cell>
          <cell r="Z150">
            <v>987.31413999999995</v>
          </cell>
          <cell r="AA150">
            <v>609.26004999999998</v>
          </cell>
          <cell r="AB150">
            <v>410.69419999999997</v>
          </cell>
          <cell r="AC150">
            <v>2332.10374796</v>
          </cell>
          <cell r="AD150">
            <v>2411.4328419999997</v>
          </cell>
          <cell r="AE150">
            <v>0</v>
          </cell>
          <cell r="AF150">
            <v>19528.531595389999</v>
          </cell>
          <cell r="AH150">
            <v>428035262</v>
          </cell>
          <cell r="AI150" t="str">
            <v>428</v>
          </cell>
          <cell r="AJ150" t="str">
            <v>035</v>
          </cell>
          <cell r="AK150" t="str">
            <v>262</v>
          </cell>
          <cell r="AL150">
            <v>1</v>
          </cell>
          <cell r="AM150">
            <v>2</v>
          </cell>
          <cell r="AN150">
            <v>19528.531595389999</v>
          </cell>
          <cell r="AO150">
            <v>9764</v>
          </cell>
          <cell r="AP150">
            <v>0</v>
          </cell>
          <cell r="AQ150">
            <v>9764</v>
          </cell>
        </row>
        <row r="151">
          <cell r="B151">
            <v>428035274</v>
          </cell>
          <cell r="C151" t="str">
            <v>BROOKE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1</v>
          </cell>
          <cell r="I151">
            <v>0</v>
          </cell>
          <cell r="J151">
            <v>0</v>
          </cell>
          <cell r="K151">
            <v>3.7900000000000003E-2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1</v>
          </cell>
          <cell r="Q151">
            <v>1</v>
          </cell>
          <cell r="R151">
            <v>1.085</v>
          </cell>
          <cell r="S151">
            <v>9</v>
          </cell>
          <cell r="T151"/>
          <cell r="U151">
            <v>614.597055415</v>
          </cell>
          <cell r="V151">
            <v>1102.86995</v>
          </cell>
          <cell r="W151">
            <v>6654.5195294550003</v>
          </cell>
          <cell r="X151">
            <v>1012.6503023349999</v>
          </cell>
          <cell r="Y151">
            <v>323.47474550999999</v>
          </cell>
          <cell r="Z151">
            <v>515.03706999999997</v>
          </cell>
          <cell r="AA151">
            <v>474.21010000000001</v>
          </cell>
          <cell r="AB151">
            <v>911.11789999999996</v>
          </cell>
          <cell r="AC151">
            <v>1208.0033989800002</v>
          </cell>
          <cell r="AD151">
            <v>1686.5814209999999</v>
          </cell>
          <cell r="AE151">
            <v>0</v>
          </cell>
          <cell r="AF151">
            <v>14503.061472695001</v>
          </cell>
          <cell r="AH151">
            <v>428035274</v>
          </cell>
          <cell r="AI151" t="str">
            <v>428</v>
          </cell>
          <cell r="AJ151" t="str">
            <v>035</v>
          </cell>
          <cell r="AK151" t="str">
            <v>274</v>
          </cell>
          <cell r="AL151">
            <v>1</v>
          </cell>
          <cell r="AM151">
            <v>1</v>
          </cell>
          <cell r="AN151">
            <v>14503.061472695001</v>
          </cell>
          <cell r="AO151">
            <v>14503</v>
          </cell>
          <cell r="AP151">
            <v>0</v>
          </cell>
          <cell r="AQ151">
            <v>14503</v>
          </cell>
        </row>
        <row r="152">
          <cell r="B152">
            <v>428035285</v>
          </cell>
          <cell r="C152" t="str">
            <v>BROOKE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1</v>
          </cell>
          <cell r="J152">
            <v>0</v>
          </cell>
          <cell r="K152">
            <v>3.7900000000000003E-2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1</v>
          </cell>
          <cell r="R152">
            <v>1.085</v>
          </cell>
          <cell r="S152">
            <v>7</v>
          </cell>
          <cell r="T152"/>
          <cell r="U152">
            <v>547.15345541500005</v>
          </cell>
          <cell r="V152">
            <v>783.31574999999998</v>
          </cell>
          <cell r="W152">
            <v>5022.4082794550004</v>
          </cell>
          <cell r="X152">
            <v>901.57885233499997</v>
          </cell>
          <cell r="Y152">
            <v>167.46259550999997</v>
          </cell>
          <cell r="Z152">
            <v>781.13706999999999</v>
          </cell>
          <cell r="AA152">
            <v>436.09404999999998</v>
          </cell>
          <cell r="AB152">
            <v>587.42984999999999</v>
          </cell>
          <cell r="AC152">
            <v>1175.1387489799999</v>
          </cell>
          <cell r="AD152">
            <v>1117.5614210000001</v>
          </cell>
          <cell r="AE152">
            <v>0</v>
          </cell>
          <cell r="AF152">
            <v>11519.280072695001</v>
          </cell>
          <cell r="AH152">
            <v>428035285</v>
          </cell>
          <cell r="AI152" t="str">
            <v>428</v>
          </cell>
          <cell r="AJ152" t="str">
            <v>035</v>
          </cell>
          <cell r="AK152" t="str">
            <v>285</v>
          </cell>
          <cell r="AL152">
            <v>1</v>
          </cell>
          <cell r="AM152">
            <v>1</v>
          </cell>
          <cell r="AN152">
            <v>11519.280072695001</v>
          </cell>
          <cell r="AO152">
            <v>11519</v>
          </cell>
          <cell r="AP152">
            <v>0</v>
          </cell>
          <cell r="AQ152">
            <v>11519</v>
          </cell>
        </row>
        <row r="153">
          <cell r="B153">
            <v>428035293</v>
          </cell>
          <cell r="C153" t="str">
            <v>BROOKE</v>
          </cell>
          <cell r="D153">
            <v>0</v>
          </cell>
          <cell r="E153">
            <v>0</v>
          </cell>
          <cell r="F153">
            <v>1</v>
          </cell>
          <cell r="G153">
            <v>2</v>
          </cell>
          <cell r="H153">
            <v>1</v>
          </cell>
          <cell r="I153">
            <v>1</v>
          </cell>
          <cell r="J153">
            <v>0</v>
          </cell>
          <cell r="K153">
            <v>0.1895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5</v>
          </cell>
          <cell r="Q153">
            <v>5</v>
          </cell>
          <cell r="R153">
            <v>1.085</v>
          </cell>
          <cell r="S153">
            <v>9</v>
          </cell>
          <cell r="T153"/>
          <cell r="U153">
            <v>3072.9852770749999</v>
          </cell>
          <cell r="V153">
            <v>5514.3497500000003</v>
          </cell>
          <cell r="W153">
            <v>36052.953547274999</v>
          </cell>
          <cell r="X153">
            <v>5726.4143616749998</v>
          </cell>
          <cell r="Y153">
            <v>1576.8381275499999</v>
          </cell>
          <cell r="Z153">
            <v>2862.6653500000002</v>
          </cell>
          <cell r="AA153">
            <v>2199.6639</v>
          </cell>
          <cell r="AB153">
            <v>4539.9112500000001</v>
          </cell>
          <cell r="AC153">
            <v>5755.4431949</v>
          </cell>
          <cell r="AD153">
            <v>8234.0771050000003</v>
          </cell>
          <cell r="AE153">
            <v>0</v>
          </cell>
          <cell r="AF153">
            <v>75535.301863475004</v>
          </cell>
          <cell r="AH153">
            <v>428035293</v>
          </cell>
          <cell r="AI153" t="str">
            <v>428</v>
          </cell>
          <cell r="AJ153" t="str">
            <v>035</v>
          </cell>
          <cell r="AK153" t="str">
            <v>293</v>
          </cell>
          <cell r="AL153">
            <v>1</v>
          </cell>
          <cell r="AM153">
            <v>5</v>
          </cell>
          <cell r="AN153">
            <v>75535.301863475004</v>
          </cell>
          <cell r="AO153">
            <v>15107</v>
          </cell>
          <cell r="AP153">
            <v>0</v>
          </cell>
          <cell r="AQ153">
            <v>15107</v>
          </cell>
        </row>
        <row r="154">
          <cell r="B154">
            <v>428035305</v>
          </cell>
          <cell r="C154" t="str">
            <v>BROOKE</v>
          </cell>
          <cell r="D154">
            <v>0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0</v>
          </cell>
          <cell r="J154">
            <v>0</v>
          </cell>
          <cell r="K154">
            <v>3.7900000000000003E-2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1.085</v>
          </cell>
          <cell r="S154">
            <v>3</v>
          </cell>
          <cell r="T154"/>
          <cell r="U154">
            <v>547.15345541500005</v>
          </cell>
          <cell r="V154">
            <v>783.31574999999998</v>
          </cell>
          <cell r="W154">
            <v>3966.030579455</v>
          </cell>
          <cell r="X154">
            <v>1270.7284023350001</v>
          </cell>
          <cell r="Y154">
            <v>160.19309551000001</v>
          </cell>
          <cell r="Z154">
            <v>493.65706999999998</v>
          </cell>
          <cell r="AA154">
            <v>261.36564999999996</v>
          </cell>
          <cell r="AB154">
            <v>155.94704999999999</v>
          </cell>
          <cell r="AC154">
            <v>1124.10034898</v>
          </cell>
          <cell r="AD154">
            <v>1189.911421</v>
          </cell>
          <cell r="AE154">
            <v>0</v>
          </cell>
          <cell r="AF154">
            <v>9952.4028226950013</v>
          </cell>
          <cell r="AH154">
            <v>428035305</v>
          </cell>
          <cell r="AI154" t="str">
            <v>428</v>
          </cell>
          <cell r="AJ154" t="str">
            <v>035</v>
          </cell>
          <cell r="AK154" t="str">
            <v>305</v>
          </cell>
          <cell r="AL154">
            <v>1</v>
          </cell>
          <cell r="AM154">
            <v>1</v>
          </cell>
          <cell r="AN154">
            <v>9952.4028226950013</v>
          </cell>
          <cell r="AO154">
            <v>9952</v>
          </cell>
          <cell r="AP154">
            <v>0</v>
          </cell>
          <cell r="AQ154">
            <v>9952</v>
          </cell>
        </row>
        <row r="155">
          <cell r="B155">
            <v>428035307</v>
          </cell>
          <cell r="C155" t="str">
            <v>BROOKE</v>
          </cell>
          <cell r="D155">
            <v>0</v>
          </cell>
          <cell r="E155">
            <v>0</v>
          </cell>
          <cell r="F155">
            <v>1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0.1137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</v>
          </cell>
          <cell r="Q155">
            <v>3</v>
          </cell>
          <cell r="R155">
            <v>1.085</v>
          </cell>
          <cell r="S155">
            <v>3</v>
          </cell>
          <cell r="T155"/>
          <cell r="U155">
            <v>1756.7741662449998</v>
          </cell>
          <cell r="V155">
            <v>2896.3098500000001</v>
          </cell>
          <cell r="W155">
            <v>17231.843238365</v>
          </cell>
          <cell r="X155">
            <v>3812.1852070049999</v>
          </cell>
          <cell r="Y155">
            <v>739.33008653000002</v>
          </cell>
          <cell r="Z155">
            <v>1517.5312099999999</v>
          </cell>
          <cell r="AA155">
            <v>1000.07705</v>
          </cell>
          <cell r="AB155">
            <v>1538.1610999999998</v>
          </cell>
          <cell r="AC155">
            <v>3372.3010469400001</v>
          </cell>
          <cell r="AD155">
            <v>4364.8742630000006</v>
          </cell>
          <cell r="AE155">
            <v>0</v>
          </cell>
          <cell r="AF155">
            <v>38229.387218085001</v>
          </cell>
          <cell r="AH155">
            <v>428035307</v>
          </cell>
          <cell r="AI155" t="str">
            <v>428</v>
          </cell>
          <cell r="AJ155" t="str">
            <v>035</v>
          </cell>
          <cell r="AK155" t="str">
            <v>307</v>
          </cell>
          <cell r="AL155">
            <v>1</v>
          </cell>
          <cell r="AM155">
            <v>3</v>
          </cell>
          <cell r="AN155">
            <v>38229.387218085001</v>
          </cell>
          <cell r="AO155">
            <v>12743</v>
          </cell>
          <cell r="AP155">
            <v>0</v>
          </cell>
          <cell r="AQ155">
            <v>12743</v>
          </cell>
        </row>
        <row r="156">
          <cell r="B156">
            <v>428035336</v>
          </cell>
          <cell r="C156" t="str">
            <v>BROOKE</v>
          </cell>
          <cell r="D156">
            <v>0</v>
          </cell>
          <cell r="E156">
            <v>0</v>
          </cell>
          <cell r="F156">
            <v>0</v>
          </cell>
          <cell r="G156">
            <v>2</v>
          </cell>
          <cell r="H156">
            <v>0</v>
          </cell>
          <cell r="I156">
            <v>0</v>
          </cell>
          <cell r="J156">
            <v>0</v>
          </cell>
          <cell r="K156">
            <v>7.5800000000000006E-2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2</v>
          </cell>
          <cell r="R156">
            <v>1.085</v>
          </cell>
          <cell r="S156">
            <v>7</v>
          </cell>
          <cell r="T156"/>
          <cell r="U156">
            <v>1094.3069108300001</v>
          </cell>
          <cell r="V156">
            <v>1566.6315</v>
          </cell>
          <cell r="W156">
            <v>7932.0611589099999</v>
          </cell>
          <cell r="X156">
            <v>2541.4568046700001</v>
          </cell>
          <cell r="Y156">
            <v>320.38619102000001</v>
          </cell>
          <cell r="Z156">
            <v>987.31413999999995</v>
          </cell>
          <cell r="AA156">
            <v>522.73129999999992</v>
          </cell>
          <cell r="AB156">
            <v>311.89409999999998</v>
          </cell>
          <cell r="AC156">
            <v>2248.2006979600001</v>
          </cell>
          <cell r="AD156">
            <v>2379.822842</v>
          </cell>
          <cell r="AE156">
            <v>0</v>
          </cell>
          <cell r="AF156">
            <v>19904.805645390003</v>
          </cell>
          <cell r="AH156">
            <v>428035336</v>
          </cell>
          <cell r="AI156" t="str">
            <v>428</v>
          </cell>
          <cell r="AJ156" t="str">
            <v>035</v>
          </cell>
          <cell r="AK156" t="str">
            <v>336</v>
          </cell>
          <cell r="AL156">
            <v>1</v>
          </cell>
          <cell r="AM156">
            <v>2</v>
          </cell>
          <cell r="AN156">
            <v>19904.805645390003</v>
          </cell>
          <cell r="AO156">
            <v>9952</v>
          </cell>
          <cell r="AP156">
            <v>0</v>
          </cell>
          <cell r="AQ156">
            <v>9952</v>
          </cell>
        </row>
        <row r="157">
          <cell r="B157">
            <v>428035346</v>
          </cell>
          <cell r="C157" t="str">
            <v>BROOKE</v>
          </cell>
          <cell r="D157">
            <v>0</v>
          </cell>
          <cell r="E157">
            <v>0</v>
          </cell>
          <cell r="F157">
            <v>0</v>
          </cell>
          <cell r="G157">
            <v>5</v>
          </cell>
          <cell r="H157">
            <v>3</v>
          </cell>
          <cell r="I157">
            <v>0</v>
          </cell>
          <cell r="J157">
            <v>0</v>
          </cell>
          <cell r="K157">
            <v>0.30320000000000003</v>
          </cell>
          <cell r="L157">
            <v>0</v>
          </cell>
          <cell r="M157">
            <v>3</v>
          </cell>
          <cell r="N157">
            <v>0</v>
          </cell>
          <cell r="O157">
            <v>0</v>
          </cell>
          <cell r="P157">
            <v>3</v>
          </cell>
          <cell r="Q157">
            <v>8</v>
          </cell>
          <cell r="R157">
            <v>1.085</v>
          </cell>
          <cell r="S157">
            <v>7</v>
          </cell>
          <cell r="T157"/>
          <cell r="U157">
            <v>4869.80679332</v>
          </cell>
          <cell r="V157">
            <v>7706.2450500000004</v>
          </cell>
          <cell r="W157">
            <v>43043.243085639995</v>
          </cell>
          <cell r="X157">
            <v>9915.25731868</v>
          </cell>
          <cell r="Y157">
            <v>1900.8410640799998</v>
          </cell>
          <cell r="Z157">
            <v>4355.2465599999996</v>
          </cell>
          <cell r="AA157">
            <v>2937.0624499999999</v>
          </cell>
          <cell r="AB157">
            <v>3500.4595500000005</v>
          </cell>
          <cell r="AC157">
            <v>10142.17584184</v>
          </cell>
          <cell r="AD157">
            <v>11705.691368</v>
          </cell>
          <cell r="AE157">
            <v>0</v>
          </cell>
          <cell r="AF157">
            <v>100076.02908155999</v>
          </cell>
          <cell r="AH157">
            <v>428035346</v>
          </cell>
          <cell r="AI157" t="str">
            <v>428</v>
          </cell>
          <cell r="AJ157" t="str">
            <v>035</v>
          </cell>
          <cell r="AK157" t="str">
            <v>346</v>
          </cell>
          <cell r="AL157">
            <v>1</v>
          </cell>
          <cell r="AM157">
            <v>8</v>
          </cell>
          <cell r="AN157">
            <v>100076.02908155999</v>
          </cell>
          <cell r="AO157">
            <v>12510</v>
          </cell>
          <cell r="AP157">
            <v>0</v>
          </cell>
          <cell r="AQ157">
            <v>12510</v>
          </cell>
        </row>
        <row r="158">
          <cell r="B158">
            <v>429163030</v>
          </cell>
          <cell r="C158" t="str">
            <v>KIPP ACADEMY LYNN</v>
          </cell>
          <cell r="D158">
            <v>0</v>
          </cell>
          <cell r="E158">
            <v>0</v>
          </cell>
          <cell r="F158">
            <v>0</v>
          </cell>
          <cell r="G158">
            <v>1</v>
          </cell>
          <cell r="H158">
            <v>2</v>
          </cell>
          <cell r="I158">
            <v>3</v>
          </cell>
          <cell r="J158">
            <v>0</v>
          </cell>
          <cell r="K158">
            <v>0.22739999999999999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</v>
          </cell>
          <cell r="Q158">
            <v>6</v>
          </cell>
          <cell r="R158">
            <v>1</v>
          </cell>
          <cell r="S158">
            <v>6</v>
          </cell>
          <cell r="T158"/>
          <cell r="U158">
            <v>3373.8533939999998</v>
          </cell>
          <cell r="V158">
            <v>5980.9800000000005</v>
          </cell>
          <cell r="W158">
            <v>40159.086338000001</v>
          </cell>
          <cell r="X158">
            <v>5530.659506</v>
          </cell>
          <cell r="Y158">
            <v>1709.1204359999997</v>
          </cell>
          <cell r="Z158">
            <v>3944.1424200000001</v>
          </cell>
          <cell r="AA158">
            <v>2739.92</v>
          </cell>
          <cell r="AB158">
            <v>5625.38</v>
          </cell>
          <cell r="AC158">
            <v>6512.0031280000003</v>
          </cell>
          <cell r="AD158">
            <v>9590.0585260000007</v>
          </cell>
          <cell r="AE158">
            <v>0</v>
          </cell>
          <cell r="AF158">
            <v>85165.203748</v>
          </cell>
          <cell r="AH158">
            <v>429163030</v>
          </cell>
          <cell r="AI158" t="str">
            <v>429</v>
          </cell>
          <cell r="AJ158" t="str">
            <v>163</v>
          </cell>
          <cell r="AK158" t="str">
            <v>030</v>
          </cell>
          <cell r="AL158">
            <v>1</v>
          </cell>
          <cell r="AM158">
            <v>6</v>
          </cell>
          <cell r="AN158">
            <v>85165.203748</v>
          </cell>
          <cell r="AO158">
            <v>14194</v>
          </cell>
          <cell r="AP158">
            <v>0</v>
          </cell>
          <cell r="AQ158">
            <v>14194</v>
          </cell>
        </row>
        <row r="159">
          <cell r="B159">
            <v>429163035</v>
          </cell>
          <cell r="C159" t="str">
            <v>KIPP ACADEMY LYNN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3.7900000000000003E-2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1</v>
          </cell>
          <cell r="Q159">
            <v>1</v>
          </cell>
          <cell r="R159">
            <v>1</v>
          </cell>
          <cell r="S159">
            <v>10</v>
          </cell>
          <cell r="T159"/>
          <cell r="U159">
            <v>567.82889899999998</v>
          </cell>
          <cell r="V159">
            <v>1023.01</v>
          </cell>
          <cell r="W159">
            <v>7567.9077230000003</v>
          </cell>
          <cell r="X159">
            <v>830.94825100000003</v>
          </cell>
          <cell r="Y159">
            <v>296.923406</v>
          </cell>
          <cell r="Z159">
            <v>802.99707000000001</v>
          </cell>
          <cell r="AA159">
            <v>520.94000000000005</v>
          </cell>
          <cell r="AB159">
            <v>1159.81</v>
          </cell>
          <cell r="AC159">
            <v>1083.077188</v>
          </cell>
          <cell r="AD159">
            <v>1592.9714210000002</v>
          </cell>
          <cell r="AE159">
            <v>0</v>
          </cell>
          <cell r="AF159">
            <v>15446.413957999999</v>
          </cell>
          <cell r="AH159">
            <v>429163035</v>
          </cell>
          <cell r="AI159" t="str">
            <v>429</v>
          </cell>
          <cell r="AJ159" t="str">
            <v>163</v>
          </cell>
          <cell r="AK159" t="str">
            <v>035</v>
          </cell>
          <cell r="AL159">
            <v>1</v>
          </cell>
          <cell r="AM159">
            <v>1</v>
          </cell>
          <cell r="AN159">
            <v>15446.413957999999</v>
          </cell>
          <cell r="AO159">
            <v>15446</v>
          </cell>
          <cell r="AP159">
            <v>0</v>
          </cell>
          <cell r="AQ159">
            <v>15446</v>
          </cell>
        </row>
        <row r="160">
          <cell r="B160">
            <v>429163057</v>
          </cell>
          <cell r="C160" t="str">
            <v>KIPP ACADEMY LYNN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1</v>
          </cell>
          <cell r="J160">
            <v>0</v>
          </cell>
          <cell r="K160">
            <v>3.7900000000000003E-2</v>
          </cell>
          <cell r="L160">
            <v>0</v>
          </cell>
          <cell r="M160">
            <v>0</v>
          </cell>
          <cell r="N160">
            <v>0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  <cell r="S160">
            <v>10</v>
          </cell>
          <cell r="T160"/>
          <cell r="U160">
            <v>642.87889899999993</v>
          </cell>
          <cell r="V160">
            <v>1154.3600000000001</v>
          </cell>
          <cell r="W160">
            <v>8487.3277230000003</v>
          </cell>
          <cell r="X160">
            <v>962.29825100000005</v>
          </cell>
          <cell r="Y160">
            <v>334.44340599999998</v>
          </cell>
          <cell r="Z160">
            <v>896.80706999999995</v>
          </cell>
          <cell r="AA160">
            <v>577.23</v>
          </cell>
          <cell r="AB160">
            <v>1178.58</v>
          </cell>
          <cell r="AC160">
            <v>1308.2371880000001</v>
          </cell>
          <cell r="AD160">
            <v>1799.3714210000003</v>
          </cell>
          <cell r="AE160">
            <v>0</v>
          </cell>
          <cell r="AF160">
            <v>17341.533958</v>
          </cell>
          <cell r="AH160">
            <v>429163057</v>
          </cell>
          <cell r="AI160" t="str">
            <v>429</v>
          </cell>
          <cell r="AJ160" t="str">
            <v>163</v>
          </cell>
          <cell r="AK160" t="str">
            <v>057</v>
          </cell>
          <cell r="AL160">
            <v>1</v>
          </cell>
          <cell r="AM160">
            <v>1</v>
          </cell>
          <cell r="AN160">
            <v>17341.533958</v>
          </cell>
          <cell r="AO160">
            <v>17342</v>
          </cell>
          <cell r="AP160">
            <v>0</v>
          </cell>
          <cell r="AQ160">
            <v>17342</v>
          </cell>
        </row>
        <row r="161">
          <cell r="B161">
            <v>429163163</v>
          </cell>
          <cell r="C161" t="str">
            <v>KIPP ACADEMY LYNN</v>
          </cell>
          <cell r="D161">
            <v>0</v>
          </cell>
          <cell r="E161">
            <v>0</v>
          </cell>
          <cell r="F161">
            <v>124</v>
          </cell>
          <cell r="G161">
            <v>606</v>
          </cell>
          <cell r="H161">
            <v>357</v>
          </cell>
          <cell r="I161">
            <v>461</v>
          </cell>
          <cell r="J161">
            <v>0</v>
          </cell>
          <cell r="K161">
            <v>58.669199999999996</v>
          </cell>
          <cell r="L161">
            <v>0</v>
          </cell>
          <cell r="M161">
            <v>155</v>
          </cell>
          <cell r="N161">
            <v>27</v>
          </cell>
          <cell r="O161">
            <v>40</v>
          </cell>
          <cell r="P161">
            <v>944</v>
          </cell>
          <cell r="Q161">
            <v>1548</v>
          </cell>
          <cell r="R161">
            <v>1</v>
          </cell>
          <cell r="S161">
            <v>10</v>
          </cell>
          <cell r="T161"/>
          <cell r="U161">
            <v>860468.44565200002</v>
          </cell>
          <cell r="V161">
            <v>1436512.9300000002</v>
          </cell>
          <cell r="W161">
            <v>8982983.7552039996</v>
          </cell>
          <cell r="X161">
            <v>1605955.5725479999</v>
          </cell>
          <cell r="Y161">
            <v>380086.79248800001</v>
          </cell>
          <cell r="Z161">
            <v>942152.29436000006</v>
          </cell>
          <cell r="AA161">
            <v>602839.43999999994</v>
          </cell>
          <cell r="AB161">
            <v>1021127.51</v>
          </cell>
          <cell r="AC161">
            <v>1712618.5370239997</v>
          </cell>
          <cell r="AD161">
            <v>2323274.169708</v>
          </cell>
          <cell r="AE161">
            <v>0</v>
          </cell>
          <cell r="AF161">
            <v>19868019.446983997</v>
          </cell>
          <cell r="AH161">
            <v>429163163</v>
          </cell>
          <cell r="AI161" t="str">
            <v>429</v>
          </cell>
          <cell r="AJ161" t="str">
            <v>163</v>
          </cell>
          <cell r="AK161" t="str">
            <v>163</v>
          </cell>
          <cell r="AL161">
            <v>1</v>
          </cell>
          <cell r="AM161">
            <v>1548</v>
          </cell>
          <cell r="AN161">
            <v>19868019.446983997</v>
          </cell>
          <cell r="AO161">
            <v>12835</v>
          </cell>
          <cell r="AP161">
            <v>0</v>
          </cell>
          <cell r="AQ161">
            <v>12835</v>
          </cell>
        </row>
        <row r="162">
          <cell r="B162">
            <v>429163164</v>
          </cell>
          <cell r="C162" t="str">
            <v>KIPP ACADEMY LYNN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1</v>
          </cell>
          <cell r="J162">
            <v>0</v>
          </cell>
          <cell r="K162">
            <v>3.7900000000000003E-2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1</v>
          </cell>
          <cell r="Q162">
            <v>1</v>
          </cell>
          <cell r="R162">
            <v>1</v>
          </cell>
          <cell r="S162">
            <v>2</v>
          </cell>
          <cell r="T162"/>
          <cell r="U162">
            <v>556.85889900000006</v>
          </cell>
          <cell r="V162">
            <v>971.01</v>
          </cell>
          <cell r="W162">
            <v>7060.3077229999999</v>
          </cell>
          <cell r="X162">
            <v>830.94825100000003</v>
          </cell>
          <cell r="Y162">
            <v>272.303406</v>
          </cell>
          <cell r="Z162">
            <v>799.21707000000004</v>
          </cell>
          <cell r="AA162">
            <v>500.38</v>
          </cell>
          <cell r="AB162">
            <v>1053</v>
          </cell>
          <cell r="AC162">
            <v>1083.077188</v>
          </cell>
          <cell r="AD162">
            <v>1510.8514210000001</v>
          </cell>
          <cell r="AE162">
            <v>0</v>
          </cell>
          <cell r="AF162">
            <v>14637.953957999998</v>
          </cell>
          <cell r="AH162">
            <v>429163164</v>
          </cell>
          <cell r="AI162" t="str">
            <v>429</v>
          </cell>
          <cell r="AJ162" t="str">
            <v>163</v>
          </cell>
          <cell r="AK162" t="str">
            <v>164</v>
          </cell>
          <cell r="AL162">
            <v>1</v>
          </cell>
          <cell r="AM162">
            <v>1</v>
          </cell>
          <cell r="AN162">
            <v>14637.953957999998</v>
          </cell>
          <cell r="AO162">
            <v>14638</v>
          </cell>
          <cell r="AP162">
            <v>0</v>
          </cell>
          <cell r="AQ162">
            <v>14638</v>
          </cell>
        </row>
        <row r="163">
          <cell r="B163">
            <v>429163165</v>
          </cell>
          <cell r="C163" t="str">
            <v>KIPP ACADEMY LYNN</v>
          </cell>
          <cell r="D163">
            <v>0</v>
          </cell>
          <cell r="E163">
            <v>0</v>
          </cell>
          <cell r="F163">
            <v>0</v>
          </cell>
          <cell r="G163">
            <v>1</v>
          </cell>
          <cell r="H163">
            <v>0</v>
          </cell>
          <cell r="I163">
            <v>1</v>
          </cell>
          <cell r="J163">
            <v>0</v>
          </cell>
          <cell r="K163">
            <v>7.5800000000000006E-2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2</v>
          </cell>
          <cell r="Q163">
            <v>2</v>
          </cell>
          <cell r="R163">
            <v>1</v>
          </cell>
          <cell r="S163">
            <v>9</v>
          </cell>
          <cell r="T163"/>
          <cell r="U163">
            <v>1132.897798</v>
          </cell>
          <cell r="V163">
            <v>2032.94</v>
          </cell>
          <cell r="W163">
            <v>14034.455446</v>
          </cell>
          <cell r="X163">
            <v>2002.1265020000001</v>
          </cell>
          <cell r="Y163">
            <v>580.94681199999991</v>
          </cell>
          <cell r="Z163">
            <v>1317.55414</v>
          </cell>
          <cell r="AA163">
            <v>875.66</v>
          </cell>
          <cell r="AB163">
            <v>1895.04</v>
          </cell>
          <cell r="AC163">
            <v>2119.114376</v>
          </cell>
          <cell r="AD163">
            <v>3237.592842</v>
          </cell>
          <cell r="AE163">
            <v>0</v>
          </cell>
          <cell r="AF163">
            <v>29228.327916000002</v>
          </cell>
          <cell r="AH163">
            <v>429163165</v>
          </cell>
          <cell r="AI163" t="str">
            <v>429</v>
          </cell>
          <cell r="AJ163" t="str">
            <v>163</v>
          </cell>
          <cell r="AK163" t="str">
            <v>165</v>
          </cell>
          <cell r="AL163">
            <v>1</v>
          </cell>
          <cell r="AM163">
            <v>2</v>
          </cell>
          <cell r="AN163">
            <v>29228.327916000002</v>
          </cell>
          <cell r="AO163">
            <v>14614</v>
          </cell>
          <cell r="AP163">
            <v>0</v>
          </cell>
          <cell r="AQ163">
            <v>14614</v>
          </cell>
        </row>
        <row r="164">
          <cell r="B164">
            <v>429163168</v>
          </cell>
          <cell r="C164" t="str">
            <v>KIPP ACADEMY LYNN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1</v>
          </cell>
          <cell r="J164">
            <v>0</v>
          </cell>
          <cell r="K164">
            <v>3.7900000000000003E-2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1</v>
          </cell>
          <cell r="R164">
            <v>1</v>
          </cell>
          <cell r="S164">
            <v>2</v>
          </cell>
          <cell r="T164"/>
          <cell r="U164">
            <v>504.28889900000001</v>
          </cell>
          <cell r="V164">
            <v>721.95</v>
          </cell>
          <cell r="W164">
            <v>4628.9477230000002</v>
          </cell>
          <cell r="X164">
            <v>830.94825100000003</v>
          </cell>
          <cell r="Y164">
            <v>154.34340599999999</v>
          </cell>
          <cell r="Z164">
            <v>781.13706999999999</v>
          </cell>
          <cell r="AA164">
            <v>401.93</v>
          </cell>
          <cell r="AB164">
            <v>541.41</v>
          </cell>
          <cell r="AC164">
            <v>1083.077188</v>
          </cell>
          <cell r="AD164">
            <v>1117.5614210000001</v>
          </cell>
          <cell r="AE164">
            <v>0</v>
          </cell>
          <cell r="AF164">
            <v>10765.593957999999</v>
          </cell>
          <cell r="AH164">
            <v>429163168</v>
          </cell>
          <cell r="AI164" t="str">
            <v>429</v>
          </cell>
          <cell r="AJ164" t="str">
            <v>163</v>
          </cell>
          <cell r="AK164" t="str">
            <v>168</v>
          </cell>
          <cell r="AL164">
            <v>1</v>
          </cell>
          <cell r="AM164">
            <v>1</v>
          </cell>
          <cell r="AN164">
            <v>10765.593957999999</v>
          </cell>
          <cell r="AO164">
            <v>10766</v>
          </cell>
          <cell r="AP164">
            <v>0</v>
          </cell>
          <cell r="AQ164">
            <v>10766</v>
          </cell>
        </row>
        <row r="165">
          <cell r="B165">
            <v>429163181</v>
          </cell>
          <cell r="C165" t="str">
            <v>KIPP ACADEMY LYNN</v>
          </cell>
          <cell r="D165">
            <v>0</v>
          </cell>
          <cell r="E165">
            <v>0</v>
          </cell>
          <cell r="F165">
            <v>0</v>
          </cell>
          <cell r="G165">
            <v>1</v>
          </cell>
          <cell r="H165">
            <v>1</v>
          </cell>
          <cell r="I165">
            <v>1</v>
          </cell>
          <cell r="J165">
            <v>0</v>
          </cell>
          <cell r="K165">
            <v>0.1137</v>
          </cell>
          <cell r="L165">
            <v>0</v>
          </cell>
          <cell r="M165">
            <v>1</v>
          </cell>
          <cell r="N165">
            <v>0</v>
          </cell>
          <cell r="O165">
            <v>0</v>
          </cell>
          <cell r="P165">
            <v>0</v>
          </cell>
          <cell r="Q165">
            <v>3</v>
          </cell>
          <cell r="R165">
            <v>1</v>
          </cell>
          <cell r="S165">
            <v>9</v>
          </cell>
          <cell r="T165"/>
          <cell r="U165">
            <v>1604.796697</v>
          </cell>
          <cell r="V165">
            <v>2326.7300000000005</v>
          </cell>
          <cell r="W165">
            <v>12668.463169000001</v>
          </cell>
          <cell r="X165">
            <v>3096.3247529999999</v>
          </cell>
          <cell r="Y165">
            <v>506.60021799999998</v>
          </cell>
          <cell r="Z165">
            <v>1883.35121</v>
          </cell>
          <cell r="AA165">
            <v>1032.4100000000001</v>
          </cell>
          <cell r="AB165">
            <v>942.92</v>
          </cell>
          <cell r="AC165">
            <v>3508.2615640000004</v>
          </cell>
          <cell r="AD165">
            <v>3781.7842629999996</v>
          </cell>
          <cell r="AE165">
            <v>0</v>
          </cell>
          <cell r="AF165">
            <v>31351.641874000001</v>
          </cell>
          <cell r="AH165">
            <v>429163181</v>
          </cell>
          <cell r="AI165" t="str">
            <v>429</v>
          </cell>
          <cell r="AJ165" t="str">
            <v>163</v>
          </cell>
          <cell r="AK165" t="str">
            <v>181</v>
          </cell>
          <cell r="AL165">
            <v>1</v>
          </cell>
          <cell r="AM165">
            <v>3</v>
          </cell>
          <cell r="AN165">
            <v>31351.641874000001</v>
          </cell>
          <cell r="AO165">
            <v>10451</v>
          </cell>
          <cell r="AP165">
            <v>0</v>
          </cell>
          <cell r="AQ165">
            <v>10451</v>
          </cell>
        </row>
        <row r="166">
          <cell r="B166">
            <v>429163229</v>
          </cell>
          <cell r="C166" t="str">
            <v>KIPP ACADEMY LYNN</v>
          </cell>
          <cell r="D166">
            <v>0</v>
          </cell>
          <cell r="E166">
            <v>0</v>
          </cell>
          <cell r="F166">
            <v>0</v>
          </cell>
          <cell r="G166">
            <v>4</v>
          </cell>
          <cell r="H166">
            <v>4</v>
          </cell>
          <cell r="I166">
            <v>3</v>
          </cell>
          <cell r="J166">
            <v>0</v>
          </cell>
          <cell r="K166">
            <v>0.41689999999999999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9</v>
          </cell>
          <cell r="Q166">
            <v>11</v>
          </cell>
          <cell r="R166">
            <v>1</v>
          </cell>
          <cell r="S166">
            <v>8</v>
          </cell>
          <cell r="T166"/>
          <cell r="U166">
            <v>6094.1978890000009</v>
          </cell>
          <cell r="V166">
            <v>10533.27</v>
          </cell>
          <cell r="W166">
            <v>66841.474952999997</v>
          </cell>
          <cell r="X166">
            <v>10910.830760999999</v>
          </cell>
          <cell r="Y166">
            <v>2915.6374660000001</v>
          </cell>
          <cell r="Z166">
            <v>6480.8577699999996</v>
          </cell>
          <cell r="AA166">
            <v>4476.38</v>
          </cell>
          <cell r="AB166">
            <v>8461.9</v>
          </cell>
          <cell r="AC166">
            <v>11846.849068</v>
          </cell>
          <cell r="AD166">
            <v>17090.985631</v>
          </cell>
          <cell r="AE166">
            <v>0</v>
          </cell>
          <cell r="AF166">
            <v>145652.38353799999</v>
          </cell>
          <cell r="AH166">
            <v>429163229</v>
          </cell>
          <cell r="AI166" t="str">
            <v>429</v>
          </cell>
          <cell r="AJ166" t="str">
            <v>163</v>
          </cell>
          <cell r="AK166" t="str">
            <v>229</v>
          </cell>
          <cell r="AL166">
            <v>1</v>
          </cell>
          <cell r="AM166">
            <v>11</v>
          </cell>
          <cell r="AN166">
            <v>145652.38353799999</v>
          </cell>
          <cell r="AO166">
            <v>13241</v>
          </cell>
          <cell r="AP166">
            <v>0</v>
          </cell>
          <cell r="AQ166">
            <v>13241</v>
          </cell>
        </row>
        <row r="167">
          <cell r="B167">
            <v>429163248</v>
          </cell>
          <cell r="C167" t="str">
            <v>KIPP ACADEMY LYNN</v>
          </cell>
          <cell r="D167">
            <v>0</v>
          </cell>
          <cell r="E167">
            <v>0</v>
          </cell>
          <cell r="F167">
            <v>0</v>
          </cell>
          <cell r="G167">
            <v>2</v>
          </cell>
          <cell r="H167">
            <v>1</v>
          </cell>
          <cell r="I167">
            <v>2</v>
          </cell>
          <cell r="J167">
            <v>0</v>
          </cell>
          <cell r="K167">
            <v>0.1895</v>
          </cell>
          <cell r="L167">
            <v>0</v>
          </cell>
          <cell r="M167">
            <v>0</v>
          </cell>
          <cell r="N167">
            <v>1</v>
          </cell>
          <cell r="O167">
            <v>0</v>
          </cell>
          <cell r="P167">
            <v>2</v>
          </cell>
          <cell r="Q167">
            <v>5</v>
          </cell>
          <cell r="R167">
            <v>1</v>
          </cell>
          <cell r="S167">
            <v>10</v>
          </cell>
          <cell r="T167"/>
          <cell r="U167">
            <v>2744.684495</v>
          </cell>
          <cell r="V167">
            <v>4380.1400000000003</v>
          </cell>
          <cell r="W167">
            <v>26882.458615000003</v>
          </cell>
          <cell r="X167">
            <v>5105.8412550000003</v>
          </cell>
          <cell r="Y167">
            <v>1095.8570300000001</v>
          </cell>
          <cell r="Z167">
            <v>3207.1553499999995</v>
          </cell>
          <cell r="AA167">
            <v>1916.42</v>
          </cell>
          <cell r="AB167">
            <v>2865.91</v>
          </cell>
          <cell r="AC167">
            <v>5640.0559400000002</v>
          </cell>
          <cell r="AD167">
            <v>7051.7071049999995</v>
          </cell>
          <cell r="AE167">
            <v>0</v>
          </cell>
          <cell r="AF167">
            <v>60890.229789999998</v>
          </cell>
          <cell r="AH167">
            <v>429163248</v>
          </cell>
          <cell r="AI167" t="str">
            <v>429</v>
          </cell>
          <cell r="AJ167" t="str">
            <v>163</v>
          </cell>
          <cell r="AK167" t="str">
            <v>248</v>
          </cell>
          <cell r="AL167">
            <v>1</v>
          </cell>
          <cell r="AM167">
            <v>5</v>
          </cell>
          <cell r="AN167">
            <v>60890.229789999998</v>
          </cell>
          <cell r="AO167">
            <v>12178</v>
          </cell>
          <cell r="AP167">
            <v>0</v>
          </cell>
          <cell r="AQ167">
            <v>12178</v>
          </cell>
        </row>
        <row r="168">
          <cell r="B168">
            <v>429163258</v>
          </cell>
          <cell r="C168" t="str">
            <v>KIPP ACADEMY LYNN</v>
          </cell>
          <cell r="D168">
            <v>0</v>
          </cell>
          <cell r="E168">
            <v>0</v>
          </cell>
          <cell r="F168">
            <v>1</v>
          </cell>
          <cell r="G168">
            <v>7</v>
          </cell>
          <cell r="H168">
            <v>2</v>
          </cell>
          <cell r="I168">
            <v>4</v>
          </cell>
          <cell r="J168">
            <v>0</v>
          </cell>
          <cell r="K168">
            <v>0.53059999999999996</v>
          </cell>
          <cell r="L168">
            <v>0</v>
          </cell>
          <cell r="M168">
            <v>0</v>
          </cell>
          <cell r="N168">
            <v>1</v>
          </cell>
          <cell r="O168">
            <v>1</v>
          </cell>
          <cell r="P168">
            <v>11</v>
          </cell>
          <cell r="Q168">
            <v>14</v>
          </cell>
          <cell r="R168">
            <v>1</v>
          </cell>
          <cell r="S168">
            <v>10</v>
          </cell>
          <cell r="T168"/>
          <cell r="U168">
            <v>7930.1945859999996</v>
          </cell>
          <cell r="V168">
            <v>13718.58</v>
          </cell>
          <cell r="W168">
            <v>88700.528121999989</v>
          </cell>
          <cell r="X168">
            <v>14859.475514</v>
          </cell>
          <cell r="Y168">
            <v>3769.7776840000001</v>
          </cell>
          <cell r="Z168">
            <v>8515.5789799999984</v>
          </cell>
          <cell r="AA168">
            <v>5613.6399999999994</v>
          </cell>
          <cell r="AB168">
            <v>10582.38</v>
          </cell>
          <cell r="AC168">
            <v>15360.960631999998</v>
          </cell>
          <cell r="AD168">
            <v>22132.869893999996</v>
          </cell>
          <cell r="AE168">
            <v>0</v>
          </cell>
          <cell r="AF168">
            <v>191183.98541199998</v>
          </cell>
          <cell r="AH168">
            <v>429163258</v>
          </cell>
          <cell r="AI168" t="str">
            <v>429</v>
          </cell>
          <cell r="AJ168" t="str">
            <v>163</v>
          </cell>
          <cell r="AK168" t="str">
            <v>258</v>
          </cell>
          <cell r="AL168">
            <v>1</v>
          </cell>
          <cell r="AM168">
            <v>14</v>
          </cell>
          <cell r="AN168">
            <v>191183.98541199998</v>
          </cell>
          <cell r="AO168">
            <v>13656</v>
          </cell>
          <cell r="AP168">
            <v>0</v>
          </cell>
          <cell r="AQ168">
            <v>13656</v>
          </cell>
        </row>
        <row r="169">
          <cell r="B169">
            <v>429163262</v>
          </cell>
          <cell r="C169" t="str">
            <v>KIPP ACADEMY LYNN</v>
          </cell>
          <cell r="D169">
            <v>0</v>
          </cell>
          <cell r="E169">
            <v>0</v>
          </cell>
          <cell r="F169">
            <v>0</v>
          </cell>
          <cell r="G169">
            <v>2</v>
          </cell>
          <cell r="H169">
            <v>2</v>
          </cell>
          <cell r="I169">
            <v>0</v>
          </cell>
          <cell r="J169">
            <v>0</v>
          </cell>
          <cell r="K169">
            <v>0.15160000000000001</v>
          </cell>
          <cell r="L169">
            <v>0</v>
          </cell>
          <cell r="M169">
            <v>0</v>
          </cell>
          <cell r="N169">
            <v>1</v>
          </cell>
          <cell r="O169">
            <v>0</v>
          </cell>
          <cell r="P169">
            <v>1</v>
          </cell>
          <cell r="Q169">
            <v>4</v>
          </cell>
          <cell r="R169">
            <v>1</v>
          </cell>
          <cell r="S169">
            <v>8</v>
          </cell>
          <cell r="T169"/>
          <cell r="U169">
            <v>2174.0955960000001</v>
          </cell>
          <cell r="V169">
            <v>3344.05</v>
          </cell>
          <cell r="W169">
            <v>17815.960891999999</v>
          </cell>
          <cell r="X169">
            <v>4377.2630040000004</v>
          </cell>
          <cell r="Y169">
            <v>797.04362400000002</v>
          </cell>
          <cell r="Z169">
            <v>2115.7282799999998</v>
          </cell>
          <cell r="AA169">
            <v>1309.0099999999998</v>
          </cell>
          <cell r="AB169">
            <v>1372.59</v>
          </cell>
          <cell r="AC169">
            <v>4587.2687519999999</v>
          </cell>
          <cell r="AD169">
            <v>5542.015684</v>
          </cell>
          <cell r="AE169">
            <v>0</v>
          </cell>
          <cell r="AF169">
            <v>43435.025831999999</v>
          </cell>
          <cell r="AH169">
            <v>429163262</v>
          </cell>
          <cell r="AI169" t="str">
            <v>429</v>
          </cell>
          <cell r="AJ169" t="str">
            <v>163</v>
          </cell>
          <cell r="AK169" t="str">
            <v>262</v>
          </cell>
          <cell r="AL169">
            <v>1</v>
          </cell>
          <cell r="AM169">
            <v>4</v>
          </cell>
          <cell r="AN169">
            <v>43435.025831999999</v>
          </cell>
          <cell r="AO169">
            <v>10859</v>
          </cell>
          <cell r="AP169">
            <v>0</v>
          </cell>
          <cell r="AQ169">
            <v>10859</v>
          </cell>
        </row>
        <row r="170">
          <cell r="B170">
            <v>429163291</v>
          </cell>
          <cell r="C170" t="str">
            <v>KIPP ACADEMY LYNN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2</v>
          </cell>
          <cell r="I170">
            <v>2</v>
          </cell>
          <cell r="J170">
            <v>0</v>
          </cell>
          <cell r="K170">
            <v>0.15160000000000001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  <cell r="Q170">
            <v>4</v>
          </cell>
          <cell r="R170">
            <v>1</v>
          </cell>
          <cell r="S170">
            <v>4</v>
          </cell>
          <cell r="T170"/>
          <cell r="U170">
            <v>2124.5955960000001</v>
          </cell>
          <cell r="V170">
            <v>3396.82</v>
          </cell>
          <cell r="W170">
            <v>20743.130892000001</v>
          </cell>
          <cell r="X170">
            <v>3528.5330039999999</v>
          </cell>
          <cell r="Y170">
            <v>867.0536239999999</v>
          </cell>
          <cell r="Z170">
            <v>2586.54828</v>
          </cell>
          <cell r="AA170">
            <v>1646.34</v>
          </cell>
          <cell r="AB170">
            <v>2597.9399999999996</v>
          </cell>
          <cell r="AC170">
            <v>4392.8887519999998</v>
          </cell>
          <cell r="AD170">
            <v>5481.9456839999993</v>
          </cell>
          <cell r="AE170">
            <v>0</v>
          </cell>
          <cell r="AF170">
            <v>47365.795831999996</v>
          </cell>
          <cell r="AH170">
            <v>429163291</v>
          </cell>
          <cell r="AI170" t="str">
            <v>429</v>
          </cell>
          <cell r="AJ170" t="str">
            <v>163</v>
          </cell>
          <cell r="AK170" t="str">
            <v>291</v>
          </cell>
          <cell r="AL170">
            <v>1</v>
          </cell>
          <cell r="AM170">
            <v>4</v>
          </cell>
          <cell r="AN170">
            <v>47365.795831999996</v>
          </cell>
          <cell r="AO170">
            <v>11841</v>
          </cell>
          <cell r="AP170">
            <v>0</v>
          </cell>
          <cell r="AQ170">
            <v>11841</v>
          </cell>
        </row>
        <row r="171">
          <cell r="B171">
            <v>429163773</v>
          </cell>
          <cell r="C171" t="str">
            <v>KIPP ACADEMY LYNN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3.7900000000000003E-2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1</v>
          </cell>
          <cell r="Q171">
            <v>1</v>
          </cell>
          <cell r="R171">
            <v>1</v>
          </cell>
          <cell r="S171">
            <v>5</v>
          </cell>
          <cell r="T171"/>
          <cell r="U171">
            <v>558.57889899999998</v>
          </cell>
          <cell r="V171">
            <v>979.18000000000006</v>
          </cell>
          <cell r="W171">
            <v>5769.1977230000002</v>
          </cell>
          <cell r="X171">
            <v>933.31825099999992</v>
          </cell>
          <cell r="Y171">
            <v>280.483406</v>
          </cell>
          <cell r="Z171">
            <v>512.32706999999994</v>
          </cell>
          <cell r="AA171">
            <v>422.32</v>
          </cell>
          <cell r="AB171">
            <v>763.16</v>
          </cell>
          <cell r="AC171">
            <v>1113.3671880000002</v>
          </cell>
          <cell r="AD171">
            <v>1627.711421</v>
          </cell>
          <cell r="AE171">
            <v>0</v>
          </cell>
          <cell r="AF171">
            <v>12959.643957999999</v>
          </cell>
          <cell r="AH171">
            <v>429163773</v>
          </cell>
          <cell r="AI171" t="str">
            <v>429</v>
          </cell>
          <cell r="AJ171" t="str">
            <v>163</v>
          </cell>
          <cell r="AK171" t="str">
            <v>773</v>
          </cell>
          <cell r="AL171">
            <v>1</v>
          </cell>
          <cell r="AM171">
            <v>1</v>
          </cell>
          <cell r="AN171">
            <v>12959.643957999999</v>
          </cell>
          <cell r="AO171">
            <v>12960</v>
          </cell>
          <cell r="AP171">
            <v>0</v>
          </cell>
          <cell r="AQ171">
            <v>12960</v>
          </cell>
        </row>
        <row r="172">
          <cell r="B172">
            <v>430170009</v>
          </cell>
          <cell r="C172" t="str">
            <v>ADVANCED MATH AND SCIENCE ACADEMY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3.7900000000000003E-2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1</v>
          </cell>
          <cell r="R172">
            <v>1.032</v>
          </cell>
          <cell r="S172">
            <v>2</v>
          </cell>
          <cell r="T172"/>
          <cell r="U172">
            <v>520.42614376799997</v>
          </cell>
          <cell r="V172">
            <v>745.05240000000003</v>
          </cell>
          <cell r="W172">
            <v>4777.0740501360006</v>
          </cell>
          <cell r="X172">
            <v>857.5385950320001</v>
          </cell>
          <cell r="Y172">
            <v>159.28239499199998</v>
          </cell>
          <cell r="Z172">
            <v>781.13706999999999</v>
          </cell>
          <cell r="AA172">
            <v>414.79176000000001</v>
          </cell>
          <cell r="AB172">
            <v>558.73511999999994</v>
          </cell>
          <cell r="AC172">
            <v>1117.7356580160001</v>
          </cell>
          <cell r="AD172">
            <v>1117.5614210000001</v>
          </cell>
          <cell r="AE172">
            <v>0</v>
          </cell>
          <cell r="AF172">
            <v>11049.334612944</v>
          </cell>
          <cell r="AH172">
            <v>430170009</v>
          </cell>
          <cell r="AI172" t="str">
            <v>430</v>
          </cell>
          <cell r="AJ172" t="str">
            <v>170</v>
          </cell>
          <cell r="AK172" t="str">
            <v>009</v>
          </cell>
          <cell r="AL172">
            <v>1</v>
          </cell>
          <cell r="AM172">
            <v>1</v>
          </cell>
          <cell r="AN172">
            <v>11049.334612944</v>
          </cell>
          <cell r="AO172">
            <v>11049</v>
          </cell>
          <cell r="AP172">
            <v>0</v>
          </cell>
          <cell r="AQ172">
            <v>11049</v>
          </cell>
        </row>
        <row r="173">
          <cell r="B173">
            <v>430170014</v>
          </cell>
          <cell r="C173" t="str">
            <v>ADVANCED MATH AND SCIENCE ACADEMY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10</v>
          </cell>
          <cell r="J173">
            <v>0</v>
          </cell>
          <cell r="K173">
            <v>0.379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10</v>
          </cell>
          <cell r="R173">
            <v>1.032</v>
          </cell>
          <cell r="S173">
            <v>4</v>
          </cell>
          <cell r="T173"/>
          <cell r="U173">
            <v>5204.2614376800002</v>
          </cell>
          <cell r="V173">
            <v>7450.5240000000003</v>
          </cell>
          <cell r="W173">
            <v>47770.740501360007</v>
          </cell>
          <cell r="X173">
            <v>8575.3859503200019</v>
          </cell>
          <cell r="Y173">
            <v>1592.8239499200001</v>
          </cell>
          <cell r="Z173">
            <v>7811.3707000000004</v>
          </cell>
          <cell r="AA173">
            <v>4147.9176000000007</v>
          </cell>
          <cell r="AB173">
            <v>5587.3511999999992</v>
          </cell>
          <cell r="AC173">
            <v>11177.356580159998</v>
          </cell>
          <cell r="AD173">
            <v>11175.61421</v>
          </cell>
          <cell r="AE173">
            <v>0</v>
          </cell>
          <cell r="AF173">
            <v>110493.34612944</v>
          </cell>
          <cell r="AH173">
            <v>430170014</v>
          </cell>
          <cell r="AI173" t="str">
            <v>430</v>
          </cell>
          <cell r="AJ173" t="str">
            <v>170</v>
          </cell>
          <cell r="AK173" t="str">
            <v>014</v>
          </cell>
          <cell r="AL173">
            <v>1</v>
          </cell>
          <cell r="AM173">
            <v>10</v>
          </cell>
          <cell r="AN173">
            <v>110493.34612944</v>
          </cell>
          <cell r="AO173">
            <v>11049</v>
          </cell>
          <cell r="AP173">
            <v>0</v>
          </cell>
          <cell r="AQ173">
            <v>11049</v>
          </cell>
        </row>
        <row r="174">
          <cell r="B174">
            <v>430170017</v>
          </cell>
          <cell r="C174" t="str">
            <v>ADVANCED MATH AND SCIENCE ACADEMY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3.7900000000000003E-2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1</v>
          </cell>
          <cell r="R174">
            <v>1.032</v>
          </cell>
          <cell r="S174">
            <v>5</v>
          </cell>
          <cell r="T174"/>
          <cell r="U174">
            <v>520.42614376799997</v>
          </cell>
          <cell r="V174">
            <v>745.05240000000003</v>
          </cell>
          <cell r="W174">
            <v>4777.0740501360006</v>
          </cell>
          <cell r="X174">
            <v>857.5385950320001</v>
          </cell>
          <cell r="Y174">
            <v>159.28239499199998</v>
          </cell>
          <cell r="Z174">
            <v>781.13706999999999</v>
          </cell>
          <cell r="AA174">
            <v>414.79176000000001</v>
          </cell>
          <cell r="AB174">
            <v>558.73511999999994</v>
          </cell>
          <cell r="AC174">
            <v>1117.7356580160001</v>
          </cell>
          <cell r="AD174">
            <v>1117.5614210000001</v>
          </cell>
          <cell r="AE174">
            <v>0</v>
          </cell>
          <cell r="AF174">
            <v>11049.334612944</v>
          </cell>
          <cell r="AH174">
            <v>430170017</v>
          </cell>
          <cell r="AI174" t="str">
            <v>430</v>
          </cell>
          <cell r="AJ174" t="str">
            <v>170</v>
          </cell>
          <cell r="AK174" t="str">
            <v>017</v>
          </cell>
          <cell r="AL174">
            <v>1</v>
          </cell>
          <cell r="AM174">
            <v>1</v>
          </cell>
          <cell r="AN174">
            <v>11049.334612944</v>
          </cell>
          <cell r="AO174">
            <v>11049</v>
          </cell>
          <cell r="AP174">
            <v>0</v>
          </cell>
          <cell r="AQ174">
            <v>11049</v>
          </cell>
        </row>
        <row r="175">
          <cell r="B175">
            <v>430170025</v>
          </cell>
          <cell r="C175" t="str">
            <v>ADVANCED MATH AND SCIENCE ACADEMY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2</v>
          </cell>
          <cell r="J175">
            <v>0</v>
          </cell>
          <cell r="K175">
            <v>0.1137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3</v>
          </cell>
          <cell r="R175">
            <v>1.032</v>
          </cell>
          <cell r="S175">
            <v>5</v>
          </cell>
          <cell r="T175"/>
          <cell r="U175">
            <v>1561.2784313039999</v>
          </cell>
          <cell r="V175">
            <v>2235.1572000000006</v>
          </cell>
          <cell r="W175">
            <v>12916.515270408001</v>
          </cell>
          <cell r="X175">
            <v>2678.2616250960004</v>
          </cell>
          <cell r="Y175">
            <v>482.29510497599995</v>
          </cell>
          <cell r="Z175">
            <v>2055.9312099999997</v>
          </cell>
          <cell r="AA175">
            <v>1160.4839999999999</v>
          </cell>
          <cell r="AB175">
            <v>1359.77352</v>
          </cell>
          <cell r="AC175">
            <v>3384.4662540480003</v>
          </cell>
          <cell r="AD175">
            <v>3456.6442630000001</v>
          </cell>
          <cell r="AE175">
            <v>0</v>
          </cell>
          <cell r="AF175">
            <v>31290.806878832002</v>
          </cell>
          <cell r="AH175">
            <v>430170025</v>
          </cell>
          <cell r="AI175" t="str">
            <v>430</v>
          </cell>
          <cell r="AJ175" t="str">
            <v>170</v>
          </cell>
          <cell r="AK175" t="str">
            <v>025</v>
          </cell>
          <cell r="AL175">
            <v>1</v>
          </cell>
          <cell r="AM175">
            <v>3</v>
          </cell>
          <cell r="AN175">
            <v>31290.806878832002</v>
          </cell>
          <cell r="AO175">
            <v>10430</v>
          </cell>
          <cell r="AP175">
            <v>0</v>
          </cell>
          <cell r="AQ175">
            <v>10430</v>
          </cell>
        </row>
        <row r="176">
          <cell r="B176">
            <v>430170064</v>
          </cell>
          <cell r="C176" t="str">
            <v>ADVANCED MATH AND SCIENCE ACADEMY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41</v>
          </cell>
          <cell r="I176">
            <v>32</v>
          </cell>
          <cell r="J176">
            <v>0</v>
          </cell>
          <cell r="K176">
            <v>2.7667000000000002</v>
          </cell>
          <cell r="L176">
            <v>0</v>
          </cell>
          <cell r="M176">
            <v>0</v>
          </cell>
          <cell r="N176">
            <v>3</v>
          </cell>
          <cell r="O176">
            <v>1</v>
          </cell>
          <cell r="P176">
            <v>7</v>
          </cell>
          <cell r="Q176">
            <v>73</v>
          </cell>
          <cell r="R176">
            <v>1.032</v>
          </cell>
          <cell r="S176">
            <v>9</v>
          </cell>
          <cell r="T176"/>
          <cell r="U176">
            <v>38815.315295064014</v>
          </cell>
          <cell r="V176">
            <v>57172.9548</v>
          </cell>
          <cell r="W176">
            <v>316088.63165992801</v>
          </cell>
          <cell r="X176">
            <v>67588.313997335994</v>
          </cell>
          <cell r="Y176">
            <v>13005.128434415999</v>
          </cell>
          <cell r="Z176">
            <v>45840.366110000003</v>
          </cell>
          <cell r="AA176">
            <v>27962.648880000001</v>
          </cell>
          <cell r="AB176">
            <v>32277.9156</v>
          </cell>
          <cell r="AC176">
            <v>84001.77079516802</v>
          </cell>
          <cell r="AD176">
            <v>90099.423732999989</v>
          </cell>
          <cell r="AE176">
            <v>0</v>
          </cell>
          <cell r="AF176">
            <v>772852.46930491191</v>
          </cell>
          <cell r="AH176">
            <v>430170064</v>
          </cell>
          <cell r="AI176" t="str">
            <v>430</v>
          </cell>
          <cell r="AJ176" t="str">
            <v>170</v>
          </cell>
          <cell r="AK176" t="str">
            <v>064</v>
          </cell>
          <cell r="AL176">
            <v>1</v>
          </cell>
          <cell r="AM176">
            <v>73</v>
          </cell>
          <cell r="AN176">
            <v>772852.46930491191</v>
          </cell>
          <cell r="AO176">
            <v>10587</v>
          </cell>
          <cell r="AP176">
            <v>0</v>
          </cell>
          <cell r="AQ176">
            <v>10587</v>
          </cell>
        </row>
        <row r="177">
          <cell r="B177">
            <v>430170100</v>
          </cell>
          <cell r="C177" t="str">
            <v>ADVANCED MATH AND SCIENCE ACADEMY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5</v>
          </cell>
          <cell r="I177">
            <v>8</v>
          </cell>
          <cell r="J177">
            <v>0</v>
          </cell>
          <cell r="K177">
            <v>0.49270000000000003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13</v>
          </cell>
          <cell r="R177">
            <v>1.032</v>
          </cell>
          <cell r="S177">
            <v>9</v>
          </cell>
          <cell r="T177"/>
          <cell r="U177">
            <v>6765.5398689840003</v>
          </cell>
          <cell r="V177">
            <v>9685.6812000000009</v>
          </cell>
          <cell r="W177">
            <v>55028.428251768004</v>
          </cell>
          <cell r="X177">
            <v>11676.230935416001</v>
          </cell>
          <cell r="Y177">
            <v>2092.9107348960001</v>
          </cell>
          <cell r="Z177">
            <v>8717.3819100000001</v>
          </cell>
          <cell r="AA177">
            <v>4972.8364799999999</v>
          </cell>
          <cell r="AB177">
            <v>5681.3973599999999</v>
          </cell>
          <cell r="AC177">
            <v>14686.859954208001</v>
          </cell>
          <cell r="AD177">
            <v>15048.098473</v>
          </cell>
          <cell r="AE177">
            <v>0</v>
          </cell>
          <cell r="AF177">
            <v>134355.36516827199</v>
          </cell>
          <cell r="AH177">
            <v>430170100</v>
          </cell>
          <cell r="AI177" t="str">
            <v>430</v>
          </cell>
          <cell r="AJ177" t="str">
            <v>170</v>
          </cell>
          <cell r="AK177" t="str">
            <v>100</v>
          </cell>
          <cell r="AL177">
            <v>1</v>
          </cell>
          <cell r="AM177">
            <v>13</v>
          </cell>
          <cell r="AN177">
            <v>134355.36516827199</v>
          </cell>
          <cell r="AO177">
            <v>10335</v>
          </cell>
          <cell r="AP177">
            <v>0</v>
          </cell>
          <cell r="AQ177">
            <v>10335</v>
          </cell>
        </row>
        <row r="178">
          <cell r="B178">
            <v>430170101</v>
          </cell>
          <cell r="C178" t="str">
            <v>ADVANCED MATH AND SCIENCE ACADEMY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1</v>
          </cell>
          <cell r="J178">
            <v>0</v>
          </cell>
          <cell r="K178">
            <v>3.7900000000000003E-2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</v>
          </cell>
          <cell r="R178">
            <v>1.032</v>
          </cell>
          <cell r="S178">
            <v>2</v>
          </cell>
          <cell r="T178"/>
          <cell r="U178">
            <v>520.42614376799997</v>
          </cell>
          <cell r="V178">
            <v>745.05240000000003</v>
          </cell>
          <cell r="W178">
            <v>4777.0740501360006</v>
          </cell>
          <cell r="X178">
            <v>857.5385950320001</v>
          </cell>
          <cell r="Y178">
            <v>159.28239499199998</v>
          </cell>
          <cell r="Z178">
            <v>781.13706999999999</v>
          </cell>
          <cell r="AA178">
            <v>414.79176000000001</v>
          </cell>
          <cell r="AB178">
            <v>558.73511999999994</v>
          </cell>
          <cell r="AC178">
            <v>1117.7356580160001</v>
          </cell>
          <cell r="AD178">
            <v>1117.5614210000001</v>
          </cell>
          <cell r="AE178">
            <v>0</v>
          </cell>
          <cell r="AF178">
            <v>11049.334612944</v>
          </cell>
          <cell r="AH178">
            <v>430170101</v>
          </cell>
          <cell r="AI178" t="str">
            <v>430</v>
          </cell>
          <cell r="AJ178" t="str">
            <v>170</v>
          </cell>
          <cell r="AK178" t="str">
            <v>101</v>
          </cell>
          <cell r="AL178">
            <v>1</v>
          </cell>
          <cell r="AM178">
            <v>1</v>
          </cell>
          <cell r="AN178">
            <v>11049.334612944</v>
          </cell>
          <cell r="AO178">
            <v>11049</v>
          </cell>
          <cell r="AP178">
            <v>0</v>
          </cell>
          <cell r="AQ178">
            <v>11049</v>
          </cell>
        </row>
        <row r="179">
          <cell r="B179">
            <v>430170110</v>
          </cell>
          <cell r="C179" t="str">
            <v>ADVANCED MATH AND SCIENCE ACADEMY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4</v>
          </cell>
          <cell r="I179">
            <v>19</v>
          </cell>
          <cell r="J179">
            <v>0</v>
          </cell>
          <cell r="K179">
            <v>0.87170000000000003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1</v>
          </cell>
          <cell r="Q179">
            <v>23</v>
          </cell>
          <cell r="R179">
            <v>1.032</v>
          </cell>
          <cell r="S179">
            <v>3</v>
          </cell>
          <cell r="T179"/>
          <cell r="U179">
            <v>12024.641786664</v>
          </cell>
          <cell r="V179">
            <v>17396.042160000001</v>
          </cell>
          <cell r="W179">
            <v>106750.45939312803</v>
          </cell>
          <cell r="X179">
            <v>20145.971045736002</v>
          </cell>
          <cell r="Y179">
            <v>3804.3527648159998</v>
          </cell>
          <cell r="Z179">
            <v>16834.512609999998</v>
          </cell>
          <cell r="AA179">
            <v>9307.3603199999998</v>
          </cell>
          <cell r="AB179">
            <v>12118.910159999999</v>
          </cell>
          <cell r="AC179">
            <v>25832.957254368001</v>
          </cell>
          <cell r="AD179">
            <v>26517.342682999999</v>
          </cell>
          <cell r="AE179">
            <v>0</v>
          </cell>
          <cell r="AF179">
            <v>250732.55017771202</v>
          </cell>
          <cell r="AH179">
            <v>430170110</v>
          </cell>
          <cell r="AI179" t="str">
            <v>430</v>
          </cell>
          <cell r="AJ179" t="str">
            <v>170</v>
          </cell>
          <cell r="AK179" t="str">
            <v>110</v>
          </cell>
          <cell r="AL179">
            <v>1</v>
          </cell>
          <cell r="AM179">
            <v>23</v>
          </cell>
          <cell r="AN179">
            <v>250732.55017771202</v>
          </cell>
          <cell r="AO179">
            <v>10901</v>
          </cell>
          <cell r="AP179">
            <v>0</v>
          </cell>
          <cell r="AQ179">
            <v>10901</v>
          </cell>
        </row>
        <row r="180">
          <cell r="B180">
            <v>430170136</v>
          </cell>
          <cell r="C180" t="str">
            <v>ADVANCED MATH AND SCIENCE ACADEMY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1</v>
          </cell>
          <cell r="J180">
            <v>0</v>
          </cell>
          <cell r="K180">
            <v>7.5800000000000006E-2</v>
          </cell>
          <cell r="L180">
            <v>0</v>
          </cell>
          <cell r="M180">
            <v>0</v>
          </cell>
          <cell r="N180">
            <v>1</v>
          </cell>
          <cell r="O180">
            <v>0</v>
          </cell>
          <cell r="P180">
            <v>0</v>
          </cell>
          <cell r="Q180">
            <v>2</v>
          </cell>
          <cell r="R180">
            <v>1.032</v>
          </cell>
          <cell r="S180">
            <v>2</v>
          </cell>
          <cell r="T180"/>
          <cell r="U180">
            <v>1140.0894075360002</v>
          </cell>
          <cell r="V180">
            <v>1663.75944</v>
          </cell>
          <cell r="W180">
            <v>9355.0133802719993</v>
          </cell>
          <cell r="X180">
            <v>1994.3776700640001</v>
          </cell>
          <cell r="Y180">
            <v>372.62094998399999</v>
          </cell>
          <cell r="Z180">
            <v>1394.98414</v>
          </cell>
          <cell r="AA180">
            <v>820.12007999999992</v>
          </cell>
          <cell r="AB180">
            <v>825.84767999999997</v>
          </cell>
          <cell r="AC180">
            <v>2564.421316032</v>
          </cell>
          <cell r="AD180">
            <v>2603.5028419999999</v>
          </cell>
          <cell r="AE180">
            <v>0</v>
          </cell>
          <cell r="AF180">
            <v>22734.736905887999</v>
          </cell>
          <cell r="AH180">
            <v>430170136</v>
          </cell>
          <cell r="AI180" t="str">
            <v>430</v>
          </cell>
          <cell r="AJ180" t="str">
            <v>170</v>
          </cell>
          <cell r="AK180" t="str">
            <v>136</v>
          </cell>
          <cell r="AL180">
            <v>1</v>
          </cell>
          <cell r="AM180">
            <v>2</v>
          </cell>
          <cell r="AN180">
            <v>22734.736905887999</v>
          </cell>
          <cell r="AO180">
            <v>11367</v>
          </cell>
          <cell r="AP180">
            <v>0</v>
          </cell>
          <cell r="AQ180">
            <v>11367</v>
          </cell>
        </row>
        <row r="181">
          <cell r="B181">
            <v>430170139</v>
          </cell>
          <cell r="C181" t="str">
            <v>ADVANCED MATH AND SCIENCE ACADEMY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3</v>
          </cell>
          <cell r="I181">
            <v>6</v>
          </cell>
          <cell r="J181">
            <v>0</v>
          </cell>
          <cell r="K181">
            <v>0.34110000000000001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9</v>
          </cell>
          <cell r="R181">
            <v>1.032</v>
          </cell>
          <cell r="S181">
            <v>1</v>
          </cell>
          <cell r="T181"/>
          <cell r="U181">
            <v>4683.8352939120005</v>
          </cell>
          <cell r="V181">
            <v>6705.4716000000017</v>
          </cell>
          <cell r="W181">
            <v>38749.545811224009</v>
          </cell>
          <cell r="X181">
            <v>8034.7848752880009</v>
          </cell>
          <cell r="Y181">
            <v>1446.8853149280001</v>
          </cell>
          <cell r="Z181">
            <v>6167.7936299999992</v>
          </cell>
          <cell r="AA181">
            <v>3481.4520000000002</v>
          </cell>
          <cell r="AB181">
            <v>4079.3205600000001</v>
          </cell>
          <cell r="AC181">
            <v>10153.398762144001</v>
          </cell>
          <cell r="AD181">
            <v>10369.932788999999</v>
          </cell>
          <cell r="AE181">
            <v>0</v>
          </cell>
          <cell r="AF181">
            <v>93872.420636496026</v>
          </cell>
          <cell r="AH181">
            <v>430170139</v>
          </cell>
          <cell r="AI181" t="str">
            <v>430</v>
          </cell>
          <cell r="AJ181" t="str">
            <v>170</v>
          </cell>
          <cell r="AK181" t="str">
            <v>139</v>
          </cell>
          <cell r="AL181">
            <v>1</v>
          </cell>
          <cell r="AM181">
            <v>9</v>
          </cell>
          <cell r="AN181">
            <v>93872.420636496026</v>
          </cell>
          <cell r="AO181">
            <v>10430</v>
          </cell>
          <cell r="AP181">
            <v>0</v>
          </cell>
          <cell r="AQ181">
            <v>10430</v>
          </cell>
        </row>
        <row r="182">
          <cell r="B182">
            <v>430170141</v>
          </cell>
          <cell r="C182" t="str">
            <v>ADVANCED MATH AND SCIENCE ACADEMY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60</v>
          </cell>
          <cell r="I182">
            <v>72</v>
          </cell>
          <cell r="J182">
            <v>0</v>
          </cell>
          <cell r="K182">
            <v>5.0027999999999997</v>
          </cell>
          <cell r="L182">
            <v>0</v>
          </cell>
          <cell r="M182">
            <v>0</v>
          </cell>
          <cell r="N182">
            <v>2</v>
          </cell>
          <cell r="O182">
            <v>0</v>
          </cell>
          <cell r="P182">
            <v>11</v>
          </cell>
          <cell r="Q182">
            <v>132</v>
          </cell>
          <cell r="R182">
            <v>1.032</v>
          </cell>
          <cell r="S182">
            <v>6</v>
          </cell>
          <cell r="T182"/>
          <cell r="U182">
            <v>69553.368257376016</v>
          </cell>
          <cell r="V182">
            <v>101814.66383999998</v>
          </cell>
          <cell r="W182">
            <v>578585.03053795209</v>
          </cell>
          <cell r="X182">
            <v>119881.154224224</v>
          </cell>
          <cell r="Y182">
            <v>22869.284698944</v>
          </cell>
          <cell r="Z182">
            <v>86321.233240000001</v>
          </cell>
          <cell r="AA182">
            <v>51101.399519999999</v>
          </cell>
          <cell r="AB182">
            <v>61226.537280000004</v>
          </cell>
          <cell r="AC182">
            <v>150012.04509811202</v>
          </cell>
          <cell r="AD182">
            <v>159059.31757199997</v>
          </cell>
          <cell r="AE182">
            <v>0</v>
          </cell>
          <cell r="AF182">
            <v>1400424.0342686081</v>
          </cell>
          <cell r="AH182">
            <v>430170141</v>
          </cell>
          <cell r="AI182" t="str">
            <v>430</v>
          </cell>
          <cell r="AJ182" t="str">
            <v>170</v>
          </cell>
          <cell r="AK182" t="str">
            <v>141</v>
          </cell>
          <cell r="AL182">
            <v>1</v>
          </cell>
          <cell r="AM182">
            <v>132</v>
          </cell>
          <cell r="AN182">
            <v>1400424.0342686081</v>
          </cell>
          <cell r="AO182">
            <v>10609</v>
          </cell>
          <cell r="AP182">
            <v>0</v>
          </cell>
          <cell r="AQ182">
            <v>10609</v>
          </cell>
        </row>
        <row r="183">
          <cell r="B183">
            <v>430170153</v>
          </cell>
          <cell r="C183" t="str">
            <v>ADVANCED MATH AND SCIENCE ACADEMY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1</v>
          </cell>
          <cell r="J183">
            <v>0</v>
          </cell>
          <cell r="K183">
            <v>3.7900000000000003E-2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1</v>
          </cell>
          <cell r="R183">
            <v>1.032</v>
          </cell>
          <cell r="S183">
            <v>9</v>
          </cell>
          <cell r="T183"/>
          <cell r="U183">
            <v>520.42614376799997</v>
          </cell>
          <cell r="V183">
            <v>745.05240000000003</v>
          </cell>
          <cell r="W183">
            <v>4777.0740501360006</v>
          </cell>
          <cell r="X183">
            <v>857.5385950320001</v>
          </cell>
          <cell r="Y183">
            <v>159.28239499199998</v>
          </cell>
          <cell r="Z183">
            <v>781.13706999999999</v>
          </cell>
          <cell r="AA183">
            <v>414.79176000000001</v>
          </cell>
          <cell r="AB183">
            <v>558.73511999999994</v>
          </cell>
          <cell r="AC183">
            <v>1117.7356580160001</v>
          </cell>
          <cell r="AD183">
            <v>1117.5614210000001</v>
          </cell>
          <cell r="AE183">
            <v>0</v>
          </cell>
          <cell r="AF183">
            <v>11049.334612944</v>
          </cell>
          <cell r="AH183">
            <v>430170153</v>
          </cell>
          <cell r="AI183" t="str">
            <v>430</v>
          </cell>
          <cell r="AJ183" t="str">
            <v>170</v>
          </cell>
          <cell r="AK183" t="str">
            <v>153</v>
          </cell>
          <cell r="AL183">
            <v>1</v>
          </cell>
          <cell r="AM183">
            <v>1</v>
          </cell>
          <cell r="AN183">
            <v>11049.334612944</v>
          </cell>
          <cell r="AO183">
            <v>11049</v>
          </cell>
          <cell r="AP183">
            <v>0</v>
          </cell>
          <cell r="AQ183">
            <v>11049</v>
          </cell>
        </row>
        <row r="184">
          <cell r="B184">
            <v>430170158</v>
          </cell>
          <cell r="C184" t="str">
            <v>ADVANCED MATH AND SCIENCE ACADEMY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</v>
          </cell>
          <cell r="J184">
            <v>0</v>
          </cell>
          <cell r="K184">
            <v>7.5800000000000006E-2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2</v>
          </cell>
          <cell r="R184">
            <v>1.032</v>
          </cell>
          <cell r="S184">
            <v>2</v>
          </cell>
          <cell r="T184"/>
          <cell r="U184">
            <v>1040.8522875359999</v>
          </cell>
          <cell r="V184">
            <v>1490.1048000000001</v>
          </cell>
          <cell r="W184">
            <v>9554.1481002720011</v>
          </cell>
          <cell r="X184">
            <v>1715.0771900640002</v>
          </cell>
          <cell r="Y184">
            <v>318.56478998399996</v>
          </cell>
          <cell r="Z184">
            <v>1562.27414</v>
          </cell>
          <cell r="AA184">
            <v>829.58352000000002</v>
          </cell>
          <cell r="AB184">
            <v>1117.4702399999999</v>
          </cell>
          <cell r="AC184">
            <v>2235.4713160320002</v>
          </cell>
          <cell r="AD184">
            <v>2235.1228420000002</v>
          </cell>
          <cell r="AE184">
            <v>0</v>
          </cell>
          <cell r="AF184">
            <v>22098.669225887999</v>
          </cell>
          <cell r="AH184">
            <v>430170158</v>
          </cell>
          <cell r="AI184" t="str">
            <v>430</v>
          </cell>
          <cell r="AJ184" t="str">
            <v>170</v>
          </cell>
          <cell r="AK184" t="str">
            <v>158</v>
          </cell>
          <cell r="AL184">
            <v>1</v>
          </cell>
          <cell r="AM184">
            <v>2</v>
          </cell>
          <cell r="AN184">
            <v>22098.669225887999</v>
          </cell>
          <cell r="AO184">
            <v>11049</v>
          </cell>
          <cell r="AP184">
            <v>0</v>
          </cell>
          <cell r="AQ184">
            <v>11049</v>
          </cell>
        </row>
        <row r="185">
          <cell r="B185">
            <v>430170170</v>
          </cell>
          <cell r="C185" t="str">
            <v>ADVANCED MATH AND SCIENCE ACADEMY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208</v>
          </cell>
          <cell r="I185">
            <v>336</v>
          </cell>
          <cell r="J185">
            <v>0</v>
          </cell>
          <cell r="K185">
            <v>20.617599999999999</v>
          </cell>
          <cell r="L185">
            <v>0</v>
          </cell>
          <cell r="M185">
            <v>0</v>
          </cell>
          <cell r="N185">
            <v>12</v>
          </cell>
          <cell r="O185">
            <v>8</v>
          </cell>
          <cell r="P185">
            <v>70</v>
          </cell>
          <cell r="Q185">
            <v>544</v>
          </cell>
          <cell r="R185">
            <v>1.032</v>
          </cell>
          <cell r="S185">
            <v>9</v>
          </cell>
          <cell r="T185"/>
          <cell r="U185">
            <v>289412.71884979203</v>
          </cell>
          <cell r="V185">
            <v>429752.91168000008</v>
          </cell>
          <cell r="W185">
            <v>2534343.3512739837</v>
          </cell>
          <cell r="X185">
            <v>491643.61169740796</v>
          </cell>
          <cell r="Y185">
            <v>98555.889435648001</v>
          </cell>
          <cell r="Z185">
            <v>368832.08607999998</v>
          </cell>
          <cell r="AA185">
            <v>217965.37632000001</v>
          </cell>
          <cell r="AB185">
            <v>282288.34703999996</v>
          </cell>
          <cell r="AC185">
            <v>619981.33780070406</v>
          </cell>
          <cell r="AD185">
            <v>666955.533024</v>
          </cell>
          <cell r="AE185">
            <v>0</v>
          </cell>
          <cell r="AF185">
            <v>5999731.1632015361</v>
          </cell>
          <cell r="AH185">
            <v>430170170</v>
          </cell>
          <cell r="AI185" t="str">
            <v>430</v>
          </cell>
          <cell r="AJ185" t="str">
            <v>170</v>
          </cell>
          <cell r="AK185" t="str">
            <v>170</v>
          </cell>
          <cell r="AL185">
            <v>1</v>
          </cell>
          <cell r="AM185">
            <v>544</v>
          </cell>
          <cell r="AN185">
            <v>5999731.1632015361</v>
          </cell>
          <cell r="AO185">
            <v>11029</v>
          </cell>
          <cell r="AP185">
            <v>0</v>
          </cell>
          <cell r="AQ185">
            <v>11029</v>
          </cell>
        </row>
        <row r="186">
          <cell r="B186">
            <v>430170174</v>
          </cell>
          <cell r="C186" t="str">
            <v>ADVANCED MATH AND SCIENCE ACADEMY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32</v>
          </cell>
          <cell r="I186">
            <v>22</v>
          </cell>
          <cell r="J186">
            <v>0</v>
          </cell>
          <cell r="K186">
            <v>2.0466000000000002</v>
          </cell>
          <cell r="L186">
            <v>0</v>
          </cell>
          <cell r="M186">
            <v>0</v>
          </cell>
          <cell r="N186">
            <v>1</v>
          </cell>
          <cell r="O186">
            <v>1</v>
          </cell>
          <cell r="P186">
            <v>3</v>
          </cell>
          <cell r="Q186">
            <v>54</v>
          </cell>
          <cell r="R186">
            <v>1.032</v>
          </cell>
          <cell r="S186">
            <v>4</v>
          </cell>
          <cell r="T186"/>
          <cell r="U186">
            <v>28446.017603472003</v>
          </cell>
          <cell r="V186">
            <v>41330.000399999997</v>
          </cell>
          <cell r="W186">
            <v>222547.83510734406</v>
          </cell>
          <cell r="X186">
            <v>49996.958851727992</v>
          </cell>
          <cell r="Y186">
            <v>9205.0725295680004</v>
          </cell>
          <cell r="Z186">
            <v>33251.481780000002</v>
          </cell>
          <cell r="AA186">
            <v>20158.210800000001</v>
          </cell>
          <cell r="AB186">
            <v>21708.553440000003</v>
          </cell>
          <cell r="AC186">
            <v>61888.07833286401</v>
          </cell>
          <cell r="AD186">
            <v>65351.526733999999</v>
          </cell>
          <cell r="AE186">
            <v>0</v>
          </cell>
          <cell r="AF186">
            <v>553883.73557897599</v>
          </cell>
          <cell r="AH186">
            <v>430170174</v>
          </cell>
          <cell r="AI186" t="str">
            <v>430</v>
          </cell>
          <cell r="AJ186" t="str">
            <v>170</v>
          </cell>
          <cell r="AK186" t="str">
            <v>174</v>
          </cell>
          <cell r="AL186">
            <v>1</v>
          </cell>
          <cell r="AM186">
            <v>54</v>
          </cell>
          <cell r="AN186">
            <v>553883.73557897599</v>
          </cell>
          <cell r="AO186">
            <v>10257</v>
          </cell>
          <cell r="AP186">
            <v>0</v>
          </cell>
          <cell r="AQ186">
            <v>10257</v>
          </cell>
        </row>
        <row r="187">
          <cell r="B187">
            <v>430170185</v>
          </cell>
          <cell r="C187" t="str">
            <v>ADVANCED MATH AND SCIENCE ACADEMY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</v>
          </cell>
          <cell r="J187">
            <v>0</v>
          </cell>
          <cell r="K187">
            <v>3.7900000000000003E-2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</v>
          </cell>
          <cell r="R187">
            <v>1.032</v>
          </cell>
          <cell r="S187">
            <v>9</v>
          </cell>
          <cell r="T187"/>
          <cell r="U187">
            <v>520.42614376799997</v>
          </cell>
          <cell r="V187">
            <v>745.05240000000003</v>
          </cell>
          <cell r="W187">
            <v>4777.0740501360006</v>
          </cell>
          <cell r="X187">
            <v>857.5385950320001</v>
          </cell>
          <cell r="Y187">
            <v>159.28239499199998</v>
          </cell>
          <cell r="Z187">
            <v>781.13706999999999</v>
          </cell>
          <cell r="AA187">
            <v>414.79176000000001</v>
          </cell>
          <cell r="AB187">
            <v>558.73511999999994</v>
          </cell>
          <cell r="AC187">
            <v>1117.7356580160001</v>
          </cell>
          <cell r="AD187">
            <v>1117.5614210000001</v>
          </cell>
          <cell r="AE187">
            <v>0</v>
          </cell>
          <cell r="AF187">
            <v>11049.334612944</v>
          </cell>
          <cell r="AH187">
            <v>430170185</v>
          </cell>
          <cell r="AI187" t="str">
            <v>430</v>
          </cell>
          <cell r="AJ187" t="str">
            <v>170</v>
          </cell>
          <cell r="AK187" t="str">
            <v>185</v>
          </cell>
          <cell r="AL187">
            <v>1</v>
          </cell>
          <cell r="AM187">
            <v>1</v>
          </cell>
          <cell r="AN187">
            <v>11049.334612944</v>
          </cell>
          <cell r="AO187">
            <v>11049</v>
          </cell>
          <cell r="AP187">
            <v>0</v>
          </cell>
          <cell r="AQ187">
            <v>11049</v>
          </cell>
        </row>
        <row r="188">
          <cell r="B188">
            <v>430170198</v>
          </cell>
          <cell r="C188" t="str">
            <v>ADVANCED MATH AND SCIENCE ACADEMY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1</v>
          </cell>
          <cell r="J188">
            <v>0</v>
          </cell>
          <cell r="K188">
            <v>7.5800000000000006E-2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2</v>
          </cell>
          <cell r="R188">
            <v>1.032</v>
          </cell>
          <cell r="S188">
            <v>2</v>
          </cell>
          <cell r="T188"/>
          <cell r="U188">
            <v>1040.8522875359999</v>
          </cell>
          <cell r="V188">
            <v>1490.1048000000001</v>
          </cell>
          <cell r="W188">
            <v>8139.4412202720005</v>
          </cell>
          <cell r="X188">
            <v>1820.7230300639999</v>
          </cell>
          <cell r="Y188">
            <v>323.01270998399997</v>
          </cell>
          <cell r="Z188">
            <v>1274.79414</v>
          </cell>
          <cell r="AA188">
            <v>745.69223999999997</v>
          </cell>
          <cell r="AB188">
            <v>801.03839999999991</v>
          </cell>
          <cell r="AC188">
            <v>2266.730596032</v>
          </cell>
          <cell r="AD188">
            <v>2339.0828419999998</v>
          </cell>
          <cell r="AE188">
            <v>0</v>
          </cell>
          <cell r="AF188">
            <v>20241.472265887998</v>
          </cell>
          <cell r="AH188">
            <v>430170198</v>
          </cell>
          <cell r="AI188" t="str">
            <v>430</v>
          </cell>
          <cell r="AJ188" t="str">
            <v>170</v>
          </cell>
          <cell r="AK188" t="str">
            <v>198</v>
          </cell>
          <cell r="AL188">
            <v>1</v>
          </cell>
          <cell r="AM188">
            <v>2</v>
          </cell>
          <cell r="AN188">
            <v>20241.472265887998</v>
          </cell>
          <cell r="AO188">
            <v>10121</v>
          </cell>
          <cell r="AP188">
            <v>0</v>
          </cell>
          <cell r="AQ188">
            <v>10121</v>
          </cell>
        </row>
        <row r="189">
          <cell r="B189">
            <v>430170213</v>
          </cell>
          <cell r="C189" t="str">
            <v>ADVANCED MATH AND SCIENCE ACADEMY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</v>
          </cell>
          <cell r="I189">
            <v>0</v>
          </cell>
          <cell r="J189">
            <v>0</v>
          </cell>
          <cell r="K189">
            <v>3.7900000000000003E-2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</v>
          </cell>
          <cell r="R189">
            <v>1.032</v>
          </cell>
          <cell r="S189">
            <v>3</v>
          </cell>
          <cell r="T189"/>
          <cell r="U189">
            <v>520.42614376799997</v>
          </cell>
          <cell r="V189">
            <v>745.05240000000003</v>
          </cell>
          <cell r="W189">
            <v>3362.3671701360004</v>
          </cell>
          <cell r="X189">
            <v>963.1844350319999</v>
          </cell>
          <cell r="Y189">
            <v>163.73031499199999</v>
          </cell>
          <cell r="Z189">
            <v>493.65706999999998</v>
          </cell>
          <cell r="AA189">
            <v>330.90048000000002</v>
          </cell>
          <cell r="AB189">
            <v>242.30328</v>
          </cell>
          <cell r="AC189">
            <v>1148.9949380160001</v>
          </cell>
          <cell r="AD189">
            <v>1221.5214209999999</v>
          </cell>
          <cell r="AE189">
            <v>0</v>
          </cell>
          <cell r="AF189">
            <v>9192.1376529440004</v>
          </cell>
          <cell r="AH189">
            <v>430170213</v>
          </cell>
          <cell r="AI189" t="str">
            <v>430</v>
          </cell>
          <cell r="AJ189" t="str">
            <v>170</v>
          </cell>
          <cell r="AK189" t="str">
            <v>213</v>
          </cell>
          <cell r="AL189">
            <v>1</v>
          </cell>
          <cell r="AM189">
            <v>1</v>
          </cell>
          <cell r="AN189">
            <v>9192.1376529440004</v>
          </cell>
          <cell r="AO189">
            <v>9192</v>
          </cell>
          <cell r="AP189">
            <v>0</v>
          </cell>
          <cell r="AQ189">
            <v>9192</v>
          </cell>
        </row>
        <row r="190">
          <cell r="B190">
            <v>430170271</v>
          </cell>
          <cell r="C190" t="str">
            <v>ADVANCED MATH AND SCIENCE ACADEMY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5</v>
          </cell>
          <cell r="I190">
            <v>16</v>
          </cell>
          <cell r="J190">
            <v>0</v>
          </cell>
          <cell r="K190">
            <v>0.79590000000000005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21</v>
          </cell>
          <cell r="R190">
            <v>1.032</v>
          </cell>
          <cell r="S190">
            <v>3</v>
          </cell>
          <cell r="T190"/>
          <cell r="U190">
            <v>10928.949019128</v>
          </cell>
          <cell r="V190">
            <v>15646.100400000001</v>
          </cell>
          <cell r="W190">
            <v>93245.020652856008</v>
          </cell>
          <cell r="X190">
            <v>18536.539695672003</v>
          </cell>
          <cell r="Y190">
            <v>3367.1698948320004</v>
          </cell>
          <cell r="Z190">
            <v>14966.47847</v>
          </cell>
          <cell r="AA190">
            <v>8291.1705600000005</v>
          </cell>
          <cell r="AB190">
            <v>10151.278320000001</v>
          </cell>
          <cell r="AC190">
            <v>23628.745218336</v>
          </cell>
          <cell r="AD190">
            <v>23988.589841000001</v>
          </cell>
          <cell r="AE190">
            <v>0</v>
          </cell>
          <cell r="AF190">
            <v>222750.04207182405</v>
          </cell>
          <cell r="AH190">
            <v>430170271</v>
          </cell>
          <cell r="AI190" t="str">
            <v>430</v>
          </cell>
          <cell r="AJ190" t="str">
            <v>170</v>
          </cell>
          <cell r="AK190" t="str">
            <v>271</v>
          </cell>
          <cell r="AL190">
            <v>1</v>
          </cell>
          <cell r="AM190">
            <v>21</v>
          </cell>
          <cell r="AN190">
            <v>222750.04207182405</v>
          </cell>
          <cell r="AO190">
            <v>10607</v>
          </cell>
          <cell r="AP190">
            <v>0</v>
          </cell>
          <cell r="AQ190">
            <v>10607</v>
          </cell>
        </row>
        <row r="191">
          <cell r="B191">
            <v>430170276</v>
          </cell>
          <cell r="C191" t="str">
            <v>ADVANCED MATH AND SCIENCE ACADEMY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1</v>
          </cell>
          <cell r="I191">
            <v>0</v>
          </cell>
          <cell r="J191">
            <v>0</v>
          </cell>
          <cell r="K191">
            <v>3.7900000000000003E-2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1.032</v>
          </cell>
          <cell r="S191">
            <v>1</v>
          </cell>
          <cell r="T191"/>
          <cell r="U191">
            <v>520.42614376799997</v>
          </cell>
          <cell r="V191">
            <v>745.05240000000003</v>
          </cell>
          <cell r="W191">
            <v>3362.3671701360004</v>
          </cell>
          <cell r="X191">
            <v>963.1844350319999</v>
          </cell>
          <cell r="Y191">
            <v>163.73031499199999</v>
          </cell>
          <cell r="Z191">
            <v>493.65706999999998</v>
          </cell>
          <cell r="AA191">
            <v>330.90048000000002</v>
          </cell>
          <cell r="AB191">
            <v>242.30328</v>
          </cell>
          <cell r="AC191">
            <v>1148.9949380160001</v>
          </cell>
          <cell r="AD191">
            <v>1221.5214209999999</v>
          </cell>
          <cell r="AE191">
            <v>0</v>
          </cell>
          <cell r="AF191">
            <v>9192.1376529440004</v>
          </cell>
          <cell r="AH191">
            <v>430170276</v>
          </cell>
          <cell r="AI191" t="str">
            <v>430</v>
          </cell>
          <cell r="AJ191" t="str">
            <v>170</v>
          </cell>
          <cell r="AK191" t="str">
            <v>276</v>
          </cell>
          <cell r="AL191">
            <v>1</v>
          </cell>
          <cell r="AM191">
            <v>1</v>
          </cell>
          <cell r="AN191">
            <v>9192.1376529440004</v>
          </cell>
          <cell r="AO191">
            <v>9192</v>
          </cell>
          <cell r="AP191">
            <v>0</v>
          </cell>
          <cell r="AQ191">
            <v>9192</v>
          </cell>
        </row>
        <row r="192">
          <cell r="B192">
            <v>430170288</v>
          </cell>
          <cell r="C192" t="str">
            <v>ADVANCED MATH AND SCIENCE ACADEMY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0</v>
          </cell>
          <cell r="J192">
            <v>0</v>
          </cell>
          <cell r="K192">
            <v>7.5800000000000006E-2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2</v>
          </cell>
          <cell r="R192">
            <v>1.032</v>
          </cell>
          <cell r="S192">
            <v>1</v>
          </cell>
          <cell r="T192"/>
          <cell r="U192">
            <v>1040.8522875359999</v>
          </cell>
          <cell r="V192">
            <v>1490.1048000000001</v>
          </cell>
          <cell r="W192">
            <v>6724.7343402720007</v>
          </cell>
          <cell r="X192">
            <v>1926.3688700639998</v>
          </cell>
          <cell r="Y192">
            <v>327.46062998399998</v>
          </cell>
          <cell r="Z192">
            <v>987.31413999999995</v>
          </cell>
          <cell r="AA192">
            <v>661.80096000000003</v>
          </cell>
          <cell r="AB192">
            <v>484.60656</v>
          </cell>
          <cell r="AC192">
            <v>2297.9898760320002</v>
          </cell>
          <cell r="AD192">
            <v>2443.0428419999998</v>
          </cell>
          <cell r="AE192">
            <v>0</v>
          </cell>
          <cell r="AF192">
            <v>18384.275305888001</v>
          </cell>
          <cell r="AH192">
            <v>430170288</v>
          </cell>
          <cell r="AI192" t="str">
            <v>430</v>
          </cell>
          <cell r="AJ192" t="str">
            <v>170</v>
          </cell>
          <cell r="AK192" t="str">
            <v>288</v>
          </cell>
          <cell r="AL192">
            <v>1</v>
          </cell>
          <cell r="AM192">
            <v>2</v>
          </cell>
          <cell r="AN192">
            <v>18384.275305888001</v>
          </cell>
          <cell r="AO192">
            <v>9192</v>
          </cell>
          <cell r="AP192">
            <v>0</v>
          </cell>
          <cell r="AQ192">
            <v>9192</v>
          </cell>
        </row>
        <row r="193">
          <cell r="B193">
            <v>430170321</v>
          </cell>
          <cell r="C193" t="str">
            <v>ADVANCED MATH AND SCIENCE ACADEMY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3</v>
          </cell>
          <cell r="I193">
            <v>5</v>
          </cell>
          <cell r="J193">
            <v>0</v>
          </cell>
          <cell r="K193">
            <v>0.30320000000000003</v>
          </cell>
          <cell r="L193">
            <v>0</v>
          </cell>
          <cell r="M193">
            <v>0</v>
          </cell>
          <cell r="N193">
            <v>0</v>
          </cell>
          <cell r="O193">
            <v>1</v>
          </cell>
          <cell r="P193">
            <v>2</v>
          </cell>
          <cell r="Q193">
            <v>8</v>
          </cell>
          <cell r="R193">
            <v>1.032</v>
          </cell>
          <cell r="S193">
            <v>2</v>
          </cell>
          <cell r="T193"/>
          <cell r="U193">
            <v>4349.3652301440006</v>
          </cell>
          <cell r="V193">
            <v>6610.0322400000005</v>
          </cell>
          <cell r="W193">
            <v>39939.640241088004</v>
          </cell>
          <cell r="X193">
            <v>7312.7994802560015</v>
          </cell>
          <cell r="Y193">
            <v>1569.7929999360001</v>
          </cell>
          <cell r="Z193">
            <v>5516.6265600000006</v>
          </cell>
          <cell r="AA193">
            <v>3327.9523200000003</v>
          </cell>
          <cell r="AB193">
            <v>4595.8778400000001</v>
          </cell>
          <cell r="AC193">
            <v>9268.0282241280001</v>
          </cell>
          <cell r="AD193">
            <v>10245.351368</v>
          </cell>
          <cell r="AE193">
            <v>0</v>
          </cell>
          <cell r="AF193">
            <v>92735.466503552016</v>
          </cell>
          <cell r="AH193">
            <v>430170321</v>
          </cell>
          <cell r="AI193" t="str">
            <v>430</v>
          </cell>
          <cell r="AJ193" t="str">
            <v>170</v>
          </cell>
          <cell r="AK193" t="str">
            <v>321</v>
          </cell>
          <cell r="AL193">
            <v>1</v>
          </cell>
          <cell r="AM193">
            <v>8</v>
          </cell>
          <cell r="AN193">
            <v>92735.466503552016</v>
          </cell>
          <cell r="AO193">
            <v>11592</v>
          </cell>
          <cell r="AP193">
            <v>0</v>
          </cell>
          <cell r="AQ193">
            <v>11592</v>
          </cell>
        </row>
        <row r="194">
          <cell r="B194">
            <v>430170322</v>
          </cell>
          <cell r="C194" t="str">
            <v>ADVANCED MATH AND SCIENCE ACADEMY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4</v>
          </cell>
          <cell r="J194">
            <v>0</v>
          </cell>
          <cell r="K194">
            <v>0.15160000000000001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</v>
          </cell>
          <cell r="Q194">
            <v>4</v>
          </cell>
          <cell r="R194">
            <v>1.032</v>
          </cell>
          <cell r="S194">
            <v>5</v>
          </cell>
          <cell r="T194"/>
          <cell r="U194">
            <v>2137.7318550720001</v>
          </cell>
          <cell r="V194">
            <v>3245.6709600000004</v>
          </cell>
          <cell r="W194">
            <v>21699.741080544001</v>
          </cell>
          <cell r="X194">
            <v>3430.1543801280004</v>
          </cell>
          <cell r="Y194">
            <v>762.85813996800005</v>
          </cell>
          <cell r="Z194">
            <v>3143.21828</v>
          </cell>
          <cell r="AA194">
            <v>1764.1008000000002</v>
          </cell>
          <cell r="AB194">
            <v>2780.2183199999999</v>
          </cell>
          <cell r="AC194">
            <v>4470.9426320640005</v>
          </cell>
          <cell r="AD194">
            <v>4876.435684</v>
          </cell>
          <cell r="AE194">
            <v>0</v>
          </cell>
          <cell r="AF194">
            <v>48311.072131776004</v>
          </cell>
          <cell r="AH194">
            <v>430170322</v>
          </cell>
          <cell r="AI194" t="str">
            <v>430</v>
          </cell>
          <cell r="AJ194" t="str">
            <v>170</v>
          </cell>
          <cell r="AK194" t="str">
            <v>322</v>
          </cell>
          <cell r="AL194">
            <v>1</v>
          </cell>
          <cell r="AM194">
            <v>4</v>
          </cell>
          <cell r="AN194">
            <v>48311.072131776004</v>
          </cell>
          <cell r="AO194">
            <v>12078</v>
          </cell>
          <cell r="AP194">
            <v>0</v>
          </cell>
          <cell r="AQ194">
            <v>12078</v>
          </cell>
        </row>
        <row r="195">
          <cell r="B195">
            <v>430170348</v>
          </cell>
          <cell r="C195" t="str">
            <v>ADVANCED MATH AND SCIENCE ACADEMY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1</v>
          </cell>
          <cell r="I195">
            <v>14</v>
          </cell>
          <cell r="J195">
            <v>0</v>
          </cell>
          <cell r="K195">
            <v>0.56850000000000001</v>
          </cell>
          <cell r="L195">
            <v>0</v>
          </cell>
          <cell r="M195">
            <v>0</v>
          </cell>
          <cell r="N195">
            <v>0</v>
          </cell>
          <cell r="O195">
            <v>1</v>
          </cell>
          <cell r="P195">
            <v>3</v>
          </cell>
          <cell r="Q195">
            <v>15</v>
          </cell>
          <cell r="R195">
            <v>1.032</v>
          </cell>
          <cell r="S195">
            <v>10</v>
          </cell>
          <cell r="T195"/>
          <cell r="U195">
            <v>8080.5635965200017</v>
          </cell>
          <cell r="V195">
            <v>12243.420960000003</v>
          </cell>
          <cell r="W195">
            <v>80289.265472040002</v>
          </cell>
          <cell r="X195">
            <v>13104.277965480002</v>
          </cell>
          <cell r="Y195">
            <v>2873.8321648799993</v>
          </cell>
          <cell r="Z195">
            <v>11588.966049999999</v>
          </cell>
          <cell r="AA195">
            <v>6564.5313600000009</v>
          </cell>
          <cell r="AB195">
            <v>9998.5320000000011</v>
          </cell>
          <cell r="AC195">
            <v>17029.659270240001</v>
          </cell>
          <cell r="AD195">
            <v>18500.011315</v>
          </cell>
          <cell r="AE195">
            <v>0</v>
          </cell>
          <cell r="AF195">
            <v>180273.06015416002</v>
          </cell>
          <cell r="AH195">
            <v>430170348</v>
          </cell>
          <cell r="AI195" t="str">
            <v>430</v>
          </cell>
          <cell r="AJ195" t="str">
            <v>170</v>
          </cell>
          <cell r="AK195" t="str">
            <v>348</v>
          </cell>
          <cell r="AL195">
            <v>1</v>
          </cell>
          <cell r="AM195">
            <v>15</v>
          </cell>
          <cell r="AN195">
            <v>180273.06015416002</v>
          </cell>
          <cell r="AO195">
            <v>12018</v>
          </cell>
          <cell r="AP195">
            <v>0</v>
          </cell>
          <cell r="AQ195">
            <v>12018</v>
          </cell>
        </row>
        <row r="196">
          <cell r="B196">
            <v>430170620</v>
          </cell>
          <cell r="C196" t="str">
            <v>ADVANCED MATH AND SCIENCE ACADEMY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1</v>
          </cell>
          <cell r="I196">
            <v>9</v>
          </cell>
          <cell r="J196">
            <v>0</v>
          </cell>
          <cell r="K196">
            <v>0.379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</v>
          </cell>
          <cell r="Q196">
            <v>10</v>
          </cell>
          <cell r="R196">
            <v>1.032</v>
          </cell>
          <cell r="S196">
            <v>3</v>
          </cell>
          <cell r="T196"/>
          <cell r="U196">
            <v>5259.101917680001</v>
          </cell>
          <cell r="V196">
            <v>7710.36096</v>
          </cell>
          <cell r="W196">
            <v>48892.617381360011</v>
          </cell>
          <cell r="X196">
            <v>8681.0317903200012</v>
          </cell>
          <cell r="Y196">
            <v>1720.33786992</v>
          </cell>
          <cell r="Z196">
            <v>7542.1706999999997</v>
          </cell>
          <cell r="AA196">
            <v>4166.7412800000002</v>
          </cell>
          <cell r="AB196">
            <v>5804.64912</v>
          </cell>
          <cell r="AC196">
            <v>11208.61586016</v>
          </cell>
          <cell r="AD196">
            <v>11677.164209999999</v>
          </cell>
          <cell r="AE196">
            <v>0</v>
          </cell>
          <cell r="AF196">
            <v>112662.79108944003</v>
          </cell>
          <cell r="AH196">
            <v>430170620</v>
          </cell>
          <cell r="AI196" t="str">
            <v>430</v>
          </cell>
          <cell r="AJ196" t="str">
            <v>170</v>
          </cell>
          <cell r="AK196" t="str">
            <v>620</v>
          </cell>
          <cell r="AL196">
            <v>1</v>
          </cell>
          <cell r="AM196">
            <v>10</v>
          </cell>
          <cell r="AN196">
            <v>112662.79108944003</v>
          </cell>
          <cell r="AO196">
            <v>11266</v>
          </cell>
          <cell r="AP196">
            <v>0</v>
          </cell>
          <cell r="AQ196">
            <v>11266</v>
          </cell>
        </row>
        <row r="197">
          <cell r="B197">
            <v>430170695</v>
          </cell>
          <cell r="C197" t="str">
            <v>ADVANCED MATH AND SCIENCE ACADEMY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</v>
          </cell>
          <cell r="J197">
            <v>0</v>
          </cell>
          <cell r="K197">
            <v>7.5800000000000006E-2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1.032</v>
          </cell>
          <cell r="S197">
            <v>1</v>
          </cell>
          <cell r="T197"/>
          <cell r="U197">
            <v>1040.8522875359999</v>
          </cell>
          <cell r="V197">
            <v>1490.1048000000001</v>
          </cell>
          <cell r="W197">
            <v>9554.1481002720011</v>
          </cell>
          <cell r="X197">
            <v>1715.0771900640002</v>
          </cell>
          <cell r="Y197">
            <v>318.56478998399996</v>
          </cell>
          <cell r="Z197">
            <v>1562.27414</v>
          </cell>
          <cell r="AA197">
            <v>829.58352000000002</v>
          </cell>
          <cell r="AB197">
            <v>1117.4702399999999</v>
          </cell>
          <cell r="AC197">
            <v>2235.4713160320002</v>
          </cell>
          <cell r="AD197">
            <v>2235.1228420000002</v>
          </cell>
          <cell r="AE197">
            <v>0</v>
          </cell>
          <cell r="AF197">
            <v>22098.669225887999</v>
          </cell>
          <cell r="AH197">
            <v>430170695</v>
          </cell>
          <cell r="AI197" t="str">
            <v>430</v>
          </cell>
          <cell r="AJ197" t="str">
            <v>170</v>
          </cell>
          <cell r="AK197" t="str">
            <v>695</v>
          </cell>
          <cell r="AL197">
            <v>1</v>
          </cell>
          <cell r="AM197">
            <v>2</v>
          </cell>
          <cell r="AN197">
            <v>22098.669225887999</v>
          </cell>
          <cell r="AO197">
            <v>11049</v>
          </cell>
          <cell r="AP197">
            <v>0</v>
          </cell>
          <cell r="AQ197">
            <v>11049</v>
          </cell>
        </row>
        <row r="198">
          <cell r="B198">
            <v>430170710</v>
          </cell>
          <cell r="C198" t="str">
            <v>ADVANCED MATH AND SCIENCE ACADEMY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5</v>
          </cell>
          <cell r="J198">
            <v>0</v>
          </cell>
          <cell r="K198">
            <v>0.1895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5</v>
          </cell>
          <cell r="R198">
            <v>1.032</v>
          </cell>
          <cell r="S198">
            <v>2</v>
          </cell>
          <cell r="T198"/>
          <cell r="U198">
            <v>2602.1307188400001</v>
          </cell>
          <cell r="V198">
            <v>3725.2620000000002</v>
          </cell>
          <cell r="W198">
            <v>23885.370250680004</v>
          </cell>
          <cell r="X198">
            <v>4287.692975160001</v>
          </cell>
          <cell r="Y198">
            <v>796.41197496000007</v>
          </cell>
          <cell r="Z198">
            <v>3905.6853500000002</v>
          </cell>
          <cell r="AA198">
            <v>2073.9588000000003</v>
          </cell>
          <cell r="AB198">
            <v>2793.6755999999996</v>
          </cell>
          <cell r="AC198">
            <v>5588.678290079999</v>
          </cell>
          <cell r="AD198">
            <v>5587.8071049999999</v>
          </cell>
          <cell r="AE198">
            <v>0</v>
          </cell>
          <cell r="AF198">
            <v>55246.673064720002</v>
          </cell>
          <cell r="AH198">
            <v>430170710</v>
          </cell>
          <cell r="AI198" t="str">
            <v>430</v>
          </cell>
          <cell r="AJ198" t="str">
            <v>170</v>
          </cell>
          <cell r="AK198" t="str">
            <v>710</v>
          </cell>
          <cell r="AL198">
            <v>1</v>
          </cell>
          <cell r="AM198">
            <v>5</v>
          </cell>
          <cell r="AN198">
            <v>55246.673064720002</v>
          </cell>
          <cell r="AO198">
            <v>11049</v>
          </cell>
          <cell r="AP198">
            <v>0</v>
          </cell>
          <cell r="AQ198">
            <v>11049</v>
          </cell>
        </row>
        <row r="199">
          <cell r="B199">
            <v>430170725</v>
          </cell>
          <cell r="C199" t="str">
            <v>ADVANCED MATH AND SCIENCE ACADEMY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3</v>
          </cell>
          <cell r="I199">
            <v>8</v>
          </cell>
          <cell r="J199">
            <v>0</v>
          </cell>
          <cell r="K199">
            <v>0.41689999999999999</v>
          </cell>
          <cell r="L199">
            <v>0</v>
          </cell>
          <cell r="M199">
            <v>0</v>
          </cell>
          <cell r="N199">
            <v>0</v>
          </cell>
          <cell r="O199">
            <v>1</v>
          </cell>
          <cell r="P199">
            <v>1</v>
          </cell>
          <cell r="Q199">
            <v>11</v>
          </cell>
          <cell r="R199">
            <v>1.032</v>
          </cell>
          <cell r="S199">
            <v>2</v>
          </cell>
          <cell r="T199"/>
          <cell r="U199">
            <v>5856.391421448001</v>
          </cell>
          <cell r="V199">
            <v>8588.1595200000011</v>
          </cell>
          <cell r="W199">
            <v>51761.698871496003</v>
          </cell>
          <cell r="X199">
            <v>9885.4152653520014</v>
          </cell>
          <cell r="Y199">
            <v>1925.9054649119998</v>
          </cell>
          <cell r="Z199">
            <v>7841.9577700000009</v>
          </cell>
          <cell r="AA199">
            <v>4470.7271999999994</v>
          </cell>
          <cell r="AB199">
            <v>5744.1223200000004</v>
          </cell>
          <cell r="AC199">
            <v>12621.235198176</v>
          </cell>
          <cell r="AD199">
            <v>13204.745631</v>
          </cell>
          <cell r="AE199">
            <v>0</v>
          </cell>
          <cell r="AF199">
            <v>121900.35866238398</v>
          </cell>
          <cell r="AH199">
            <v>430170725</v>
          </cell>
          <cell r="AI199" t="str">
            <v>430</v>
          </cell>
          <cell r="AJ199" t="str">
            <v>170</v>
          </cell>
          <cell r="AK199" t="str">
            <v>725</v>
          </cell>
          <cell r="AL199">
            <v>1</v>
          </cell>
          <cell r="AM199">
            <v>11</v>
          </cell>
          <cell r="AN199">
            <v>121900.35866238398</v>
          </cell>
          <cell r="AO199">
            <v>11082</v>
          </cell>
          <cell r="AP199">
            <v>0</v>
          </cell>
          <cell r="AQ199">
            <v>11082</v>
          </cell>
        </row>
        <row r="200">
          <cell r="B200">
            <v>430170730</v>
          </cell>
          <cell r="C200" t="str">
            <v>ADVANCED MATH AND SCIENCE ACADEMY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8</v>
          </cell>
          <cell r="J200">
            <v>0</v>
          </cell>
          <cell r="K200">
            <v>0.30320000000000003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  <cell r="Q200">
            <v>8</v>
          </cell>
          <cell r="R200">
            <v>1.032</v>
          </cell>
          <cell r="S200">
            <v>1</v>
          </cell>
          <cell r="T200"/>
          <cell r="U200">
            <v>4324.3701901440008</v>
          </cell>
          <cell r="V200">
            <v>6723.1188000000011</v>
          </cell>
          <cell r="W200">
            <v>45661.791281088008</v>
          </cell>
          <cell r="X200">
            <v>6860.3087602560008</v>
          </cell>
          <cell r="Y200">
            <v>1635.469479936</v>
          </cell>
          <cell r="Z200">
            <v>6302.76656</v>
          </cell>
          <cell r="AA200">
            <v>3619.8225600000001</v>
          </cell>
          <cell r="AB200">
            <v>6036.4569599999995</v>
          </cell>
          <cell r="AC200">
            <v>8941.8852641280009</v>
          </cell>
          <cell r="AD200">
            <v>10107.461368</v>
          </cell>
          <cell r="AE200">
            <v>0</v>
          </cell>
          <cell r="AF200">
            <v>100213.45122355201</v>
          </cell>
          <cell r="AH200">
            <v>430170730</v>
          </cell>
          <cell r="AI200" t="str">
            <v>430</v>
          </cell>
          <cell r="AJ200" t="str">
            <v>170</v>
          </cell>
          <cell r="AK200" t="str">
            <v>730</v>
          </cell>
          <cell r="AL200">
            <v>1</v>
          </cell>
          <cell r="AM200">
            <v>8</v>
          </cell>
          <cell r="AN200">
            <v>100213.45122355201</v>
          </cell>
          <cell r="AO200">
            <v>12527</v>
          </cell>
          <cell r="AP200">
            <v>0</v>
          </cell>
          <cell r="AQ200">
            <v>12527</v>
          </cell>
        </row>
        <row r="201">
          <cell r="B201">
            <v>430170735</v>
          </cell>
          <cell r="C201" t="str">
            <v>ADVANCED MATH AND SCIENCE ACADEMY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1</v>
          </cell>
          <cell r="I201">
            <v>1</v>
          </cell>
          <cell r="J201">
            <v>0</v>
          </cell>
          <cell r="K201">
            <v>7.5800000000000006E-2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2</v>
          </cell>
          <cell r="R201">
            <v>1.032</v>
          </cell>
          <cell r="S201">
            <v>4</v>
          </cell>
          <cell r="T201"/>
          <cell r="U201">
            <v>1040.8522875359999</v>
          </cell>
          <cell r="V201">
            <v>1490.1048000000001</v>
          </cell>
          <cell r="W201">
            <v>8139.4412202720005</v>
          </cell>
          <cell r="X201">
            <v>1820.7230300639999</v>
          </cell>
          <cell r="Y201">
            <v>323.01270998399997</v>
          </cell>
          <cell r="Z201">
            <v>1274.79414</v>
          </cell>
          <cell r="AA201">
            <v>745.69223999999997</v>
          </cell>
          <cell r="AB201">
            <v>801.03839999999991</v>
          </cell>
          <cell r="AC201">
            <v>2266.730596032</v>
          </cell>
          <cell r="AD201">
            <v>2339.0828419999998</v>
          </cell>
          <cell r="AE201">
            <v>0</v>
          </cell>
          <cell r="AF201">
            <v>20241.472265887998</v>
          </cell>
          <cell r="AH201">
            <v>430170735</v>
          </cell>
          <cell r="AI201" t="str">
            <v>430</v>
          </cell>
          <cell r="AJ201" t="str">
            <v>170</v>
          </cell>
          <cell r="AK201" t="str">
            <v>735</v>
          </cell>
          <cell r="AL201">
            <v>1</v>
          </cell>
          <cell r="AM201">
            <v>2</v>
          </cell>
          <cell r="AN201">
            <v>20241.472265887998</v>
          </cell>
          <cell r="AO201">
            <v>10121</v>
          </cell>
          <cell r="AP201">
            <v>0</v>
          </cell>
          <cell r="AQ201">
            <v>10121</v>
          </cell>
        </row>
        <row r="202">
          <cell r="B202">
            <v>430170775</v>
          </cell>
          <cell r="C202" t="str">
            <v>ADVANCED MATH AND SCIENCE ACADEMY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>
            <v>0</v>
          </cell>
          <cell r="J202">
            <v>0</v>
          </cell>
          <cell r="K202">
            <v>3.7900000000000003E-2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1.032</v>
          </cell>
          <cell r="S202">
            <v>3</v>
          </cell>
          <cell r="T202"/>
          <cell r="U202">
            <v>520.42614376799997</v>
          </cell>
          <cell r="V202">
            <v>745.05240000000003</v>
          </cell>
          <cell r="W202">
            <v>3362.3671701360004</v>
          </cell>
          <cell r="X202">
            <v>963.1844350319999</v>
          </cell>
          <cell r="Y202">
            <v>163.73031499199999</v>
          </cell>
          <cell r="Z202">
            <v>493.65706999999998</v>
          </cell>
          <cell r="AA202">
            <v>330.90048000000002</v>
          </cell>
          <cell r="AB202">
            <v>242.30328</v>
          </cell>
          <cell r="AC202">
            <v>1148.9949380160001</v>
          </cell>
          <cell r="AD202">
            <v>1221.5214209999999</v>
          </cell>
          <cell r="AE202">
            <v>0</v>
          </cell>
          <cell r="AF202">
            <v>9192.1376529440004</v>
          </cell>
          <cell r="AH202">
            <v>430170775</v>
          </cell>
          <cell r="AI202" t="str">
            <v>430</v>
          </cell>
          <cell r="AJ202" t="str">
            <v>170</v>
          </cell>
          <cell r="AK202" t="str">
            <v>775</v>
          </cell>
          <cell r="AL202">
            <v>1</v>
          </cell>
          <cell r="AM202">
            <v>1</v>
          </cell>
          <cell r="AN202">
            <v>9192.1376529440004</v>
          </cell>
          <cell r="AO202">
            <v>9192</v>
          </cell>
          <cell r="AP202">
            <v>0</v>
          </cell>
          <cell r="AQ202">
            <v>9192</v>
          </cell>
        </row>
        <row r="203">
          <cell r="B203">
            <v>431149009</v>
          </cell>
          <cell r="C203" t="str">
            <v>COMMUNITY DAY - R. KINGMAN WEBSTER</v>
          </cell>
          <cell r="D203">
            <v>0</v>
          </cell>
          <cell r="E203">
            <v>0</v>
          </cell>
          <cell r="F203">
            <v>0</v>
          </cell>
          <cell r="G203">
            <v>1</v>
          </cell>
          <cell r="H203">
            <v>0</v>
          </cell>
          <cell r="I203">
            <v>0</v>
          </cell>
          <cell r="J203">
            <v>0</v>
          </cell>
          <cell r="K203">
            <v>3.7900000000000003E-2</v>
          </cell>
          <cell r="L203">
            <v>0</v>
          </cell>
          <cell r="M203">
            <v>1</v>
          </cell>
          <cell r="N203">
            <v>0</v>
          </cell>
          <cell r="O203">
            <v>0</v>
          </cell>
          <cell r="P203">
            <v>1</v>
          </cell>
          <cell r="Q203">
            <v>1</v>
          </cell>
          <cell r="R203">
            <v>1</v>
          </cell>
          <cell r="S203">
            <v>2</v>
          </cell>
          <cell r="T203"/>
          <cell r="U203">
            <v>648.78889900000001</v>
          </cell>
          <cell r="V203">
            <v>1131.8900000000001</v>
          </cell>
          <cell r="W203">
            <v>7212.7677230000008</v>
          </cell>
          <cell r="X203">
            <v>1332.0582509999999</v>
          </cell>
          <cell r="Y203">
            <v>311.56340599999999</v>
          </cell>
          <cell r="Z203">
            <v>626.63706999999999</v>
          </cell>
          <cell r="AA203">
            <v>408.28999999999996</v>
          </cell>
          <cell r="AB203">
            <v>678.31</v>
          </cell>
          <cell r="AC203">
            <v>1311.817188</v>
          </cell>
          <cell r="AD203">
            <v>1835.9914209999999</v>
          </cell>
          <cell r="AE203">
            <v>0</v>
          </cell>
          <cell r="AF203">
            <v>15498.113958</v>
          </cell>
          <cell r="AH203">
            <v>431149009</v>
          </cell>
          <cell r="AI203" t="str">
            <v>431</v>
          </cell>
          <cell r="AJ203" t="str">
            <v>149</v>
          </cell>
          <cell r="AK203" t="str">
            <v>009</v>
          </cell>
          <cell r="AL203">
            <v>1</v>
          </cell>
          <cell r="AM203">
            <v>1</v>
          </cell>
          <cell r="AN203">
            <v>15498.113958</v>
          </cell>
          <cell r="AO203">
            <v>15498</v>
          </cell>
          <cell r="AP203">
            <v>0</v>
          </cell>
          <cell r="AQ203">
            <v>15498</v>
          </cell>
        </row>
        <row r="204">
          <cell r="B204">
            <v>431149128</v>
          </cell>
          <cell r="C204" t="str">
            <v>COMMUNITY DAY - R. KINGMAN WEBSTER</v>
          </cell>
          <cell r="D204">
            <v>0</v>
          </cell>
          <cell r="E204">
            <v>0</v>
          </cell>
          <cell r="F204">
            <v>1</v>
          </cell>
          <cell r="G204">
            <v>6</v>
          </cell>
          <cell r="H204">
            <v>4</v>
          </cell>
          <cell r="I204">
            <v>0</v>
          </cell>
          <cell r="J204">
            <v>0</v>
          </cell>
          <cell r="K204">
            <v>0.41689999999999999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5</v>
          </cell>
          <cell r="Q204">
            <v>11</v>
          </cell>
          <cell r="R204">
            <v>1</v>
          </cell>
          <cell r="S204">
            <v>9</v>
          </cell>
          <cell r="T204"/>
          <cell r="U204">
            <v>5857.9778890000007</v>
          </cell>
          <cell r="V204">
            <v>9414.0500000000011</v>
          </cell>
          <cell r="W204">
            <v>52995.214953000002</v>
          </cell>
          <cell r="X204">
            <v>11931.520761</v>
          </cell>
          <cell r="Y204">
            <v>2365.4974659999998</v>
          </cell>
          <cell r="Z204">
            <v>5537.1277700000001</v>
          </cell>
          <cell r="AA204">
            <v>3550.89</v>
          </cell>
          <cell r="AB204">
            <v>4922.13</v>
          </cell>
          <cell r="AC204">
            <v>11705.729068000001</v>
          </cell>
          <cell r="AD204">
            <v>15540.725630999998</v>
          </cell>
          <cell r="AE204">
            <v>0</v>
          </cell>
          <cell r="AF204">
            <v>123820.86353800001</v>
          </cell>
          <cell r="AH204">
            <v>431149128</v>
          </cell>
          <cell r="AI204" t="str">
            <v>431</v>
          </cell>
          <cell r="AJ204" t="str">
            <v>149</v>
          </cell>
          <cell r="AK204" t="str">
            <v>128</v>
          </cell>
          <cell r="AL204">
            <v>1</v>
          </cell>
          <cell r="AM204">
            <v>11</v>
          </cell>
          <cell r="AN204">
            <v>123820.86353800001</v>
          </cell>
          <cell r="AO204">
            <v>11256</v>
          </cell>
          <cell r="AP204">
            <v>0</v>
          </cell>
          <cell r="AQ204">
            <v>11256</v>
          </cell>
        </row>
        <row r="205">
          <cell r="B205">
            <v>431149149</v>
          </cell>
          <cell r="C205" t="str">
            <v>COMMUNITY DAY - R. KINGMAN WEBSTER</v>
          </cell>
          <cell r="D205">
            <v>41</v>
          </cell>
          <cell r="E205">
            <v>0</v>
          </cell>
          <cell r="F205">
            <v>40</v>
          </cell>
          <cell r="G205">
            <v>200</v>
          </cell>
          <cell r="H205">
            <v>94</v>
          </cell>
          <cell r="I205">
            <v>0</v>
          </cell>
          <cell r="J205">
            <v>0</v>
          </cell>
          <cell r="K205">
            <v>12.6586</v>
          </cell>
          <cell r="L205">
            <v>0</v>
          </cell>
          <cell r="M205">
            <v>85</v>
          </cell>
          <cell r="N205">
            <v>5</v>
          </cell>
          <cell r="O205">
            <v>0</v>
          </cell>
          <cell r="P205">
            <v>228</v>
          </cell>
          <cell r="Q205">
            <v>355</v>
          </cell>
          <cell r="R205">
            <v>1</v>
          </cell>
          <cell r="S205">
            <v>10</v>
          </cell>
          <cell r="T205"/>
          <cell r="U205">
            <v>199409.13226599997</v>
          </cell>
          <cell r="V205">
            <v>339088.89999999997</v>
          </cell>
          <cell r="W205">
            <v>2023093.8394820001</v>
          </cell>
          <cell r="X205">
            <v>400735.34583399998</v>
          </cell>
          <cell r="Y205">
            <v>89686.087604</v>
          </cell>
          <cell r="Z205">
            <v>190054.95138000001</v>
          </cell>
          <cell r="AA205">
            <v>126247.02</v>
          </cell>
          <cell r="AB205">
            <v>199682.89999999997</v>
          </cell>
          <cell r="AC205">
            <v>397033.87079199997</v>
          </cell>
          <cell r="AD205">
            <v>553321.404614</v>
          </cell>
          <cell r="AE205">
            <v>0</v>
          </cell>
          <cell r="AF205">
            <v>4518353.4519719994</v>
          </cell>
          <cell r="AH205">
            <v>431149149</v>
          </cell>
          <cell r="AI205" t="str">
            <v>431</v>
          </cell>
          <cell r="AJ205" t="str">
            <v>149</v>
          </cell>
          <cell r="AK205" t="str">
            <v>149</v>
          </cell>
          <cell r="AL205">
            <v>1</v>
          </cell>
          <cell r="AM205">
            <v>355</v>
          </cell>
          <cell r="AN205">
            <v>4518353.4519719994</v>
          </cell>
          <cell r="AO205">
            <v>12728</v>
          </cell>
          <cell r="AP205">
            <v>0</v>
          </cell>
          <cell r="AQ205">
            <v>12728</v>
          </cell>
        </row>
        <row r="206">
          <cell r="B206">
            <v>431149181</v>
          </cell>
          <cell r="C206" t="str">
            <v>COMMUNITY DAY - R. KINGMAN WEBSTER</v>
          </cell>
          <cell r="D206">
            <v>0</v>
          </cell>
          <cell r="E206">
            <v>0</v>
          </cell>
          <cell r="F206">
            <v>0</v>
          </cell>
          <cell r="G206">
            <v>9</v>
          </cell>
          <cell r="H206">
            <v>3</v>
          </cell>
          <cell r="I206">
            <v>0</v>
          </cell>
          <cell r="J206">
            <v>0</v>
          </cell>
          <cell r="K206">
            <v>0.45479999999999998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7</v>
          </cell>
          <cell r="Q206">
            <v>12</v>
          </cell>
          <cell r="R206">
            <v>1</v>
          </cell>
          <cell r="S206">
            <v>9</v>
          </cell>
          <cell r="T206"/>
          <cell r="U206">
            <v>6486.5867879999996</v>
          </cell>
          <cell r="V206">
            <v>10725.04</v>
          </cell>
          <cell r="W206">
            <v>62797.902675999998</v>
          </cell>
          <cell r="X206">
            <v>13340.559012</v>
          </cell>
          <cell r="Y206">
            <v>2781.1108720000002</v>
          </cell>
          <cell r="Z206">
            <v>6073.5448399999996</v>
          </cell>
          <cell r="AA206">
            <v>3944.87</v>
          </cell>
          <cell r="AB206">
            <v>6232.59</v>
          </cell>
          <cell r="AC206">
            <v>12664.436255999999</v>
          </cell>
          <cell r="AD206">
            <v>17629.187052000001</v>
          </cell>
          <cell r="AE206">
            <v>0</v>
          </cell>
          <cell r="AF206">
            <v>142675.82749599998</v>
          </cell>
          <cell r="AH206">
            <v>431149181</v>
          </cell>
          <cell r="AI206" t="str">
            <v>431</v>
          </cell>
          <cell r="AJ206" t="str">
            <v>149</v>
          </cell>
          <cell r="AK206" t="str">
            <v>181</v>
          </cell>
          <cell r="AL206">
            <v>1</v>
          </cell>
          <cell r="AM206">
            <v>12</v>
          </cell>
          <cell r="AN206">
            <v>142675.82749599998</v>
          </cell>
          <cell r="AO206">
            <v>11890</v>
          </cell>
          <cell r="AP206">
            <v>0</v>
          </cell>
          <cell r="AQ206">
            <v>11890</v>
          </cell>
        </row>
        <row r="207">
          <cell r="B207">
            <v>432712020</v>
          </cell>
          <cell r="C207" t="str">
            <v>CAPE COD LIGHTHOUSE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75</v>
          </cell>
          <cell r="I207">
            <v>0</v>
          </cell>
          <cell r="J207">
            <v>0</v>
          </cell>
          <cell r="K207">
            <v>2.8424999999999998</v>
          </cell>
          <cell r="L207">
            <v>0</v>
          </cell>
          <cell r="M207">
            <v>0</v>
          </cell>
          <cell r="N207">
            <v>2</v>
          </cell>
          <cell r="O207">
            <v>0</v>
          </cell>
          <cell r="P207">
            <v>7</v>
          </cell>
          <cell r="Q207">
            <v>75</v>
          </cell>
          <cell r="R207">
            <v>1</v>
          </cell>
          <cell r="S207">
            <v>9</v>
          </cell>
          <cell r="T207"/>
          <cell r="U207">
            <v>38449.107425000002</v>
          </cell>
          <cell r="V207">
            <v>56544.43</v>
          </cell>
          <cell r="W207">
            <v>266839.46922500001</v>
          </cell>
          <cell r="X207">
            <v>70335.408824999991</v>
          </cell>
          <cell r="Y207">
            <v>12971.505450000001</v>
          </cell>
          <cell r="Z207">
            <v>37414.320250000004</v>
          </cell>
          <cell r="AA207">
            <v>25007.18</v>
          </cell>
          <cell r="AB207">
            <v>21891.980000000003</v>
          </cell>
          <cell r="AC207">
            <v>84079.459099999993</v>
          </cell>
          <cell r="AD207">
            <v>95398.366574999993</v>
          </cell>
          <cell r="AE207">
            <v>0</v>
          </cell>
          <cell r="AF207">
            <v>708931.22684999998</v>
          </cell>
          <cell r="AH207">
            <v>432712020</v>
          </cell>
          <cell r="AI207" t="str">
            <v>432</v>
          </cell>
          <cell r="AJ207" t="str">
            <v>712</v>
          </cell>
          <cell r="AK207" t="str">
            <v>020</v>
          </cell>
          <cell r="AL207">
            <v>1</v>
          </cell>
          <cell r="AM207">
            <v>75</v>
          </cell>
          <cell r="AN207">
            <v>708931.22684999998</v>
          </cell>
          <cell r="AO207">
            <v>9452</v>
          </cell>
          <cell r="AP207">
            <v>0</v>
          </cell>
          <cell r="AQ207">
            <v>9452</v>
          </cell>
        </row>
        <row r="208">
          <cell r="B208">
            <v>432712096</v>
          </cell>
          <cell r="C208" t="str">
            <v>CAPE COD LIGHTHOUSE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1</v>
          </cell>
          <cell r="I208">
            <v>0</v>
          </cell>
          <cell r="J208">
            <v>0</v>
          </cell>
          <cell r="K208">
            <v>3.7900000000000003E-2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1</v>
          </cell>
          <cell r="S208">
            <v>7</v>
          </cell>
          <cell r="T208"/>
          <cell r="U208">
            <v>504.28889900000001</v>
          </cell>
          <cell r="V208">
            <v>721.95</v>
          </cell>
          <cell r="W208">
            <v>3258.1077230000001</v>
          </cell>
          <cell r="X208">
            <v>933.31825099999992</v>
          </cell>
          <cell r="Y208">
            <v>158.65340599999999</v>
          </cell>
          <cell r="Z208">
            <v>493.65706999999998</v>
          </cell>
          <cell r="AA208">
            <v>320.64</v>
          </cell>
          <cell r="AB208">
            <v>234.79</v>
          </cell>
          <cell r="AC208">
            <v>1113.3671880000002</v>
          </cell>
          <cell r="AD208">
            <v>1221.5214209999999</v>
          </cell>
          <cell r="AE208">
            <v>0</v>
          </cell>
          <cell r="AF208">
            <v>8960.2939580000002</v>
          </cell>
          <cell r="AH208">
            <v>432712096</v>
          </cell>
          <cell r="AI208" t="str">
            <v>432</v>
          </cell>
          <cell r="AJ208" t="str">
            <v>712</v>
          </cell>
          <cell r="AK208" t="str">
            <v>096</v>
          </cell>
          <cell r="AL208">
            <v>1</v>
          </cell>
          <cell r="AM208">
            <v>1</v>
          </cell>
          <cell r="AN208">
            <v>8960.2939580000002</v>
          </cell>
          <cell r="AO208">
            <v>8960</v>
          </cell>
          <cell r="AP208">
            <v>0</v>
          </cell>
          <cell r="AQ208">
            <v>8960</v>
          </cell>
        </row>
        <row r="209">
          <cell r="B209">
            <v>432712172</v>
          </cell>
          <cell r="C209" t="str">
            <v>CAPE COD LIGHTHOUSE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1</v>
          </cell>
          <cell r="I209">
            <v>0</v>
          </cell>
          <cell r="J209">
            <v>0</v>
          </cell>
          <cell r="K209">
            <v>3.7900000000000003E-2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</v>
          </cell>
          <cell r="R209">
            <v>1</v>
          </cell>
          <cell r="S209">
            <v>7</v>
          </cell>
          <cell r="T209"/>
          <cell r="U209">
            <v>504.28889900000001</v>
          </cell>
          <cell r="V209">
            <v>721.95</v>
          </cell>
          <cell r="W209">
            <v>3258.1077230000001</v>
          </cell>
          <cell r="X209">
            <v>933.31825099999992</v>
          </cell>
          <cell r="Y209">
            <v>158.65340599999999</v>
          </cell>
          <cell r="Z209">
            <v>493.65706999999998</v>
          </cell>
          <cell r="AA209">
            <v>320.64</v>
          </cell>
          <cell r="AB209">
            <v>234.79</v>
          </cell>
          <cell r="AC209">
            <v>1113.3671880000002</v>
          </cell>
          <cell r="AD209">
            <v>1221.5214209999999</v>
          </cell>
          <cell r="AE209">
            <v>0</v>
          </cell>
          <cell r="AF209">
            <v>8960.2939580000002</v>
          </cell>
          <cell r="AH209">
            <v>432712172</v>
          </cell>
          <cell r="AI209" t="str">
            <v>432</v>
          </cell>
          <cell r="AJ209" t="str">
            <v>712</v>
          </cell>
          <cell r="AK209" t="str">
            <v>172</v>
          </cell>
          <cell r="AL209">
            <v>1</v>
          </cell>
          <cell r="AM209">
            <v>1</v>
          </cell>
          <cell r="AN209">
            <v>8960.2939580000002</v>
          </cell>
          <cell r="AO209">
            <v>8960</v>
          </cell>
          <cell r="AP209">
            <v>0</v>
          </cell>
          <cell r="AQ209">
            <v>8960</v>
          </cell>
        </row>
        <row r="210">
          <cell r="B210">
            <v>432712261</v>
          </cell>
          <cell r="C210" t="str">
            <v>CAPE COD LIGHTHOUSE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18</v>
          </cell>
          <cell r="I210">
            <v>0</v>
          </cell>
          <cell r="J210">
            <v>0</v>
          </cell>
          <cell r="K210">
            <v>0.68220000000000003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18</v>
          </cell>
          <cell r="R210">
            <v>1</v>
          </cell>
          <cell r="S210">
            <v>4</v>
          </cell>
          <cell r="T210"/>
          <cell r="U210">
            <v>9077.2001820000005</v>
          </cell>
          <cell r="V210">
            <v>12995.1</v>
          </cell>
          <cell r="W210">
            <v>58645.939014000003</v>
          </cell>
          <cell r="X210">
            <v>16799.728518</v>
          </cell>
          <cell r="Y210">
            <v>2855.7613079999996</v>
          </cell>
          <cell r="Z210">
            <v>8885.82726</v>
          </cell>
          <cell r="AA210">
            <v>5771.5199999999995</v>
          </cell>
          <cell r="AB210">
            <v>4226.22</v>
          </cell>
          <cell r="AC210">
            <v>20040.609384000003</v>
          </cell>
          <cell r="AD210">
            <v>21987.385577999998</v>
          </cell>
          <cell r="AE210">
            <v>0</v>
          </cell>
          <cell r="AF210">
            <v>161285.29124400002</v>
          </cell>
          <cell r="AH210">
            <v>432712261</v>
          </cell>
          <cell r="AI210" t="str">
            <v>432</v>
          </cell>
          <cell r="AJ210" t="str">
            <v>712</v>
          </cell>
          <cell r="AK210" t="str">
            <v>261</v>
          </cell>
          <cell r="AL210">
            <v>1</v>
          </cell>
          <cell r="AM210">
            <v>18</v>
          </cell>
          <cell r="AN210">
            <v>161285.29124400002</v>
          </cell>
          <cell r="AO210">
            <v>8960</v>
          </cell>
          <cell r="AP210">
            <v>0</v>
          </cell>
          <cell r="AQ210">
            <v>8960</v>
          </cell>
        </row>
        <row r="211">
          <cell r="B211">
            <v>432712300</v>
          </cell>
          <cell r="C211" t="str">
            <v>CAPE COD LIGHTHOUSE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1</v>
          </cell>
          <cell r="I211">
            <v>0</v>
          </cell>
          <cell r="J211">
            <v>0</v>
          </cell>
          <cell r="K211">
            <v>3.7900000000000003E-2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1</v>
          </cell>
          <cell r="R211">
            <v>1</v>
          </cell>
          <cell r="S211">
            <v>8</v>
          </cell>
          <cell r="T211"/>
          <cell r="U211">
            <v>504.28889900000001</v>
          </cell>
          <cell r="V211">
            <v>721.95</v>
          </cell>
          <cell r="W211">
            <v>3258.1077230000001</v>
          </cell>
          <cell r="X211">
            <v>933.31825099999992</v>
          </cell>
          <cell r="Y211">
            <v>158.65340599999999</v>
          </cell>
          <cell r="Z211">
            <v>493.65706999999998</v>
          </cell>
          <cell r="AA211">
            <v>320.64</v>
          </cell>
          <cell r="AB211">
            <v>234.79</v>
          </cell>
          <cell r="AC211">
            <v>1113.3671880000002</v>
          </cell>
          <cell r="AD211">
            <v>1221.5214209999999</v>
          </cell>
          <cell r="AE211">
            <v>0</v>
          </cell>
          <cell r="AF211">
            <v>8960.2939580000002</v>
          </cell>
          <cell r="AH211">
            <v>432712300</v>
          </cell>
          <cell r="AI211" t="str">
            <v>432</v>
          </cell>
          <cell r="AJ211" t="str">
            <v>712</v>
          </cell>
          <cell r="AK211" t="str">
            <v>300</v>
          </cell>
          <cell r="AL211">
            <v>1</v>
          </cell>
          <cell r="AM211">
            <v>1</v>
          </cell>
          <cell r="AN211">
            <v>8960.2939580000002</v>
          </cell>
          <cell r="AO211">
            <v>8960</v>
          </cell>
          <cell r="AP211">
            <v>0</v>
          </cell>
          <cell r="AQ211">
            <v>8960</v>
          </cell>
        </row>
        <row r="212">
          <cell r="B212">
            <v>432712645</v>
          </cell>
          <cell r="C212" t="str">
            <v>CAPE COD LIGHTHOUSE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64</v>
          </cell>
          <cell r="I212">
            <v>0</v>
          </cell>
          <cell r="J212">
            <v>0</v>
          </cell>
          <cell r="K212">
            <v>2.4256000000000002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20</v>
          </cell>
          <cell r="Q212">
            <v>64</v>
          </cell>
          <cell r="R212">
            <v>1</v>
          </cell>
          <cell r="S212">
            <v>9</v>
          </cell>
          <cell r="T212"/>
          <cell r="U212">
            <v>33517.689535999998</v>
          </cell>
          <cell r="V212">
            <v>52095.200000000004</v>
          </cell>
          <cell r="W212">
            <v>266020.69427199999</v>
          </cell>
          <cell r="X212">
            <v>59732.368063999995</v>
          </cell>
          <cell r="Y212">
            <v>12943.417984</v>
          </cell>
          <cell r="Z212">
            <v>32021.652479999997</v>
          </cell>
          <cell r="AA212">
            <v>22849.360000000001</v>
          </cell>
          <cell r="AB212">
            <v>27125.559999999998</v>
          </cell>
          <cell r="AC212">
            <v>71255.500032000011</v>
          </cell>
          <cell r="AD212">
            <v>87478.570943999992</v>
          </cell>
          <cell r="AE212">
            <v>0</v>
          </cell>
          <cell r="AF212">
            <v>665040.01331199997</v>
          </cell>
          <cell r="AH212">
            <v>432712645</v>
          </cell>
          <cell r="AI212" t="str">
            <v>432</v>
          </cell>
          <cell r="AJ212" t="str">
            <v>712</v>
          </cell>
          <cell r="AK212" t="str">
            <v>645</v>
          </cell>
          <cell r="AL212">
            <v>1</v>
          </cell>
          <cell r="AM212">
            <v>64</v>
          </cell>
          <cell r="AN212">
            <v>665040.01331199997</v>
          </cell>
          <cell r="AO212">
            <v>10391</v>
          </cell>
          <cell r="AP212">
            <v>0</v>
          </cell>
          <cell r="AQ212">
            <v>10391</v>
          </cell>
        </row>
        <row r="213">
          <cell r="B213">
            <v>432712660</v>
          </cell>
          <cell r="C213" t="str">
            <v>CAPE COD LIGHTHOUSE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49</v>
          </cell>
          <cell r="I213">
            <v>0</v>
          </cell>
          <cell r="J213">
            <v>0</v>
          </cell>
          <cell r="K213">
            <v>1.8571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21</v>
          </cell>
          <cell r="Q213">
            <v>49</v>
          </cell>
          <cell r="R213">
            <v>1</v>
          </cell>
          <cell r="S213">
            <v>5</v>
          </cell>
          <cell r="T213"/>
          <cell r="U213">
            <v>25850.246050999998</v>
          </cell>
          <cell r="V213">
            <v>40777.380000000005</v>
          </cell>
          <cell r="W213">
            <v>212380.168427</v>
          </cell>
          <cell r="X213">
            <v>45732.594298999997</v>
          </cell>
          <cell r="Y213">
            <v>10332.446893999999</v>
          </cell>
          <cell r="Z213">
            <v>24581.26643</v>
          </cell>
          <cell r="AA213">
            <v>17846.64</v>
          </cell>
          <cell r="AB213">
            <v>22600.48</v>
          </cell>
          <cell r="AC213">
            <v>54554.992211999997</v>
          </cell>
          <cell r="AD213">
            <v>68384.539629000006</v>
          </cell>
          <cell r="AE213">
            <v>0</v>
          </cell>
          <cell r="AF213">
            <v>523040.75394200004</v>
          </cell>
          <cell r="AH213">
            <v>432712660</v>
          </cell>
          <cell r="AI213" t="str">
            <v>432</v>
          </cell>
          <cell r="AJ213" t="str">
            <v>712</v>
          </cell>
          <cell r="AK213" t="str">
            <v>660</v>
          </cell>
          <cell r="AL213">
            <v>1</v>
          </cell>
          <cell r="AM213">
            <v>49</v>
          </cell>
          <cell r="AN213">
            <v>523040.75394200004</v>
          </cell>
          <cell r="AO213">
            <v>10674</v>
          </cell>
          <cell r="AP213">
            <v>0</v>
          </cell>
          <cell r="AQ213">
            <v>10674</v>
          </cell>
        </row>
        <row r="214">
          <cell r="B214">
            <v>432712712</v>
          </cell>
          <cell r="C214" t="str">
            <v>CAPE COD LIGHTHOUSE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30</v>
          </cell>
          <cell r="I214">
            <v>0</v>
          </cell>
          <cell r="J214">
            <v>0</v>
          </cell>
          <cell r="K214">
            <v>1.137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7</v>
          </cell>
          <cell r="Q214">
            <v>30</v>
          </cell>
          <cell r="R214">
            <v>1</v>
          </cell>
          <cell r="S214">
            <v>7</v>
          </cell>
          <cell r="T214"/>
          <cell r="U214">
            <v>15544.466970000001</v>
          </cell>
          <cell r="V214">
            <v>23628.51</v>
          </cell>
          <cell r="W214">
            <v>116974.54169000001</v>
          </cell>
          <cell r="X214">
            <v>27999.547529999996</v>
          </cell>
          <cell r="Y214">
            <v>5692.6321799999987</v>
          </cell>
          <cell r="Z214">
            <v>14952.722099999999</v>
          </cell>
          <cell r="AA214">
            <v>10397.949999999999</v>
          </cell>
          <cell r="AB214">
            <v>11090.26</v>
          </cell>
          <cell r="AC214">
            <v>33401.015640000005</v>
          </cell>
          <cell r="AD214">
            <v>39756.442630000005</v>
          </cell>
          <cell r="AE214">
            <v>0</v>
          </cell>
          <cell r="AF214">
            <v>299438.08873999998</v>
          </cell>
          <cell r="AH214">
            <v>432712712</v>
          </cell>
          <cell r="AI214" t="str">
            <v>432</v>
          </cell>
          <cell r="AJ214" t="str">
            <v>712</v>
          </cell>
          <cell r="AK214" t="str">
            <v>712</v>
          </cell>
          <cell r="AL214">
            <v>1</v>
          </cell>
          <cell r="AM214">
            <v>30</v>
          </cell>
          <cell r="AN214">
            <v>299438.08873999998</v>
          </cell>
          <cell r="AO214">
            <v>9981</v>
          </cell>
          <cell r="AP214">
            <v>0</v>
          </cell>
          <cell r="AQ214">
            <v>9981</v>
          </cell>
        </row>
        <row r="215">
          <cell r="B215">
            <v>435301009</v>
          </cell>
          <cell r="C215" t="str">
            <v>INNOVATION ACADEMY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</v>
          </cell>
          <cell r="J215">
            <v>0</v>
          </cell>
          <cell r="K215">
            <v>7.5800000000000006E-2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2</v>
          </cell>
          <cell r="R215">
            <v>1</v>
          </cell>
          <cell r="S215">
            <v>2</v>
          </cell>
          <cell r="T215"/>
          <cell r="U215">
            <v>1008.577798</v>
          </cell>
          <cell r="V215">
            <v>1443.9</v>
          </cell>
          <cell r="W215">
            <v>9257.8954460000004</v>
          </cell>
          <cell r="X215">
            <v>1661.8965020000001</v>
          </cell>
          <cell r="Y215">
            <v>308.68681199999997</v>
          </cell>
          <cell r="Z215">
            <v>1562.27414</v>
          </cell>
          <cell r="AA215">
            <v>803.86</v>
          </cell>
          <cell r="AB215">
            <v>1082.82</v>
          </cell>
          <cell r="AC215">
            <v>2166.154376</v>
          </cell>
          <cell r="AD215">
            <v>2235.1228420000002</v>
          </cell>
          <cell r="AE215">
            <v>0</v>
          </cell>
          <cell r="AF215">
            <v>21531.187915999999</v>
          </cell>
          <cell r="AH215">
            <v>435301009</v>
          </cell>
          <cell r="AI215" t="str">
            <v>435</v>
          </cell>
          <cell r="AJ215" t="str">
            <v>301</v>
          </cell>
          <cell r="AK215" t="str">
            <v>009</v>
          </cell>
          <cell r="AL215">
            <v>1</v>
          </cell>
          <cell r="AM215">
            <v>2</v>
          </cell>
          <cell r="AN215">
            <v>21531.187915999999</v>
          </cell>
          <cell r="AO215">
            <v>10766</v>
          </cell>
          <cell r="AP215">
            <v>0</v>
          </cell>
          <cell r="AQ215">
            <v>10766</v>
          </cell>
        </row>
        <row r="216">
          <cell r="B216">
            <v>435301031</v>
          </cell>
          <cell r="C216" t="str">
            <v>INNOVATION ACADEMY</v>
          </cell>
          <cell r="D216">
            <v>0</v>
          </cell>
          <cell r="E216">
            <v>0</v>
          </cell>
          <cell r="F216">
            <v>0</v>
          </cell>
          <cell r="G216">
            <v>10</v>
          </cell>
          <cell r="H216">
            <v>33</v>
          </cell>
          <cell r="I216">
            <v>50</v>
          </cell>
          <cell r="J216">
            <v>0</v>
          </cell>
          <cell r="K216">
            <v>3.5247000000000002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10</v>
          </cell>
          <cell r="Q216">
            <v>93</v>
          </cell>
          <cell r="R216">
            <v>1</v>
          </cell>
          <cell r="S216">
            <v>4</v>
          </cell>
          <cell r="T216"/>
          <cell r="U216">
            <v>47436.067606999997</v>
          </cell>
          <cell r="V216">
            <v>69686.450000000012</v>
          </cell>
          <cell r="W216">
            <v>400363.31823899999</v>
          </cell>
          <cell r="X216">
            <v>84058.697343000007</v>
          </cell>
          <cell r="Y216">
            <v>15634.466757999997</v>
          </cell>
          <cell r="Z216">
            <v>60468.907509999997</v>
          </cell>
          <cell r="AA216">
            <v>34092.519999999997</v>
          </cell>
          <cell r="AB216">
            <v>41483.569999999992</v>
          </cell>
          <cell r="AC216">
            <v>101255.348484</v>
          </cell>
          <cell r="AD216">
            <v>112106.292153</v>
          </cell>
          <cell r="AE216">
            <v>0</v>
          </cell>
          <cell r="AF216">
            <v>966585.63809399994</v>
          </cell>
          <cell r="AH216">
            <v>435301031</v>
          </cell>
          <cell r="AI216" t="str">
            <v>435</v>
          </cell>
          <cell r="AJ216" t="str">
            <v>301</v>
          </cell>
          <cell r="AK216" t="str">
            <v>031</v>
          </cell>
          <cell r="AL216">
            <v>1</v>
          </cell>
          <cell r="AM216">
            <v>93</v>
          </cell>
          <cell r="AN216">
            <v>966585.63809399994</v>
          </cell>
          <cell r="AO216">
            <v>10393</v>
          </cell>
          <cell r="AP216">
            <v>0</v>
          </cell>
          <cell r="AQ216">
            <v>10393</v>
          </cell>
        </row>
        <row r="217">
          <cell r="B217">
            <v>435301048</v>
          </cell>
          <cell r="C217" t="str">
            <v>INNOVATION ACADEMY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2</v>
          </cell>
          <cell r="J217">
            <v>0</v>
          </cell>
          <cell r="K217">
            <v>7.5800000000000006E-2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2</v>
          </cell>
          <cell r="R217">
            <v>1</v>
          </cell>
          <cell r="S217">
            <v>3</v>
          </cell>
          <cell r="T217"/>
          <cell r="U217">
            <v>1008.577798</v>
          </cell>
          <cell r="V217">
            <v>1443.9</v>
          </cell>
          <cell r="W217">
            <v>9257.8954460000004</v>
          </cell>
          <cell r="X217">
            <v>1661.8965020000001</v>
          </cell>
          <cell r="Y217">
            <v>308.68681199999997</v>
          </cell>
          <cell r="Z217">
            <v>1562.27414</v>
          </cell>
          <cell r="AA217">
            <v>803.86</v>
          </cell>
          <cell r="AB217">
            <v>1082.82</v>
          </cell>
          <cell r="AC217">
            <v>2166.154376</v>
          </cell>
          <cell r="AD217">
            <v>2235.1228420000002</v>
          </cell>
          <cell r="AE217">
            <v>0</v>
          </cell>
          <cell r="AF217">
            <v>21531.187915999999</v>
          </cell>
          <cell r="AH217">
            <v>435301048</v>
          </cell>
          <cell r="AI217" t="str">
            <v>435</v>
          </cell>
          <cell r="AJ217" t="str">
            <v>301</v>
          </cell>
          <cell r="AK217" t="str">
            <v>048</v>
          </cell>
          <cell r="AL217">
            <v>1</v>
          </cell>
          <cell r="AM217">
            <v>2</v>
          </cell>
          <cell r="AN217">
            <v>21531.187915999999</v>
          </cell>
          <cell r="AO217">
            <v>10766</v>
          </cell>
          <cell r="AP217">
            <v>0</v>
          </cell>
          <cell r="AQ217">
            <v>10766</v>
          </cell>
        </row>
        <row r="218">
          <cell r="B218">
            <v>435301056</v>
          </cell>
          <cell r="C218" t="str">
            <v>INNOVATION ACADEMY</v>
          </cell>
          <cell r="D218">
            <v>0</v>
          </cell>
          <cell r="E218">
            <v>0</v>
          </cell>
          <cell r="F218">
            <v>0</v>
          </cell>
          <cell r="G218">
            <v>10</v>
          </cell>
          <cell r="H218">
            <v>34</v>
          </cell>
          <cell r="I218">
            <v>49</v>
          </cell>
          <cell r="J218">
            <v>0</v>
          </cell>
          <cell r="K218">
            <v>3.5247000000000002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10</v>
          </cell>
          <cell r="Q218">
            <v>93</v>
          </cell>
          <cell r="R218">
            <v>1</v>
          </cell>
          <cell r="S218">
            <v>3</v>
          </cell>
          <cell r="T218"/>
          <cell r="U218">
            <v>47430.267607000002</v>
          </cell>
          <cell r="V218">
            <v>69659.150000000009</v>
          </cell>
          <cell r="W218">
            <v>398726.67823899997</v>
          </cell>
          <cell r="X218">
            <v>84161.067343000002</v>
          </cell>
          <cell r="Y218">
            <v>15625.976757999999</v>
          </cell>
          <cell r="Z218">
            <v>60179.427510000001</v>
          </cell>
          <cell r="AA218">
            <v>34000.53</v>
          </cell>
          <cell r="AB218">
            <v>41121.050000000003</v>
          </cell>
          <cell r="AC218">
            <v>101285.638484</v>
          </cell>
          <cell r="AD218">
            <v>112167.25215299999</v>
          </cell>
          <cell r="AE218">
            <v>0</v>
          </cell>
          <cell r="AF218">
            <v>964357.03809399996</v>
          </cell>
          <cell r="AH218">
            <v>435301056</v>
          </cell>
          <cell r="AI218" t="str">
            <v>435</v>
          </cell>
          <cell r="AJ218" t="str">
            <v>301</v>
          </cell>
          <cell r="AK218" t="str">
            <v>056</v>
          </cell>
          <cell r="AL218">
            <v>1</v>
          </cell>
          <cell r="AM218">
            <v>93</v>
          </cell>
          <cell r="AN218">
            <v>964357.03809399996</v>
          </cell>
          <cell r="AO218">
            <v>10369</v>
          </cell>
          <cell r="AP218">
            <v>0</v>
          </cell>
          <cell r="AQ218">
            <v>10369</v>
          </cell>
        </row>
        <row r="219">
          <cell r="B219">
            <v>435301079</v>
          </cell>
          <cell r="C219" t="str">
            <v>INNOVATION ACADEMY</v>
          </cell>
          <cell r="D219">
            <v>0</v>
          </cell>
          <cell r="E219">
            <v>0</v>
          </cell>
          <cell r="F219">
            <v>0</v>
          </cell>
          <cell r="G219">
            <v>26</v>
          </cell>
          <cell r="H219">
            <v>64</v>
          </cell>
          <cell r="I219">
            <v>68</v>
          </cell>
          <cell r="J219">
            <v>0</v>
          </cell>
          <cell r="K219">
            <v>5.9882</v>
          </cell>
          <cell r="L219">
            <v>0</v>
          </cell>
          <cell r="M219">
            <v>2</v>
          </cell>
          <cell r="N219">
            <v>1</v>
          </cell>
          <cell r="O219">
            <v>1</v>
          </cell>
          <cell r="P219">
            <v>21</v>
          </cell>
          <cell r="Q219">
            <v>158</v>
          </cell>
          <cell r="R219">
            <v>1</v>
          </cell>
          <cell r="S219">
            <v>6</v>
          </cell>
          <cell r="T219"/>
          <cell r="U219">
            <v>81251.136041999998</v>
          </cell>
          <cell r="V219">
            <v>120461.96</v>
          </cell>
          <cell r="W219">
            <v>679027.77023400005</v>
          </cell>
          <cell r="X219">
            <v>147308.86365800002</v>
          </cell>
          <cell r="Y219">
            <v>27399.398147999993</v>
          </cell>
          <cell r="Z219">
            <v>98409.417059999992</v>
          </cell>
          <cell r="AA219">
            <v>56663.51</v>
          </cell>
          <cell r="AB219">
            <v>67525.649999999994</v>
          </cell>
          <cell r="AC219">
            <v>172906.895704</v>
          </cell>
          <cell r="AD219">
            <v>195201.11451799999</v>
          </cell>
          <cell r="AE219">
            <v>0</v>
          </cell>
          <cell r="AF219">
            <v>1646155.7153639998</v>
          </cell>
          <cell r="AH219">
            <v>435301079</v>
          </cell>
          <cell r="AI219" t="str">
            <v>435</v>
          </cell>
          <cell r="AJ219" t="str">
            <v>301</v>
          </cell>
          <cell r="AK219" t="str">
            <v>079</v>
          </cell>
          <cell r="AL219">
            <v>1</v>
          </cell>
          <cell r="AM219">
            <v>158</v>
          </cell>
          <cell r="AN219">
            <v>1646155.7153639998</v>
          </cell>
          <cell r="AO219">
            <v>10419</v>
          </cell>
          <cell r="AP219">
            <v>0</v>
          </cell>
          <cell r="AQ219">
            <v>10419</v>
          </cell>
        </row>
        <row r="220">
          <cell r="B220">
            <v>435301149</v>
          </cell>
          <cell r="C220" t="str">
            <v>INNOVATION ACADEMY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</v>
          </cell>
          <cell r="J220">
            <v>0</v>
          </cell>
          <cell r="K220">
            <v>3.7900000000000003E-2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1</v>
          </cell>
          <cell r="R220">
            <v>1</v>
          </cell>
          <cell r="S220">
            <v>10</v>
          </cell>
          <cell r="T220"/>
          <cell r="U220">
            <v>504.28889900000001</v>
          </cell>
          <cell r="V220">
            <v>721.95</v>
          </cell>
          <cell r="W220">
            <v>4628.9477230000002</v>
          </cell>
          <cell r="X220">
            <v>830.94825100000003</v>
          </cell>
          <cell r="Y220">
            <v>154.34340599999999</v>
          </cell>
          <cell r="Z220">
            <v>781.13706999999999</v>
          </cell>
          <cell r="AA220">
            <v>401.93</v>
          </cell>
          <cell r="AB220">
            <v>541.41</v>
          </cell>
          <cell r="AC220">
            <v>1083.077188</v>
          </cell>
          <cell r="AD220">
            <v>1117.5614210000001</v>
          </cell>
          <cell r="AE220">
            <v>0</v>
          </cell>
          <cell r="AF220">
            <v>10765.593957999999</v>
          </cell>
          <cell r="AH220">
            <v>435301149</v>
          </cell>
          <cell r="AI220" t="str">
            <v>435</v>
          </cell>
          <cell r="AJ220" t="str">
            <v>301</v>
          </cell>
          <cell r="AK220" t="str">
            <v>149</v>
          </cell>
          <cell r="AL220">
            <v>1</v>
          </cell>
          <cell r="AM220">
            <v>1</v>
          </cell>
          <cell r="AN220">
            <v>10765.593957999999</v>
          </cell>
          <cell r="AO220">
            <v>10766</v>
          </cell>
          <cell r="AP220">
            <v>0</v>
          </cell>
          <cell r="AQ220">
            <v>10766</v>
          </cell>
        </row>
        <row r="221">
          <cell r="B221">
            <v>435301160</v>
          </cell>
          <cell r="C221" t="str">
            <v>INNOVATION ACADEMY</v>
          </cell>
          <cell r="D221">
            <v>0</v>
          </cell>
          <cell r="E221">
            <v>0</v>
          </cell>
          <cell r="F221">
            <v>0</v>
          </cell>
          <cell r="G221">
            <v>44</v>
          </cell>
          <cell r="H221">
            <v>112</v>
          </cell>
          <cell r="I221">
            <v>144</v>
          </cell>
          <cell r="J221">
            <v>0</v>
          </cell>
          <cell r="K221">
            <v>11.37</v>
          </cell>
          <cell r="L221">
            <v>0</v>
          </cell>
          <cell r="M221">
            <v>2</v>
          </cell>
          <cell r="N221">
            <v>1</v>
          </cell>
          <cell r="O221">
            <v>11</v>
          </cell>
          <cell r="P221">
            <v>89</v>
          </cell>
          <cell r="Q221">
            <v>300</v>
          </cell>
          <cell r="R221">
            <v>1</v>
          </cell>
          <cell r="S221">
            <v>10</v>
          </cell>
          <cell r="T221"/>
          <cell r="U221">
            <v>158047.29969999997</v>
          </cell>
          <cell r="V221">
            <v>245314.22</v>
          </cell>
          <cell r="W221">
            <v>1467422.0569</v>
          </cell>
          <cell r="X221">
            <v>277654.91529999999</v>
          </cell>
          <cell r="Y221">
            <v>59733.271800000002</v>
          </cell>
          <cell r="Z221">
            <v>192821.68100000001</v>
          </cell>
          <cell r="AA221">
            <v>115809.85999999999</v>
          </cell>
          <cell r="AB221">
            <v>165897.72999999998</v>
          </cell>
          <cell r="AC221">
            <v>329562.65640000004</v>
          </cell>
          <cell r="AD221">
            <v>395447.23630000005</v>
          </cell>
          <cell r="AE221">
            <v>0</v>
          </cell>
          <cell r="AF221">
            <v>3407710.9273999999</v>
          </cell>
          <cell r="AH221">
            <v>435301160</v>
          </cell>
          <cell r="AI221" t="str">
            <v>435</v>
          </cell>
          <cell r="AJ221" t="str">
            <v>301</v>
          </cell>
          <cell r="AK221" t="str">
            <v>160</v>
          </cell>
          <cell r="AL221">
            <v>1</v>
          </cell>
          <cell r="AM221">
            <v>300</v>
          </cell>
          <cell r="AN221">
            <v>3407710.9273999999</v>
          </cell>
          <cell r="AO221">
            <v>11359</v>
          </cell>
          <cell r="AP221">
            <v>0</v>
          </cell>
          <cell r="AQ221">
            <v>11359</v>
          </cell>
        </row>
        <row r="222">
          <cell r="B222">
            <v>435301162</v>
          </cell>
          <cell r="C222" t="str">
            <v>INNOVATION ACADEMY</v>
          </cell>
          <cell r="D222">
            <v>0</v>
          </cell>
          <cell r="E222">
            <v>0</v>
          </cell>
          <cell r="F222">
            <v>0</v>
          </cell>
          <cell r="G222">
            <v>1</v>
          </cell>
          <cell r="H222">
            <v>0</v>
          </cell>
          <cell r="I222">
            <v>1</v>
          </cell>
          <cell r="J222">
            <v>0</v>
          </cell>
          <cell r="K222">
            <v>7.5800000000000006E-2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2</v>
          </cell>
          <cell r="R222">
            <v>1</v>
          </cell>
          <cell r="S222">
            <v>4</v>
          </cell>
          <cell r="T222"/>
          <cell r="U222">
            <v>1008.577798</v>
          </cell>
          <cell r="V222">
            <v>1443.9</v>
          </cell>
          <cell r="W222">
            <v>8284.2754459999996</v>
          </cell>
          <cell r="X222">
            <v>2002.1265020000001</v>
          </cell>
          <cell r="Y222">
            <v>301.98681199999999</v>
          </cell>
          <cell r="Z222">
            <v>1274.79414</v>
          </cell>
          <cell r="AA222">
            <v>642.81999999999994</v>
          </cell>
          <cell r="AB222">
            <v>685.14</v>
          </cell>
          <cell r="AC222">
            <v>2119.114376</v>
          </cell>
          <cell r="AD222">
            <v>2307.4728420000001</v>
          </cell>
          <cell r="AE222">
            <v>0</v>
          </cell>
          <cell r="AF222">
            <v>20070.207915999996</v>
          </cell>
          <cell r="AH222">
            <v>435301162</v>
          </cell>
          <cell r="AI222" t="str">
            <v>435</v>
          </cell>
          <cell r="AJ222" t="str">
            <v>301</v>
          </cell>
          <cell r="AK222" t="str">
            <v>162</v>
          </cell>
          <cell r="AL222">
            <v>1</v>
          </cell>
          <cell r="AM222">
            <v>2</v>
          </cell>
          <cell r="AN222">
            <v>20070.207915999996</v>
          </cell>
          <cell r="AO222">
            <v>10035</v>
          </cell>
          <cell r="AP222">
            <v>0</v>
          </cell>
          <cell r="AQ222">
            <v>10035</v>
          </cell>
        </row>
        <row r="223">
          <cell r="B223">
            <v>435301295</v>
          </cell>
          <cell r="C223" t="str">
            <v>INNOVATION ACADEMY</v>
          </cell>
          <cell r="D223">
            <v>0</v>
          </cell>
          <cell r="E223">
            <v>0</v>
          </cell>
          <cell r="F223">
            <v>0</v>
          </cell>
          <cell r="G223">
            <v>2</v>
          </cell>
          <cell r="H223">
            <v>26</v>
          </cell>
          <cell r="I223">
            <v>24</v>
          </cell>
          <cell r="J223">
            <v>0</v>
          </cell>
          <cell r="K223">
            <v>1.9708000000000001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3</v>
          </cell>
          <cell r="Q223">
            <v>52</v>
          </cell>
          <cell r="R223">
            <v>1</v>
          </cell>
          <cell r="S223">
            <v>3</v>
          </cell>
          <cell r="T223"/>
          <cell r="U223">
            <v>26382.442747999998</v>
          </cell>
          <cell r="V223">
            <v>38296.740000000005</v>
          </cell>
          <cell r="W223">
            <v>210489.99159600001</v>
          </cell>
          <cell r="X223">
            <v>46551.389051999999</v>
          </cell>
          <cell r="Y223">
            <v>8482.2671119999995</v>
          </cell>
          <cell r="Z223">
            <v>32624.52764</v>
          </cell>
          <cell r="AA223">
            <v>18763.329999999998</v>
          </cell>
          <cell r="AB223">
            <v>20937.38</v>
          </cell>
          <cell r="AC223">
            <v>57013.473776000006</v>
          </cell>
          <cell r="AD223">
            <v>62153.623891999996</v>
          </cell>
          <cell r="AE223">
            <v>0</v>
          </cell>
          <cell r="AF223">
            <v>521695.16581600002</v>
          </cell>
          <cell r="AH223">
            <v>435301295</v>
          </cell>
          <cell r="AI223" t="str">
            <v>435</v>
          </cell>
          <cell r="AJ223" t="str">
            <v>301</v>
          </cell>
          <cell r="AK223" t="str">
            <v>295</v>
          </cell>
          <cell r="AL223">
            <v>1</v>
          </cell>
          <cell r="AM223">
            <v>52</v>
          </cell>
          <cell r="AN223">
            <v>521695.16581600002</v>
          </cell>
          <cell r="AO223">
            <v>10033</v>
          </cell>
          <cell r="AP223">
            <v>0</v>
          </cell>
          <cell r="AQ223">
            <v>10033</v>
          </cell>
        </row>
        <row r="224">
          <cell r="B224">
            <v>435301301</v>
          </cell>
          <cell r="C224" t="str">
            <v>INNOVATION ACADEMY</v>
          </cell>
          <cell r="D224">
            <v>0</v>
          </cell>
          <cell r="E224">
            <v>0</v>
          </cell>
          <cell r="F224">
            <v>0</v>
          </cell>
          <cell r="G224">
            <v>5</v>
          </cell>
          <cell r="H224">
            <v>21</v>
          </cell>
          <cell r="I224">
            <v>41</v>
          </cell>
          <cell r="J224">
            <v>0</v>
          </cell>
          <cell r="K224">
            <v>2.5392999999999999</v>
          </cell>
          <cell r="L224">
            <v>0</v>
          </cell>
          <cell r="M224">
            <v>1</v>
          </cell>
          <cell r="N224">
            <v>0</v>
          </cell>
          <cell r="O224">
            <v>1</v>
          </cell>
          <cell r="P224">
            <v>10</v>
          </cell>
          <cell r="Q224">
            <v>67</v>
          </cell>
          <cell r="R224">
            <v>1</v>
          </cell>
          <cell r="S224">
            <v>3</v>
          </cell>
          <cell r="T224"/>
          <cell r="U224">
            <v>34485.736233000003</v>
          </cell>
          <cell r="V224">
            <v>51180.68</v>
          </cell>
          <cell r="W224">
            <v>303108.55744100001</v>
          </cell>
          <cell r="X224">
            <v>59816.682816999994</v>
          </cell>
          <cell r="Y224">
            <v>11673.998201999999</v>
          </cell>
          <cell r="Z224">
            <v>45253.213690000004</v>
          </cell>
          <cell r="AA224">
            <v>25537.56</v>
          </cell>
          <cell r="AB224">
            <v>33060.61</v>
          </cell>
          <cell r="AC224">
            <v>73468.001596000002</v>
          </cell>
          <cell r="AD224">
            <v>81856.615206999981</v>
          </cell>
          <cell r="AE224">
            <v>0</v>
          </cell>
          <cell r="AF224">
            <v>719441.65518599993</v>
          </cell>
          <cell r="AH224">
            <v>435301301</v>
          </cell>
          <cell r="AI224" t="str">
            <v>435</v>
          </cell>
          <cell r="AJ224" t="str">
            <v>301</v>
          </cell>
          <cell r="AK224" t="str">
            <v>301</v>
          </cell>
          <cell r="AL224">
            <v>1</v>
          </cell>
          <cell r="AM224">
            <v>67</v>
          </cell>
          <cell r="AN224">
            <v>719441.65518599993</v>
          </cell>
          <cell r="AO224">
            <v>10738</v>
          </cell>
          <cell r="AP224">
            <v>0</v>
          </cell>
          <cell r="AQ224">
            <v>10738</v>
          </cell>
        </row>
        <row r="225">
          <cell r="B225">
            <v>435301308</v>
          </cell>
          <cell r="C225" t="str">
            <v>INNOVATION ACADEMY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</v>
          </cell>
          <cell r="J225">
            <v>0</v>
          </cell>
          <cell r="K225">
            <v>3.7900000000000003E-2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1</v>
          </cell>
          <cell r="Q225">
            <v>1</v>
          </cell>
          <cell r="R225">
            <v>1</v>
          </cell>
          <cell r="S225">
            <v>9</v>
          </cell>
          <cell r="T225"/>
          <cell r="U225">
            <v>566.44889899999998</v>
          </cell>
          <cell r="V225">
            <v>1016.47</v>
          </cell>
          <cell r="W225">
            <v>7504.0377230000004</v>
          </cell>
          <cell r="X225">
            <v>830.94825100000003</v>
          </cell>
          <cell r="Y225">
            <v>293.82340599999998</v>
          </cell>
          <cell r="Z225">
            <v>802.51706999999999</v>
          </cell>
          <cell r="AA225">
            <v>518.35</v>
          </cell>
          <cell r="AB225">
            <v>1146.3600000000001</v>
          </cell>
          <cell r="AC225">
            <v>1083.077188</v>
          </cell>
          <cell r="AD225">
            <v>1582.6214210000001</v>
          </cell>
          <cell r="AE225">
            <v>0</v>
          </cell>
          <cell r="AF225">
            <v>15344.653957999999</v>
          </cell>
          <cell r="AH225">
            <v>435301308</v>
          </cell>
          <cell r="AI225" t="str">
            <v>435</v>
          </cell>
          <cell r="AJ225" t="str">
            <v>301</v>
          </cell>
          <cell r="AK225" t="str">
            <v>308</v>
          </cell>
          <cell r="AL225">
            <v>1</v>
          </cell>
          <cell r="AM225">
            <v>1</v>
          </cell>
          <cell r="AN225">
            <v>15344.653957999999</v>
          </cell>
          <cell r="AO225">
            <v>15345</v>
          </cell>
          <cell r="AP225">
            <v>0</v>
          </cell>
          <cell r="AQ225">
            <v>15345</v>
          </cell>
        </row>
        <row r="226">
          <cell r="B226">
            <v>435301326</v>
          </cell>
          <cell r="C226" t="str">
            <v>INNOVATION ACADEMY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4</v>
          </cell>
          <cell r="I226">
            <v>4</v>
          </cell>
          <cell r="J226">
            <v>0</v>
          </cell>
          <cell r="K226">
            <v>0.30320000000000003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8</v>
          </cell>
          <cell r="R226">
            <v>1</v>
          </cell>
          <cell r="S226">
            <v>1</v>
          </cell>
          <cell r="T226"/>
          <cell r="U226">
            <v>4034.3111920000001</v>
          </cell>
          <cell r="V226">
            <v>5775.6</v>
          </cell>
          <cell r="W226">
            <v>31548.221784000001</v>
          </cell>
          <cell r="X226">
            <v>7057.0660079999998</v>
          </cell>
          <cell r="Y226">
            <v>1251.9872479999999</v>
          </cell>
          <cell r="Z226">
            <v>5099.1765599999999</v>
          </cell>
          <cell r="AA226">
            <v>2890.2799999999997</v>
          </cell>
          <cell r="AB226">
            <v>3104.7999999999997</v>
          </cell>
          <cell r="AC226">
            <v>8785.7775039999997</v>
          </cell>
          <cell r="AD226">
            <v>9356.3313679999992</v>
          </cell>
          <cell r="AE226">
            <v>0</v>
          </cell>
          <cell r="AF226">
            <v>78903.551663999999</v>
          </cell>
          <cell r="AH226">
            <v>435301326</v>
          </cell>
          <cell r="AI226" t="str">
            <v>435</v>
          </cell>
          <cell r="AJ226" t="str">
            <v>301</v>
          </cell>
          <cell r="AK226" t="str">
            <v>326</v>
          </cell>
          <cell r="AL226">
            <v>1</v>
          </cell>
          <cell r="AM226">
            <v>8</v>
          </cell>
          <cell r="AN226">
            <v>78903.551663999999</v>
          </cell>
          <cell r="AO226">
            <v>9863</v>
          </cell>
          <cell r="AP226">
            <v>0</v>
          </cell>
          <cell r="AQ226">
            <v>9863</v>
          </cell>
        </row>
        <row r="227">
          <cell r="B227">
            <v>435301673</v>
          </cell>
          <cell r="C227" t="str">
            <v>INNOVATION ACADEMY</v>
          </cell>
          <cell r="D227">
            <v>0</v>
          </cell>
          <cell r="E227">
            <v>0</v>
          </cell>
          <cell r="F227">
            <v>0</v>
          </cell>
          <cell r="G227">
            <v>1</v>
          </cell>
          <cell r="H227">
            <v>5</v>
          </cell>
          <cell r="I227">
            <v>8</v>
          </cell>
          <cell r="J227">
            <v>0</v>
          </cell>
          <cell r="K227">
            <v>0.53059999999999996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1</v>
          </cell>
          <cell r="Q227">
            <v>14</v>
          </cell>
          <cell r="R227">
            <v>1</v>
          </cell>
          <cell r="S227">
            <v>2</v>
          </cell>
          <cell r="T227"/>
          <cell r="U227">
            <v>7112.6145859999997</v>
          </cell>
          <cell r="V227">
            <v>10356.359999999999</v>
          </cell>
          <cell r="W227">
            <v>59408.808122000002</v>
          </cell>
          <cell r="X227">
            <v>12485.355513999999</v>
          </cell>
          <cell r="Y227">
            <v>2293.6176839999998</v>
          </cell>
          <cell r="Z227">
            <v>9229.1189799999993</v>
          </cell>
          <cell r="AA227">
            <v>5157.9799999999996</v>
          </cell>
          <cell r="AB227">
            <v>6160.55</v>
          </cell>
          <cell r="AC227">
            <v>15267.490631999999</v>
          </cell>
          <cell r="AD227">
            <v>16631.299894</v>
          </cell>
          <cell r="AE227">
            <v>0</v>
          </cell>
          <cell r="AF227">
            <v>144103.195412</v>
          </cell>
          <cell r="AH227">
            <v>435301673</v>
          </cell>
          <cell r="AI227" t="str">
            <v>435</v>
          </cell>
          <cell r="AJ227" t="str">
            <v>301</v>
          </cell>
          <cell r="AK227" t="str">
            <v>673</v>
          </cell>
          <cell r="AL227">
            <v>1</v>
          </cell>
          <cell r="AM227">
            <v>14</v>
          </cell>
          <cell r="AN227">
            <v>144103.195412</v>
          </cell>
          <cell r="AO227">
            <v>10293</v>
          </cell>
          <cell r="AP227">
            <v>0</v>
          </cell>
          <cell r="AQ227">
            <v>10293</v>
          </cell>
        </row>
        <row r="228">
          <cell r="B228">
            <v>435301725</v>
          </cell>
          <cell r="C228" t="str">
            <v>INNOVATION ACADEMY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3.7900000000000003E-2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</v>
          </cell>
          <cell r="Q228">
            <v>1</v>
          </cell>
          <cell r="R228">
            <v>1</v>
          </cell>
          <cell r="S228">
            <v>2</v>
          </cell>
          <cell r="T228"/>
          <cell r="U228">
            <v>556.85889900000006</v>
          </cell>
          <cell r="V228">
            <v>971.01</v>
          </cell>
          <cell r="W228">
            <v>5689.4677229999998</v>
          </cell>
          <cell r="X228">
            <v>933.31825099999992</v>
          </cell>
          <cell r="Y228">
            <v>276.613406</v>
          </cell>
          <cell r="Z228">
            <v>511.73706999999996</v>
          </cell>
          <cell r="AA228">
            <v>419.09</v>
          </cell>
          <cell r="AB228">
            <v>746.38</v>
          </cell>
          <cell r="AC228">
            <v>1113.3671880000002</v>
          </cell>
          <cell r="AD228">
            <v>1614.8114209999999</v>
          </cell>
          <cell r="AE228">
            <v>0</v>
          </cell>
          <cell r="AF228">
            <v>12832.653957999999</v>
          </cell>
          <cell r="AH228">
            <v>435301725</v>
          </cell>
          <cell r="AI228" t="str">
            <v>435</v>
          </cell>
          <cell r="AJ228" t="str">
            <v>301</v>
          </cell>
          <cell r="AK228" t="str">
            <v>725</v>
          </cell>
          <cell r="AL228">
            <v>1</v>
          </cell>
          <cell r="AM228">
            <v>1</v>
          </cell>
          <cell r="AN228">
            <v>12832.653957999999</v>
          </cell>
          <cell r="AO228">
            <v>12833</v>
          </cell>
          <cell r="AP228">
            <v>0</v>
          </cell>
          <cell r="AQ228">
            <v>12833</v>
          </cell>
        </row>
        <row r="229">
          <cell r="B229">
            <v>435301735</v>
          </cell>
          <cell r="C229" t="str">
            <v>INNOVATION ACADEMY</v>
          </cell>
          <cell r="D229">
            <v>0</v>
          </cell>
          <cell r="E229">
            <v>0</v>
          </cell>
          <cell r="F229">
            <v>0</v>
          </cell>
          <cell r="G229">
            <v>1</v>
          </cell>
          <cell r="H229">
            <v>1</v>
          </cell>
          <cell r="I229">
            <v>2</v>
          </cell>
          <cell r="J229">
            <v>0</v>
          </cell>
          <cell r="K229">
            <v>0.15160000000000001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4</v>
          </cell>
          <cell r="R229">
            <v>1</v>
          </cell>
          <cell r="S229">
            <v>4</v>
          </cell>
          <cell r="T229"/>
          <cell r="U229">
            <v>2017.1555960000001</v>
          </cell>
          <cell r="V229">
            <v>2887.8</v>
          </cell>
          <cell r="W229">
            <v>16171.330892</v>
          </cell>
          <cell r="X229">
            <v>3766.3930039999996</v>
          </cell>
          <cell r="Y229">
            <v>614.98362399999996</v>
          </cell>
          <cell r="Z229">
            <v>2549.5882799999999</v>
          </cell>
          <cell r="AA229">
            <v>1365.3899999999999</v>
          </cell>
          <cell r="AB229">
            <v>1461.34</v>
          </cell>
          <cell r="AC229">
            <v>4315.5587519999999</v>
          </cell>
          <cell r="AD229">
            <v>4646.5556839999999</v>
          </cell>
          <cell r="AE229">
            <v>0</v>
          </cell>
          <cell r="AF229">
            <v>39796.095831999992</v>
          </cell>
          <cell r="AH229">
            <v>435301735</v>
          </cell>
          <cell r="AI229" t="str">
            <v>435</v>
          </cell>
          <cell r="AJ229" t="str">
            <v>301</v>
          </cell>
          <cell r="AK229" t="str">
            <v>735</v>
          </cell>
          <cell r="AL229">
            <v>1</v>
          </cell>
          <cell r="AM229">
            <v>4</v>
          </cell>
          <cell r="AN229">
            <v>39796.095831999992</v>
          </cell>
          <cell r="AO229">
            <v>9949</v>
          </cell>
          <cell r="AP229">
            <v>0</v>
          </cell>
          <cell r="AQ229">
            <v>9949</v>
          </cell>
        </row>
        <row r="230">
          <cell r="B230">
            <v>436049001</v>
          </cell>
          <cell r="C230" t="str">
            <v>COMMUNITY CS OF CAMBRIDGE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1</v>
          </cell>
          <cell r="J230">
            <v>0</v>
          </cell>
          <cell r="K230">
            <v>3.7900000000000003E-2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1</v>
          </cell>
          <cell r="R230">
            <v>1.1080000000000001</v>
          </cell>
          <cell r="S230">
            <v>6</v>
          </cell>
          <cell r="T230"/>
          <cell r="U230">
            <v>558.75210009200009</v>
          </cell>
          <cell r="V230">
            <v>799.92060000000015</v>
          </cell>
          <cell r="W230">
            <v>5128.8740770840004</v>
          </cell>
          <cell r="X230">
            <v>920.69066210800008</v>
          </cell>
          <cell r="Y230">
            <v>171.01249384799999</v>
          </cell>
          <cell r="Z230">
            <v>781.13706999999999</v>
          </cell>
          <cell r="AA230">
            <v>445.33844000000005</v>
          </cell>
          <cell r="AB230">
            <v>599.88228000000004</v>
          </cell>
          <cell r="AC230">
            <v>1200.049524304</v>
          </cell>
          <cell r="AD230">
            <v>1117.5614210000001</v>
          </cell>
          <cell r="AE230">
            <v>0</v>
          </cell>
          <cell r="AF230">
            <v>11723.218668436</v>
          </cell>
          <cell r="AH230">
            <v>436049001</v>
          </cell>
          <cell r="AI230" t="str">
            <v>436</v>
          </cell>
          <cell r="AJ230" t="str">
            <v>049</v>
          </cell>
          <cell r="AK230" t="str">
            <v>001</v>
          </cell>
          <cell r="AL230">
            <v>1</v>
          </cell>
          <cell r="AM230">
            <v>1</v>
          </cell>
          <cell r="AN230">
            <v>11723.218668436</v>
          </cell>
          <cell r="AO230">
            <v>11723</v>
          </cell>
          <cell r="AP230">
            <v>0</v>
          </cell>
          <cell r="AQ230">
            <v>11723</v>
          </cell>
        </row>
        <row r="231">
          <cell r="B231">
            <v>436049035</v>
          </cell>
          <cell r="C231" t="str">
            <v>COMMUNITY CS OF CAMBRIDGE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6</v>
          </cell>
          <cell r="I231">
            <v>27</v>
          </cell>
          <cell r="J231">
            <v>0</v>
          </cell>
          <cell r="K231">
            <v>1.2506999999999999</v>
          </cell>
          <cell r="L231">
            <v>0</v>
          </cell>
          <cell r="M231">
            <v>0</v>
          </cell>
          <cell r="N231">
            <v>1</v>
          </cell>
          <cell r="O231">
            <v>1</v>
          </cell>
          <cell r="P231">
            <v>8</v>
          </cell>
          <cell r="Q231">
            <v>33</v>
          </cell>
          <cell r="R231">
            <v>1.1080000000000001</v>
          </cell>
          <cell r="S231">
            <v>10</v>
          </cell>
          <cell r="T231"/>
          <cell r="U231">
            <v>19191.738543036001</v>
          </cell>
          <cell r="V231">
            <v>29397.954600000005</v>
          </cell>
          <cell r="W231">
            <v>188514.25006377205</v>
          </cell>
          <cell r="X231">
            <v>31395.326569564</v>
          </cell>
          <cell r="Y231">
            <v>7030.7280169840005</v>
          </cell>
          <cell r="Z231">
            <v>24441.52331</v>
          </cell>
          <cell r="AA231">
            <v>15352.935520000005</v>
          </cell>
          <cell r="AB231">
            <v>23286.636560000003</v>
          </cell>
          <cell r="AC231">
            <v>40372.093182031997</v>
          </cell>
          <cell r="AD231">
            <v>41777.386892999995</v>
          </cell>
          <cell r="AE231">
            <v>0</v>
          </cell>
          <cell r="AF231">
            <v>420760.57325838809</v>
          </cell>
          <cell r="AH231">
            <v>436049035</v>
          </cell>
          <cell r="AI231" t="str">
            <v>436</v>
          </cell>
          <cell r="AJ231" t="str">
            <v>049</v>
          </cell>
          <cell r="AK231" t="str">
            <v>035</v>
          </cell>
          <cell r="AL231">
            <v>1</v>
          </cell>
          <cell r="AM231">
            <v>33</v>
          </cell>
          <cell r="AN231">
            <v>420760.57325838809</v>
          </cell>
          <cell r="AO231">
            <v>12750</v>
          </cell>
          <cell r="AP231">
            <v>0</v>
          </cell>
          <cell r="AQ231">
            <v>12750</v>
          </cell>
        </row>
        <row r="232">
          <cell r="B232">
            <v>436049044</v>
          </cell>
          <cell r="C232" t="str">
            <v>COMMUNITY CS OF CAMBRIDGE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2</v>
          </cell>
          <cell r="J232">
            <v>0</v>
          </cell>
          <cell r="K232">
            <v>7.5800000000000006E-2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  <cell r="Q232">
            <v>2</v>
          </cell>
          <cell r="R232">
            <v>1.1080000000000001</v>
          </cell>
          <cell r="S232">
            <v>10</v>
          </cell>
          <cell r="T232"/>
          <cell r="U232">
            <v>1258.308840184</v>
          </cell>
          <cell r="V232">
            <v>2266.9901600000003</v>
          </cell>
          <cell r="W232">
            <v>16770.483514168001</v>
          </cell>
          <cell r="X232">
            <v>1841.3813242160002</v>
          </cell>
          <cell r="Y232">
            <v>657.98226769600001</v>
          </cell>
          <cell r="Z232">
            <v>1605.99414</v>
          </cell>
          <cell r="AA232">
            <v>1154.4030400000001</v>
          </cell>
          <cell r="AB232">
            <v>2570.1389600000002</v>
          </cell>
          <cell r="AC232">
            <v>2400.099048608</v>
          </cell>
          <cell r="AD232">
            <v>3185.9428420000004</v>
          </cell>
          <cell r="AE232">
            <v>0</v>
          </cell>
          <cell r="AF232">
            <v>33711.724136871999</v>
          </cell>
          <cell r="AH232">
            <v>436049044</v>
          </cell>
          <cell r="AI232" t="str">
            <v>436</v>
          </cell>
          <cell r="AJ232" t="str">
            <v>049</v>
          </cell>
          <cell r="AK232" t="str">
            <v>044</v>
          </cell>
          <cell r="AL232">
            <v>1</v>
          </cell>
          <cell r="AM232">
            <v>2</v>
          </cell>
          <cell r="AN232">
            <v>33711.724136871999</v>
          </cell>
          <cell r="AO232">
            <v>16856</v>
          </cell>
          <cell r="AP232">
            <v>0</v>
          </cell>
          <cell r="AQ232">
            <v>16856</v>
          </cell>
        </row>
        <row r="233">
          <cell r="B233">
            <v>436049049</v>
          </cell>
          <cell r="C233" t="str">
            <v>COMMUNITY CS OF CAMBRIDGE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124</v>
          </cell>
          <cell r="I233">
            <v>92</v>
          </cell>
          <cell r="J233">
            <v>0</v>
          </cell>
          <cell r="K233">
            <v>8.1864000000000008</v>
          </cell>
          <cell r="L233">
            <v>0</v>
          </cell>
          <cell r="M233">
            <v>0</v>
          </cell>
          <cell r="N233">
            <v>14</v>
          </cell>
          <cell r="O233">
            <v>4</v>
          </cell>
          <cell r="P233">
            <v>106</v>
          </cell>
          <cell r="Q233">
            <v>216</v>
          </cell>
          <cell r="R233">
            <v>1.1080000000000001</v>
          </cell>
          <cell r="S233">
            <v>7</v>
          </cell>
          <cell r="T233"/>
          <cell r="U233">
            <v>129491.12033987201</v>
          </cell>
          <cell r="V233">
            <v>209028.58768000006</v>
          </cell>
          <cell r="W233">
            <v>1264508.9092101441</v>
          </cell>
          <cell r="X233">
            <v>216126.349495328</v>
          </cell>
          <cell r="Y233">
            <v>54097.45259116801</v>
          </cell>
          <cell r="Z233">
            <v>137301.56711999996</v>
          </cell>
          <cell r="AA233">
            <v>99458.800080000001</v>
          </cell>
          <cell r="AB233">
            <v>155797.8744</v>
          </cell>
          <cell r="AC233">
            <v>268844.80156966404</v>
          </cell>
          <cell r="AD233">
            <v>305918.18693600001</v>
          </cell>
          <cell r="AE233">
            <v>0</v>
          </cell>
          <cell r="AF233">
            <v>2840573.6494221762</v>
          </cell>
          <cell r="AH233">
            <v>436049049</v>
          </cell>
          <cell r="AI233" t="str">
            <v>436</v>
          </cell>
          <cell r="AJ233" t="str">
            <v>049</v>
          </cell>
          <cell r="AK233" t="str">
            <v>049</v>
          </cell>
          <cell r="AL233">
            <v>1</v>
          </cell>
          <cell r="AM233">
            <v>216</v>
          </cell>
          <cell r="AN233">
            <v>2840573.6494221762</v>
          </cell>
          <cell r="AO233">
            <v>13151</v>
          </cell>
          <cell r="AP233">
            <v>0</v>
          </cell>
          <cell r="AQ233">
            <v>13151</v>
          </cell>
        </row>
        <row r="234">
          <cell r="B234">
            <v>436049057</v>
          </cell>
          <cell r="C234" t="str">
            <v>COMMUNITY CS OF CAMBRIDGE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1</v>
          </cell>
          <cell r="I234">
            <v>4</v>
          </cell>
          <cell r="J234">
            <v>0</v>
          </cell>
          <cell r="K234">
            <v>0.1895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1</v>
          </cell>
          <cell r="Q234">
            <v>5</v>
          </cell>
          <cell r="R234">
            <v>1.1080000000000001</v>
          </cell>
          <cell r="S234">
            <v>10</v>
          </cell>
          <cell r="T234"/>
          <cell r="U234">
            <v>2864.1628204600006</v>
          </cell>
          <cell r="V234">
            <v>4333.1774800000003</v>
          </cell>
          <cell r="W234">
            <v>27381.847345420003</v>
          </cell>
          <cell r="X234">
            <v>4716.8792705400001</v>
          </cell>
          <cell r="Y234">
            <v>1017.8165892400001</v>
          </cell>
          <cell r="Z234">
            <v>3640.0653500000003</v>
          </cell>
          <cell r="AA234">
            <v>2268.4859600000004</v>
          </cell>
          <cell r="AB234">
            <v>3344.86364</v>
          </cell>
          <cell r="AC234">
            <v>6033.8089415199993</v>
          </cell>
          <cell r="AD234">
            <v>6167.1771049999998</v>
          </cell>
          <cell r="AE234">
            <v>0</v>
          </cell>
          <cell r="AF234">
            <v>61768.284502180002</v>
          </cell>
          <cell r="AH234">
            <v>436049057</v>
          </cell>
          <cell r="AI234" t="str">
            <v>436</v>
          </cell>
          <cell r="AJ234" t="str">
            <v>049</v>
          </cell>
          <cell r="AK234" t="str">
            <v>057</v>
          </cell>
          <cell r="AL234">
            <v>1</v>
          </cell>
          <cell r="AM234">
            <v>5</v>
          </cell>
          <cell r="AN234">
            <v>61768.284502180002</v>
          </cell>
          <cell r="AO234">
            <v>12354</v>
          </cell>
          <cell r="AP234">
            <v>0</v>
          </cell>
          <cell r="AQ234">
            <v>12354</v>
          </cell>
        </row>
        <row r="235">
          <cell r="B235">
            <v>436049093</v>
          </cell>
          <cell r="C235" t="str">
            <v>COMMUNITY CS OF CAMBRIDGE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1</v>
          </cell>
          <cell r="I235">
            <v>9</v>
          </cell>
          <cell r="J235">
            <v>0</v>
          </cell>
          <cell r="K235">
            <v>0.379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5</v>
          </cell>
          <cell r="Q235">
            <v>10</v>
          </cell>
          <cell r="R235">
            <v>1.1080000000000001</v>
          </cell>
          <cell r="S235">
            <v>10</v>
          </cell>
          <cell r="T235"/>
          <cell r="U235">
            <v>5939.5326009200007</v>
          </cell>
          <cell r="V235">
            <v>9667.0784000000003</v>
          </cell>
          <cell r="W235">
            <v>66051.688450840011</v>
          </cell>
          <cell r="X235">
            <v>9320.3325810800015</v>
          </cell>
          <cell r="Y235">
            <v>2504.7936184800005</v>
          </cell>
          <cell r="Z235">
            <v>7633.1907000000001</v>
          </cell>
          <cell r="AA235">
            <v>5022.6304799999998</v>
          </cell>
          <cell r="AB235">
            <v>9085.0238399999998</v>
          </cell>
          <cell r="AC235">
            <v>12034.05656304</v>
          </cell>
          <cell r="AD235">
            <v>13656.624209999998</v>
          </cell>
          <cell r="AE235">
            <v>0</v>
          </cell>
          <cell r="AF235">
            <v>140914.95144436002</v>
          </cell>
          <cell r="AH235">
            <v>436049093</v>
          </cell>
          <cell r="AI235" t="str">
            <v>436</v>
          </cell>
          <cell r="AJ235" t="str">
            <v>049</v>
          </cell>
          <cell r="AK235" t="str">
            <v>093</v>
          </cell>
          <cell r="AL235">
            <v>1</v>
          </cell>
          <cell r="AM235">
            <v>10</v>
          </cell>
          <cell r="AN235">
            <v>140914.95144436002</v>
          </cell>
          <cell r="AO235">
            <v>14091</v>
          </cell>
          <cell r="AP235">
            <v>0</v>
          </cell>
          <cell r="AQ235">
            <v>14091</v>
          </cell>
        </row>
        <row r="236">
          <cell r="B236">
            <v>436049133</v>
          </cell>
          <cell r="C236" t="str">
            <v>COMMUNITY CS OF CAMBRIDGE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2</v>
          </cell>
          <cell r="J236">
            <v>0</v>
          </cell>
          <cell r="K236">
            <v>7.5800000000000006E-2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2</v>
          </cell>
          <cell r="R236">
            <v>1.1080000000000001</v>
          </cell>
          <cell r="S236">
            <v>7</v>
          </cell>
          <cell r="T236"/>
          <cell r="U236">
            <v>1117.5042001840002</v>
          </cell>
          <cell r="V236">
            <v>1599.8412000000003</v>
          </cell>
          <cell r="W236">
            <v>10257.748154168001</v>
          </cell>
          <cell r="X236">
            <v>1841.3813242160002</v>
          </cell>
          <cell r="Y236">
            <v>342.02498769599998</v>
          </cell>
          <cell r="Z236">
            <v>1562.27414</v>
          </cell>
          <cell r="AA236">
            <v>890.6768800000001</v>
          </cell>
          <cell r="AB236">
            <v>1199.7645600000001</v>
          </cell>
          <cell r="AC236">
            <v>2400.099048608</v>
          </cell>
          <cell r="AD236">
            <v>2235.1228420000002</v>
          </cell>
          <cell r="AE236">
            <v>0</v>
          </cell>
          <cell r="AF236">
            <v>23446.437336872001</v>
          </cell>
          <cell r="AH236">
            <v>436049133</v>
          </cell>
          <cell r="AI236" t="str">
            <v>436</v>
          </cell>
          <cell r="AJ236" t="str">
            <v>049</v>
          </cell>
          <cell r="AK236" t="str">
            <v>133</v>
          </cell>
          <cell r="AL236">
            <v>1</v>
          </cell>
          <cell r="AM236">
            <v>2</v>
          </cell>
          <cell r="AN236">
            <v>23446.437336872001</v>
          </cell>
          <cell r="AO236">
            <v>11723</v>
          </cell>
          <cell r="AP236">
            <v>0</v>
          </cell>
          <cell r="AQ236">
            <v>11723</v>
          </cell>
        </row>
        <row r="237">
          <cell r="B237">
            <v>436049149</v>
          </cell>
          <cell r="C237" t="str">
            <v>COMMUNITY CS OF CAMBRIDGE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1</v>
          </cell>
          <cell r="I237">
            <v>0</v>
          </cell>
          <cell r="J237">
            <v>0</v>
          </cell>
          <cell r="K237">
            <v>3.7900000000000003E-2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1.1080000000000001</v>
          </cell>
          <cell r="S237">
            <v>10</v>
          </cell>
          <cell r="T237"/>
          <cell r="U237">
            <v>558.75210009200009</v>
          </cell>
          <cell r="V237">
            <v>799.92060000000015</v>
          </cell>
          <cell r="W237">
            <v>3609.9833570840005</v>
          </cell>
          <cell r="X237">
            <v>1034.116622108</v>
          </cell>
          <cell r="Y237">
            <v>175.78797384800001</v>
          </cell>
          <cell r="Z237">
            <v>493.65706999999998</v>
          </cell>
          <cell r="AA237">
            <v>355.26912000000004</v>
          </cell>
          <cell r="AB237">
            <v>260.14732000000004</v>
          </cell>
          <cell r="AC237">
            <v>1233.6108443040002</v>
          </cell>
          <cell r="AD237">
            <v>1221.5214209999999</v>
          </cell>
          <cell r="AE237">
            <v>0</v>
          </cell>
          <cell r="AF237">
            <v>9742.7664284360017</v>
          </cell>
          <cell r="AH237">
            <v>436049149</v>
          </cell>
          <cell r="AI237" t="str">
            <v>436</v>
          </cell>
          <cell r="AJ237" t="str">
            <v>049</v>
          </cell>
          <cell r="AK237" t="str">
            <v>149</v>
          </cell>
          <cell r="AL237">
            <v>1</v>
          </cell>
          <cell r="AM237">
            <v>1</v>
          </cell>
          <cell r="AN237">
            <v>9742.7664284360017</v>
          </cell>
          <cell r="AO237">
            <v>9743</v>
          </cell>
          <cell r="AP237">
            <v>0</v>
          </cell>
          <cell r="AQ237">
            <v>9743</v>
          </cell>
        </row>
        <row r="238">
          <cell r="B238">
            <v>436049155</v>
          </cell>
          <cell r="C238" t="str">
            <v>COMMUNITY CS OF CAMBRIDGE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1</v>
          </cell>
          <cell r="I238">
            <v>0</v>
          </cell>
          <cell r="J238">
            <v>0</v>
          </cell>
          <cell r="K238">
            <v>3.7900000000000003E-2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  <cell r="R238">
            <v>1.1080000000000001</v>
          </cell>
          <cell r="S238">
            <v>1</v>
          </cell>
          <cell r="T238"/>
          <cell r="U238">
            <v>558.75210009200009</v>
          </cell>
          <cell r="V238">
            <v>799.92060000000015</v>
          </cell>
          <cell r="W238">
            <v>3609.9833570840005</v>
          </cell>
          <cell r="X238">
            <v>1034.116622108</v>
          </cell>
          <cell r="Y238">
            <v>175.78797384800001</v>
          </cell>
          <cell r="Z238">
            <v>493.65706999999998</v>
          </cell>
          <cell r="AA238">
            <v>355.26912000000004</v>
          </cell>
          <cell r="AB238">
            <v>260.14732000000004</v>
          </cell>
          <cell r="AC238">
            <v>1233.6108443040002</v>
          </cell>
          <cell r="AD238">
            <v>1221.5214209999999</v>
          </cell>
          <cell r="AE238">
            <v>0</v>
          </cell>
          <cell r="AF238">
            <v>9742.7664284360017</v>
          </cell>
          <cell r="AH238">
            <v>436049155</v>
          </cell>
          <cell r="AI238" t="str">
            <v>436</v>
          </cell>
          <cell r="AJ238" t="str">
            <v>049</v>
          </cell>
          <cell r="AK238" t="str">
            <v>155</v>
          </cell>
          <cell r="AL238">
            <v>1</v>
          </cell>
          <cell r="AM238">
            <v>1</v>
          </cell>
          <cell r="AN238">
            <v>9742.7664284360017</v>
          </cell>
          <cell r="AO238">
            <v>9743</v>
          </cell>
          <cell r="AP238">
            <v>0</v>
          </cell>
          <cell r="AQ238">
            <v>9743</v>
          </cell>
        </row>
        <row r="239">
          <cell r="B239">
            <v>436049163</v>
          </cell>
          <cell r="C239" t="str">
            <v>COMMUNITY CS OF CAMBRIDGE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1</v>
          </cell>
          <cell r="I239">
            <v>0</v>
          </cell>
          <cell r="J239">
            <v>0</v>
          </cell>
          <cell r="K239">
            <v>3.7900000000000003E-2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1.1080000000000001</v>
          </cell>
          <cell r="S239">
            <v>10</v>
          </cell>
          <cell r="T239"/>
          <cell r="U239">
            <v>558.75210009200009</v>
          </cell>
          <cell r="V239">
            <v>799.92060000000015</v>
          </cell>
          <cell r="W239">
            <v>3609.9833570840005</v>
          </cell>
          <cell r="X239">
            <v>1034.116622108</v>
          </cell>
          <cell r="Y239">
            <v>175.78797384800001</v>
          </cell>
          <cell r="Z239">
            <v>493.65706999999998</v>
          </cell>
          <cell r="AA239">
            <v>355.26912000000004</v>
          </cell>
          <cell r="AB239">
            <v>260.14732000000004</v>
          </cell>
          <cell r="AC239">
            <v>1233.6108443040002</v>
          </cell>
          <cell r="AD239">
            <v>1221.5214209999999</v>
          </cell>
          <cell r="AE239">
            <v>0</v>
          </cell>
          <cell r="AF239">
            <v>9742.7664284360017</v>
          </cell>
          <cell r="AH239">
            <v>436049163</v>
          </cell>
          <cell r="AI239" t="str">
            <v>436</v>
          </cell>
          <cell r="AJ239" t="str">
            <v>049</v>
          </cell>
          <cell r="AK239" t="str">
            <v>163</v>
          </cell>
          <cell r="AL239">
            <v>1</v>
          </cell>
          <cell r="AM239">
            <v>1</v>
          </cell>
          <cell r="AN239">
            <v>9742.7664284360017</v>
          </cell>
          <cell r="AO239">
            <v>9743</v>
          </cell>
          <cell r="AP239">
            <v>0</v>
          </cell>
          <cell r="AQ239">
            <v>9743</v>
          </cell>
        </row>
        <row r="240">
          <cell r="B240">
            <v>436049165</v>
          </cell>
          <cell r="C240" t="str">
            <v>COMMUNITY CS OF CAMBRIDGE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7</v>
          </cell>
          <cell r="I240">
            <v>14</v>
          </cell>
          <cell r="J240">
            <v>0</v>
          </cell>
          <cell r="K240">
            <v>0.79590000000000005</v>
          </cell>
          <cell r="L240">
            <v>0</v>
          </cell>
          <cell r="M240">
            <v>0</v>
          </cell>
          <cell r="N240">
            <v>1</v>
          </cell>
          <cell r="O240">
            <v>0</v>
          </cell>
          <cell r="P240">
            <v>6</v>
          </cell>
          <cell r="Q240">
            <v>21</v>
          </cell>
          <cell r="R240">
            <v>1.1080000000000001</v>
          </cell>
          <cell r="S240">
            <v>9</v>
          </cell>
          <cell r="T240"/>
          <cell r="U240">
            <v>12253.579061932</v>
          </cell>
          <cell r="V240">
            <v>18942.744720000002</v>
          </cell>
          <cell r="W240">
            <v>117492.80993876401</v>
          </cell>
          <cell r="X240">
            <v>20314.928784268002</v>
          </cell>
          <cell r="Y240">
            <v>4605.2153308080005</v>
          </cell>
          <cell r="Z240">
            <v>14639.988470000002</v>
          </cell>
          <cell r="AA240">
            <v>9575.4911200000006</v>
          </cell>
          <cell r="AB240">
            <v>14267.727080000004</v>
          </cell>
          <cell r="AC240">
            <v>25755.582930384</v>
          </cell>
          <cell r="AD240">
            <v>27251.289840999998</v>
          </cell>
          <cell r="AE240">
            <v>0</v>
          </cell>
          <cell r="AF240">
            <v>265099.35727715603</v>
          </cell>
          <cell r="AH240">
            <v>436049165</v>
          </cell>
          <cell r="AI240" t="str">
            <v>436</v>
          </cell>
          <cell r="AJ240" t="str">
            <v>049</v>
          </cell>
          <cell r="AK240" t="str">
            <v>165</v>
          </cell>
          <cell r="AL240">
            <v>1</v>
          </cell>
          <cell r="AM240">
            <v>21</v>
          </cell>
          <cell r="AN240">
            <v>265099.35727715603</v>
          </cell>
          <cell r="AO240">
            <v>12624</v>
          </cell>
          <cell r="AP240">
            <v>0</v>
          </cell>
          <cell r="AQ240">
            <v>12624</v>
          </cell>
        </row>
        <row r="241">
          <cell r="B241">
            <v>436049176</v>
          </cell>
          <cell r="C241" t="str">
            <v>COMMUNITY CS OF CAMBRIDGE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4</v>
          </cell>
          <cell r="I241">
            <v>8</v>
          </cell>
          <cell r="J241">
            <v>0</v>
          </cell>
          <cell r="K241">
            <v>0.45479999999999998</v>
          </cell>
          <cell r="L241">
            <v>0</v>
          </cell>
          <cell r="M241">
            <v>0</v>
          </cell>
          <cell r="N241">
            <v>2</v>
          </cell>
          <cell r="O241">
            <v>0</v>
          </cell>
          <cell r="P241">
            <v>4</v>
          </cell>
          <cell r="Q241">
            <v>12</v>
          </cell>
          <cell r="R241">
            <v>1.1080000000000001</v>
          </cell>
          <cell r="S241">
            <v>7</v>
          </cell>
          <cell r="T241"/>
          <cell r="U241">
            <v>7181.3765611040008</v>
          </cell>
          <cell r="V241">
            <v>11219.231280000004</v>
          </cell>
          <cell r="W241">
            <v>70257.274685008015</v>
          </cell>
          <cell r="X241">
            <v>11874.878105296002</v>
          </cell>
          <cell r="Y241">
            <v>2768.5162461760001</v>
          </cell>
          <cell r="Z241">
            <v>8545.8248399999975</v>
          </cell>
          <cell r="AA241">
            <v>5636.6619200000005</v>
          </cell>
          <cell r="AB241">
            <v>8454.9707200000012</v>
          </cell>
          <cell r="AC241">
            <v>15174.066931648002</v>
          </cell>
          <cell r="AD241">
            <v>16133.017052000001</v>
          </cell>
          <cell r="AE241">
            <v>0</v>
          </cell>
          <cell r="AF241">
            <v>157245.81834123202</v>
          </cell>
          <cell r="AH241">
            <v>436049176</v>
          </cell>
          <cell r="AI241" t="str">
            <v>436</v>
          </cell>
          <cell r="AJ241" t="str">
            <v>049</v>
          </cell>
          <cell r="AK241" t="str">
            <v>176</v>
          </cell>
          <cell r="AL241">
            <v>1</v>
          </cell>
          <cell r="AM241">
            <v>12</v>
          </cell>
          <cell r="AN241">
            <v>157245.81834123202</v>
          </cell>
          <cell r="AO241">
            <v>13104</v>
          </cell>
          <cell r="AP241">
            <v>0</v>
          </cell>
          <cell r="AQ241">
            <v>13104</v>
          </cell>
        </row>
        <row r="242">
          <cell r="B242">
            <v>436049199</v>
          </cell>
          <cell r="C242" t="str">
            <v>COMMUNITY CS OF CAMBRIDGE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</v>
          </cell>
          <cell r="J242">
            <v>0</v>
          </cell>
          <cell r="K242">
            <v>3.7900000000000003E-2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1</v>
          </cell>
          <cell r="Q242">
            <v>1</v>
          </cell>
          <cell r="R242">
            <v>1.1080000000000001</v>
          </cell>
          <cell r="S242">
            <v>1</v>
          </cell>
          <cell r="T242"/>
          <cell r="U242">
            <v>616.35702009200008</v>
          </cell>
          <cell r="V242">
            <v>1072.8764000000001</v>
          </cell>
          <cell r="W242">
            <v>7793.3703170840008</v>
          </cell>
          <cell r="X242">
            <v>920.69066210800008</v>
          </cell>
          <cell r="Y242">
            <v>300.282853848</v>
          </cell>
          <cell r="Z242">
            <v>799.02706999999998</v>
          </cell>
          <cell r="AA242">
            <v>553.23548000000005</v>
          </cell>
          <cell r="AB242">
            <v>1160.5302799999999</v>
          </cell>
          <cell r="AC242">
            <v>1200.049524304</v>
          </cell>
          <cell r="AD242">
            <v>1506.5514210000001</v>
          </cell>
          <cell r="AE242">
            <v>0</v>
          </cell>
          <cell r="AF242">
            <v>15922.971028436003</v>
          </cell>
          <cell r="AH242">
            <v>436049199</v>
          </cell>
          <cell r="AI242" t="str">
            <v>436</v>
          </cell>
          <cell r="AJ242" t="str">
            <v>049</v>
          </cell>
          <cell r="AK242" t="str">
            <v>199</v>
          </cell>
          <cell r="AL242">
            <v>1</v>
          </cell>
          <cell r="AM242">
            <v>1</v>
          </cell>
          <cell r="AN242">
            <v>15922.971028436003</v>
          </cell>
          <cell r="AO242">
            <v>15923</v>
          </cell>
          <cell r="AP242">
            <v>0</v>
          </cell>
          <cell r="AQ242">
            <v>15923</v>
          </cell>
        </row>
        <row r="243">
          <cell r="B243">
            <v>436049244</v>
          </cell>
          <cell r="C243" t="str">
            <v>COMMUNITY CS OF CAMBRIDGE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1</v>
          </cell>
          <cell r="I243">
            <v>5</v>
          </cell>
          <cell r="J243">
            <v>0</v>
          </cell>
          <cell r="K243">
            <v>0.22739999999999999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6</v>
          </cell>
          <cell r="R243">
            <v>1.1080000000000001</v>
          </cell>
          <cell r="S243">
            <v>9</v>
          </cell>
          <cell r="T243"/>
          <cell r="U243">
            <v>3352.5126005520001</v>
          </cell>
          <cell r="V243">
            <v>4799.5236000000004</v>
          </cell>
          <cell r="W243">
            <v>29254.353742504005</v>
          </cell>
          <cell r="X243">
            <v>5637.5699326479998</v>
          </cell>
          <cell r="Y243">
            <v>1030.850443088</v>
          </cell>
          <cell r="Z243">
            <v>4399.3424199999999</v>
          </cell>
          <cell r="AA243">
            <v>2581.9613200000003</v>
          </cell>
          <cell r="AB243">
            <v>3259.55872</v>
          </cell>
          <cell r="AC243">
            <v>7233.8584658239997</v>
          </cell>
          <cell r="AD243">
            <v>6809.3285259999993</v>
          </cell>
          <cell r="AE243">
            <v>0</v>
          </cell>
          <cell r="AF243">
            <v>68358.859770616007</v>
          </cell>
          <cell r="AH243">
            <v>436049244</v>
          </cell>
          <cell r="AI243" t="str">
            <v>436</v>
          </cell>
          <cell r="AJ243" t="str">
            <v>049</v>
          </cell>
          <cell r="AK243" t="str">
            <v>244</v>
          </cell>
          <cell r="AL243">
            <v>1</v>
          </cell>
          <cell r="AM243">
            <v>6</v>
          </cell>
          <cell r="AN243">
            <v>68358.859770616007</v>
          </cell>
          <cell r="AO243">
            <v>11393</v>
          </cell>
          <cell r="AP243">
            <v>0</v>
          </cell>
          <cell r="AQ243">
            <v>11393</v>
          </cell>
        </row>
        <row r="244">
          <cell r="B244">
            <v>436049248</v>
          </cell>
          <cell r="C244" t="str">
            <v>COMMUNITY CS OF CAMBRIDGE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2</v>
          </cell>
          <cell r="I244">
            <v>0</v>
          </cell>
          <cell r="J244">
            <v>0</v>
          </cell>
          <cell r="K244">
            <v>7.5800000000000006E-2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1</v>
          </cell>
          <cell r="Q244">
            <v>2</v>
          </cell>
          <cell r="R244">
            <v>1.1080000000000001</v>
          </cell>
          <cell r="S244">
            <v>10</v>
          </cell>
          <cell r="T244"/>
          <cell r="U244">
            <v>1187.9065201840001</v>
          </cell>
          <cell r="V244">
            <v>1933.4156800000003</v>
          </cell>
          <cell r="W244">
            <v>10476.334394168001</v>
          </cell>
          <cell r="X244">
            <v>2068.233244216</v>
          </cell>
          <cell r="Y244">
            <v>509.554587696</v>
          </cell>
          <cell r="Z244">
            <v>1009.17414</v>
          </cell>
          <cell r="AA244">
            <v>842.40132000000006</v>
          </cell>
          <cell r="AB244">
            <v>1205.4818400000001</v>
          </cell>
          <cell r="AC244">
            <v>2467.2216886080005</v>
          </cell>
          <cell r="AD244">
            <v>2918.4528419999997</v>
          </cell>
          <cell r="AE244">
            <v>0</v>
          </cell>
          <cell r="AF244">
            <v>24618.176256872001</v>
          </cell>
          <cell r="AH244">
            <v>436049248</v>
          </cell>
          <cell r="AI244" t="str">
            <v>436</v>
          </cell>
          <cell r="AJ244" t="str">
            <v>049</v>
          </cell>
          <cell r="AK244" t="str">
            <v>248</v>
          </cell>
          <cell r="AL244">
            <v>1</v>
          </cell>
          <cell r="AM244">
            <v>2</v>
          </cell>
          <cell r="AN244">
            <v>24618.176256872001</v>
          </cell>
          <cell r="AO244">
            <v>12309</v>
          </cell>
          <cell r="AP244">
            <v>0</v>
          </cell>
          <cell r="AQ244">
            <v>12309</v>
          </cell>
        </row>
        <row r="245">
          <cell r="B245">
            <v>436049262</v>
          </cell>
          <cell r="C245" t="str">
            <v>COMMUNITY CS OF CAMBRIDGE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1</v>
          </cell>
          <cell r="J245">
            <v>0</v>
          </cell>
          <cell r="K245">
            <v>3.7900000000000003E-2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</v>
          </cell>
          <cell r="R245">
            <v>1.1080000000000001</v>
          </cell>
          <cell r="S245">
            <v>8</v>
          </cell>
          <cell r="T245"/>
          <cell r="U245">
            <v>558.75210009200009</v>
          </cell>
          <cell r="V245">
            <v>799.92060000000015</v>
          </cell>
          <cell r="W245">
            <v>5128.8740770840004</v>
          </cell>
          <cell r="X245">
            <v>920.69066210800008</v>
          </cell>
          <cell r="Y245">
            <v>171.01249384799999</v>
          </cell>
          <cell r="Z245">
            <v>781.13706999999999</v>
          </cell>
          <cell r="AA245">
            <v>445.33844000000005</v>
          </cell>
          <cell r="AB245">
            <v>599.88228000000004</v>
          </cell>
          <cell r="AC245">
            <v>1200.049524304</v>
          </cell>
          <cell r="AD245">
            <v>1117.5614210000001</v>
          </cell>
          <cell r="AE245">
            <v>0</v>
          </cell>
          <cell r="AF245">
            <v>11723.218668436</v>
          </cell>
          <cell r="AH245">
            <v>436049262</v>
          </cell>
          <cell r="AI245" t="str">
            <v>436</v>
          </cell>
          <cell r="AJ245" t="str">
            <v>049</v>
          </cell>
          <cell r="AK245" t="str">
            <v>262</v>
          </cell>
          <cell r="AL245">
            <v>1</v>
          </cell>
          <cell r="AM245">
            <v>1</v>
          </cell>
          <cell r="AN245">
            <v>11723.218668436</v>
          </cell>
          <cell r="AO245">
            <v>11723</v>
          </cell>
          <cell r="AP245">
            <v>0</v>
          </cell>
          <cell r="AQ245">
            <v>11723</v>
          </cell>
        </row>
        <row r="246">
          <cell r="B246">
            <v>436049274</v>
          </cell>
          <cell r="C246" t="str">
            <v>COMMUNITY CS OF CAMBRIDGE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3</v>
          </cell>
          <cell r="I246">
            <v>3</v>
          </cell>
          <cell r="J246">
            <v>0</v>
          </cell>
          <cell r="K246">
            <v>0.22739999999999999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  <cell r="Q246">
            <v>6</v>
          </cell>
          <cell r="R246">
            <v>1.1080000000000001</v>
          </cell>
          <cell r="S246">
            <v>9</v>
          </cell>
          <cell r="T246"/>
          <cell r="U246">
            <v>3628.0057205520002</v>
          </cell>
          <cell r="V246">
            <v>6104.8362400000015</v>
          </cell>
          <cell r="W246">
            <v>38958.971182504007</v>
          </cell>
          <cell r="X246">
            <v>5864.4218526480008</v>
          </cell>
          <cell r="Y246">
            <v>1658.5767630879998</v>
          </cell>
          <cell r="Z246">
            <v>3909.9024199999999</v>
          </cell>
          <cell r="AA246">
            <v>2917.79612</v>
          </cell>
          <cell r="AB246">
            <v>5261.2272000000003</v>
          </cell>
          <cell r="AC246">
            <v>7300.9811058240011</v>
          </cell>
          <cell r="AD246">
            <v>8877.4885259999992</v>
          </cell>
          <cell r="AE246">
            <v>0</v>
          </cell>
          <cell r="AF246">
            <v>84482.207130616007</v>
          </cell>
          <cell r="AH246">
            <v>436049274</v>
          </cell>
          <cell r="AI246" t="str">
            <v>436</v>
          </cell>
          <cell r="AJ246" t="str">
            <v>049</v>
          </cell>
          <cell r="AK246" t="str">
            <v>274</v>
          </cell>
          <cell r="AL246">
            <v>1</v>
          </cell>
          <cell r="AM246">
            <v>6</v>
          </cell>
          <cell r="AN246">
            <v>84482.207130616007</v>
          </cell>
          <cell r="AO246">
            <v>14080</v>
          </cell>
          <cell r="AP246">
            <v>0</v>
          </cell>
          <cell r="AQ246">
            <v>14080</v>
          </cell>
        </row>
        <row r="247">
          <cell r="B247">
            <v>436049308</v>
          </cell>
          <cell r="C247" t="str">
            <v>COMMUNITY CS OF CAMBRIDGE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1</v>
          </cell>
          <cell r="I247">
            <v>2</v>
          </cell>
          <cell r="J247">
            <v>0</v>
          </cell>
          <cell r="K247">
            <v>0.1137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1</v>
          </cell>
          <cell r="Q247">
            <v>3</v>
          </cell>
          <cell r="R247">
            <v>1.1080000000000001</v>
          </cell>
          <cell r="S247">
            <v>9</v>
          </cell>
          <cell r="T247"/>
          <cell r="U247">
            <v>1745.1295802760001</v>
          </cell>
          <cell r="V247">
            <v>2726.0899600000007</v>
          </cell>
          <cell r="W247">
            <v>17053.331231252003</v>
          </cell>
          <cell r="X247">
            <v>2875.4979463240006</v>
          </cell>
          <cell r="Y247">
            <v>672.35680154400006</v>
          </cell>
          <cell r="Z247">
            <v>2077.3112099999998</v>
          </cell>
          <cell r="AA247">
            <v>1374.9393600000003</v>
          </cell>
          <cell r="AB247">
            <v>2130.1964800000001</v>
          </cell>
          <cell r="AC247">
            <v>3633.7098929120007</v>
          </cell>
          <cell r="AD247">
            <v>3921.7042630000001</v>
          </cell>
          <cell r="AE247">
            <v>0</v>
          </cell>
          <cell r="AF247">
            <v>38210.266725308007</v>
          </cell>
          <cell r="AH247">
            <v>436049308</v>
          </cell>
          <cell r="AI247" t="str">
            <v>436</v>
          </cell>
          <cell r="AJ247" t="str">
            <v>049</v>
          </cell>
          <cell r="AK247" t="str">
            <v>308</v>
          </cell>
          <cell r="AL247">
            <v>1</v>
          </cell>
          <cell r="AM247">
            <v>3</v>
          </cell>
          <cell r="AN247">
            <v>38210.266725308007</v>
          </cell>
          <cell r="AO247">
            <v>12737</v>
          </cell>
          <cell r="AP247">
            <v>0</v>
          </cell>
          <cell r="AQ247">
            <v>12737</v>
          </cell>
        </row>
        <row r="248">
          <cell r="B248">
            <v>436049336</v>
          </cell>
          <cell r="C248" t="str">
            <v>COMMUNITY CS OF CAMBRIDGE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2</v>
          </cell>
          <cell r="J248">
            <v>0</v>
          </cell>
          <cell r="K248">
            <v>7.5800000000000006E-2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1.1080000000000001</v>
          </cell>
          <cell r="S248">
            <v>7</v>
          </cell>
          <cell r="T248"/>
          <cell r="U248">
            <v>1117.5042001840002</v>
          </cell>
          <cell r="V248">
            <v>1599.8412000000003</v>
          </cell>
          <cell r="W248">
            <v>10257.748154168001</v>
          </cell>
          <cell r="X248">
            <v>1841.3813242160002</v>
          </cell>
          <cell r="Y248">
            <v>342.02498769599998</v>
          </cell>
          <cell r="Z248">
            <v>1562.27414</v>
          </cell>
          <cell r="AA248">
            <v>890.6768800000001</v>
          </cell>
          <cell r="AB248">
            <v>1199.7645600000001</v>
          </cell>
          <cell r="AC248">
            <v>2400.099048608</v>
          </cell>
          <cell r="AD248">
            <v>2235.1228420000002</v>
          </cell>
          <cell r="AE248">
            <v>0</v>
          </cell>
          <cell r="AF248">
            <v>23446.437336872001</v>
          </cell>
          <cell r="AH248">
            <v>436049336</v>
          </cell>
          <cell r="AI248" t="str">
            <v>436</v>
          </cell>
          <cell r="AJ248" t="str">
            <v>049</v>
          </cell>
          <cell r="AK248" t="str">
            <v>336</v>
          </cell>
          <cell r="AL248">
            <v>1</v>
          </cell>
          <cell r="AM248">
            <v>2</v>
          </cell>
          <cell r="AN248">
            <v>23446.437336872001</v>
          </cell>
          <cell r="AO248">
            <v>11723</v>
          </cell>
          <cell r="AP248">
            <v>0</v>
          </cell>
          <cell r="AQ248">
            <v>11723</v>
          </cell>
        </row>
        <row r="249">
          <cell r="B249">
            <v>437035035</v>
          </cell>
          <cell r="C249" t="str">
            <v>CITY ON A HILL - CIRCUIT ST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227</v>
          </cell>
          <cell r="J249">
            <v>0</v>
          </cell>
          <cell r="K249">
            <v>8.6033000000000008</v>
          </cell>
          <cell r="L249">
            <v>0</v>
          </cell>
          <cell r="M249">
            <v>0</v>
          </cell>
          <cell r="N249">
            <v>0</v>
          </cell>
          <cell r="O249">
            <v>33</v>
          </cell>
          <cell r="P249">
            <v>146</v>
          </cell>
          <cell r="Q249">
            <v>227</v>
          </cell>
          <cell r="R249">
            <v>1.085</v>
          </cell>
          <cell r="S249">
            <v>10</v>
          </cell>
          <cell r="T249"/>
          <cell r="U249">
            <v>136956.37102920498</v>
          </cell>
          <cell r="V249">
            <v>230206.57660000003</v>
          </cell>
          <cell r="W249">
            <v>1638567.1661362851</v>
          </cell>
          <cell r="X249">
            <v>209361.386230045</v>
          </cell>
          <cell r="Y249">
            <v>61943.510580770002</v>
          </cell>
          <cell r="Z249">
            <v>183605.40489000001</v>
          </cell>
          <cell r="AA249">
            <v>119861.18690000002</v>
          </cell>
          <cell r="AB249">
            <v>231979.3798</v>
          </cell>
          <cell r="AC249">
            <v>274818.34981846</v>
          </cell>
          <cell r="AD249">
            <v>329907.50256699999</v>
          </cell>
          <cell r="AE249">
            <v>0</v>
          </cell>
          <cell r="AF249">
            <v>3417206.8345517656</v>
          </cell>
          <cell r="AH249">
            <v>437035035</v>
          </cell>
          <cell r="AI249" t="str">
            <v>437</v>
          </cell>
          <cell r="AJ249" t="str">
            <v>035</v>
          </cell>
          <cell r="AK249" t="str">
            <v>035</v>
          </cell>
          <cell r="AL249">
            <v>1</v>
          </cell>
          <cell r="AM249">
            <v>227</v>
          </cell>
          <cell r="AN249">
            <v>3417206.8345517656</v>
          </cell>
          <cell r="AO249">
            <v>15054</v>
          </cell>
          <cell r="AP249">
            <v>0</v>
          </cell>
          <cell r="AQ249">
            <v>15054</v>
          </cell>
        </row>
        <row r="250">
          <cell r="B250">
            <v>437035285</v>
          </cell>
          <cell r="C250" t="str">
            <v>CITY ON A HILL - CIRCUIT ST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1</v>
          </cell>
          <cell r="J250">
            <v>0</v>
          </cell>
          <cell r="K250">
            <v>3.7900000000000003E-2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1</v>
          </cell>
          <cell r="Q250">
            <v>1</v>
          </cell>
          <cell r="R250">
            <v>1.085</v>
          </cell>
          <cell r="S250">
            <v>7</v>
          </cell>
          <cell r="T250"/>
          <cell r="U250">
            <v>611.60245541500001</v>
          </cell>
          <cell r="V250">
            <v>1088.6673000000001</v>
          </cell>
          <cell r="W250">
            <v>8003.2613294550001</v>
          </cell>
          <cell r="X250">
            <v>901.57885233499997</v>
          </cell>
          <cell r="Y250">
            <v>312.08224550999995</v>
          </cell>
          <cell r="Z250">
            <v>801.56706999999994</v>
          </cell>
          <cell r="AA250">
            <v>556.80030000000011</v>
          </cell>
          <cell r="AB250">
            <v>1214.6466499999999</v>
          </cell>
          <cell r="AC250">
            <v>1175.1387489799999</v>
          </cell>
          <cell r="AD250">
            <v>1561.961421</v>
          </cell>
          <cell r="AE250">
            <v>0</v>
          </cell>
          <cell r="AF250">
            <v>16227.306372695</v>
          </cell>
          <cell r="AH250">
            <v>437035285</v>
          </cell>
          <cell r="AI250" t="str">
            <v>437</v>
          </cell>
          <cell r="AJ250" t="str">
            <v>035</v>
          </cell>
          <cell r="AK250" t="str">
            <v>285</v>
          </cell>
          <cell r="AL250">
            <v>1</v>
          </cell>
          <cell r="AM250">
            <v>1</v>
          </cell>
          <cell r="AN250">
            <v>16227.306372695</v>
          </cell>
          <cell r="AO250">
            <v>16227</v>
          </cell>
          <cell r="AP250">
            <v>0</v>
          </cell>
          <cell r="AQ250">
            <v>16227</v>
          </cell>
        </row>
        <row r="251">
          <cell r="B251">
            <v>438035035</v>
          </cell>
          <cell r="C251" t="str">
            <v>CODMAN ACADEMY</v>
          </cell>
          <cell r="D251">
            <v>20</v>
          </cell>
          <cell r="E251">
            <v>0</v>
          </cell>
          <cell r="F251">
            <v>22</v>
          </cell>
          <cell r="G251">
            <v>98</v>
          </cell>
          <cell r="H251">
            <v>57</v>
          </cell>
          <cell r="I251">
            <v>133</v>
          </cell>
          <cell r="J251">
            <v>0</v>
          </cell>
          <cell r="K251">
            <v>11.749000000000001</v>
          </cell>
          <cell r="L251">
            <v>0</v>
          </cell>
          <cell r="M251">
            <v>22</v>
          </cell>
          <cell r="N251">
            <v>5</v>
          </cell>
          <cell r="O251">
            <v>12</v>
          </cell>
          <cell r="P251">
            <v>228</v>
          </cell>
          <cell r="Q251">
            <v>320</v>
          </cell>
          <cell r="R251">
            <v>1.085</v>
          </cell>
          <cell r="S251">
            <v>10</v>
          </cell>
          <cell r="T251"/>
          <cell r="U251">
            <v>193366.46347864997</v>
          </cell>
          <cell r="V251">
            <v>331600.40165000001</v>
          </cell>
          <cell r="W251">
            <v>2153600.3054310502</v>
          </cell>
          <cell r="X251">
            <v>345793.36022384994</v>
          </cell>
          <cell r="Y251">
            <v>89845.4169081</v>
          </cell>
          <cell r="Z251">
            <v>205298.28170000002</v>
          </cell>
          <cell r="AA251">
            <v>144018.37555000003</v>
          </cell>
          <cell r="AB251">
            <v>265161.848</v>
          </cell>
          <cell r="AC251">
            <v>381095.00753379992</v>
          </cell>
          <cell r="AD251">
            <v>489399.04050999996</v>
          </cell>
          <cell r="AE251">
            <v>0</v>
          </cell>
          <cell r="AF251">
            <v>4599178.5009854492</v>
          </cell>
          <cell r="AH251">
            <v>438035035</v>
          </cell>
          <cell r="AI251" t="str">
            <v>438</v>
          </cell>
          <cell r="AJ251" t="str">
            <v>035</v>
          </cell>
          <cell r="AK251" t="str">
            <v>035</v>
          </cell>
          <cell r="AL251">
            <v>1</v>
          </cell>
          <cell r="AM251">
            <v>320</v>
          </cell>
          <cell r="AN251">
            <v>4599178.5009854492</v>
          </cell>
          <cell r="AO251">
            <v>14372</v>
          </cell>
          <cell r="AP251">
            <v>0</v>
          </cell>
          <cell r="AQ251">
            <v>14372</v>
          </cell>
        </row>
        <row r="252">
          <cell r="B252">
            <v>438035057</v>
          </cell>
          <cell r="C252" t="str">
            <v>CODMAN ACADEMY</v>
          </cell>
          <cell r="D252">
            <v>0</v>
          </cell>
          <cell r="E252">
            <v>0</v>
          </cell>
          <cell r="F252">
            <v>0</v>
          </cell>
          <cell r="G252">
            <v>1</v>
          </cell>
          <cell r="H252">
            <v>0</v>
          </cell>
          <cell r="I252">
            <v>1</v>
          </cell>
          <cell r="J252">
            <v>0</v>
          </cell>
          <cell r="K252">
            <v>7.5800000000000006E-2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2</v>
          </cell>
          <cell r="R252">
            <v>1.085</v>
          </cell>
          <cell r="S252">
            <v>10</v>
          </cell>
          <cell r="T252"/>
          <cell r="U252">
            <v>1094.3069108300001</v>
          </cell>
          <cell r="V252">
            <v>1566.6315</v>
          </cell>
          <cell r="W252">
            <v>8988.4388589099999</v>
          </cell>
          <cell r="X252">
            <v>2172.30725467</v>
          </cell>
          <cell r="Y252">
            <v>327.65569101999995</v>
          </cell>
          <cell r="Z252">
            <v>1274.79414</v>
          </cell>
          <cell r="AA252">
            <v>697.45969999999988</v>
          </cell>
          <cell r="AB252">
            <v>743.37689999999998</v>
          </cell>
          <cell r="AC252">
            <v>2299.23909796</v>
          </cell>
          <cell r="AD252">
            <v>2307.4728420000001</v>
          </cell>
          <cell r="AE252">
            <v>0</v>
          </cell>
          <cell r="AF252">
            <v>21471.682895389997</v>
          </cell>
          <cell r="AH252">
            <v>438035057</v>
          </cell>
          <cell r="AI252" t="str">
            <v>438</v>
          </cell>
          <cell r="AJ252" t="str">
            <v>035</v>
          </cell>
          <cell r="AK252" t="str">
            <v>057</v>
          </cell>
          <cell r="AL252">
            <v>1</v>
          </cell>
          <cell r="AM252">
            <v>2</v>
          </cell>
          <cell r="AN252">
            <v>21471.682895389997</v>
          </cell>
          <cell r="AO252">
            <v>10736</v>
          </cell>
          <cell r="AP252">
            <v>0</v>
          </cell>
          <cell r="AQ252">
            <v>10736</v>
          </cell>
        </row>
        <row r="253">
          <cell r="B253">
            <v>438035244</v>
          </cell>
          <cell r="C253" t="str">
            <v>CODMAN ACADEMY</v>
          </cell>
          <cell r="D253">
            <v>0</v>
          </cell>
          <cell r="E253">
            <v>0</v>
          </cell>
          <cell r="F253">
            <v>0</v>
          </cell>
          <cell r="G253">
            <v>3</v>
          </cell>
          <cell r="H253">
            <v>0</v>
          </cell>
          <cell r="I253">
            <v>2</v>
          </cell>
          <cell r="J253">
            <v>0</v>
          </cell>
          <cell r="K253">
            <v>0.1895</v>
          </cell>
          <cell r="L253">
            <v>0</v>
          </cell>
          <cell r="M253">
            <v>1</v>
          </cell>
          <cell r="N253">
            <v>0</v>
          </cell>
          <cell r="O253">
            <v>0</v>
          </cell>
          <cell r="P253">
            <v>4</v>
          </cell>
          <cell r="Q253">
            <v>5</v>
          </cell>
          <cell r="R253">
            <v>1.085</v>
          </cell>
          <cell r="S253">
            <v>9</v>
          </cell>
          <cell r="T253"/>
          <cell r="U253">
            <v>3105.2857270749996</v>
          </cell>
          <cell r="V253">
            <v>5369.3503500000006</v>
          </cell>
          <cell r="W253">
            <v>35642.595697275006</v>
          </cell>
          <cell r="X253">
            <v>5789.8977116749993</v>
          </cell>
          <cell r="Y253">
            <v>1470.7142775499999</v>
          </cell>
          <cell r="Z253">
            <v>3243.6653499999998</v>
          </cell>
          <cell r="AA253">
            <v>2236.3585999999996</v>
          </cell>
          <cell r="AB253">
            <v>4293.1279999999997</v>
          </cell>
          <cell r="AC253">
            <v>6021.7998448999997</v>
          </cell>
          <cell r="AD253">
            <v>7917.8871049999998</v>
          </cell>
          <cell r="AE253">
            <v>0</v>
          </cell>
          <cell r="AF253">
            <v>75090.682663475003</v>
          </cell>
          <cell r="AH253">
            <v>438035244</v>
          </cell>
          <cell r="AI253" t="str">
            <v>438</v>
          </cell>
          <cell r="AJ253" t="str">
            <v>035</v>
          </cell>
          <cell r="AK253" t="str">
            <v>244</v>
          </cell>
          <cell r="AL253">
            <v>1</v>
          </cell>
          <cell r="AM253">
            <v>5</v>
          </cell>
          <cell r="AN253">
            <v>75090.682663475003</v>
          </cell>
          <cell r="AO253">
            <v>15018</v>
          </cell>
          <cell r="AP253">
            <v>0</v>
          </cell>
          <cell r="AQ253">
            <v>15018</v>
          </cell>
        </row>
        <row r="254">
          <cell r="B254">
            <v>438035336</v>
          </cell>
          <cell r="C254" t="str">
            <v>CODMAN ACADEMY</v>
          </cell>
          <cell r="D254">
            <v>1</v>
          </cell>
          <cell r="E254">
            <v>0</v>
          </cell>
          <cell r="F254">
            <v>0</v>
          </cell>
          <cell r="G254">
            <v>0</v>
          </cell>
          <cell r="H254">
            <v>1</v>
          </cell>
          <cell r="I254">
            <v>0</v>
          </cell>
          <cell r="J254">
            <v>0</v>
          </cell>
          <cell r="K254">
            <v>3.7900000000000003E-2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2</v>
          </cell>
          <cell r="R254">
            <v>1.085</v>
          </cell>
          <cell r="S254">
            <v>7</v>
          </cell>
          <cell r="T254"/>
          <cell r="U254">
            <v>764.01240541499999</v>
          </cell>
          <cell r="V254">
            <v>1174.9682</v>
          </cell>
          <cell r="W254">
            <v>5330.9171794550002</v>
          </cell>
          <cell r="X254">
            <v>1473.2328023349999</v>
          </cell>
          <cell r="Y254">
            <v>243.16304550999996</v>
          </cell>
          <cell r="Z254">
            <v>733.21707000000004</v>
          </cell>
          <cell r="AA254">
            <v>478.56094999999999</v>
          </cell>
          <cell r="AB254">
            <v>306.70780000000002</v>
          </cell>
          <cell r="AC254">
            <v>1706.70194898</v>
          </cell>
          <cell r="AD254">
            <v>1751.2414209999999</v>
          </cell>
          <cell r="AE254">
            <v>0</v>
          </cell>
          <cell r="AF254">
            <v>13962.722822695001</v>
          </cell>
          <cell r="AH254">
            <v>438035336</v>
          </cell>
          <cell r="AI254" t="str">
            <v>438</v>
          </cell>
          <cell r="AJ254" t="str">
            <v>035</v>
          </cell>
          <cell r="AK254" t="str">
            <v>336</v>
          </cell>
          <cell r="AL254">
            <v>1</v>
          </cell>
          <cell r="AM254">
            <v>2</v>
          </cell>
          <cell r="AN254">
            <v>13962.722822695001</v>
          </cell>
          <cell r="AO254">
            <v>6981</v>
          </cell>
          <cell r="AP254">
            <v>0</v>
          </cell>
          <cell r="AQ254">
            <v>6981</v>
          </cell>
        </row>
        <row r="255">
          <cell r="B255">
            <v>439035035</v>
          </cell>
          <cell r="C255" t="str">
            <v>CONSERVATORY LAB</v>
          </cell>
          <cell r="D255">
            <v>50</v>
          </cell>
          <cell r="E255">
            <v>0</v>
          </cell>
          <cell r="F255">
            <v>47</v>
          </cell>
          <cell r="G255">
            <v>254</v>
          </cell>
          <cell r="H255">
            <v>96</v>
          </cell>
          <cell r="I255">
            <v>0</v>
          </cell>
          <cell r="J255">
            <v>0</v>
          </cell>
          <cell r="K255">
            <v>15.0463</v>
          </cell>
          <cell r="L255">
            <v>0</v>
          </cell>
          <cell r="M255">
            <v>59</v>
          </cell>
          <cell r="N255">
            <v>15</v>
          </cell>
          <cell r="O255">
            <v>0</v>
          </cell>
          <cell r="P255">
            <v>257</v>
          </cell>
          <cell r="Q255">
            <v>422</v>
          </cell>
          <cell r="R255">
            <v>1.085</v>
          </cell>
          <cell r="S255">
            <v>10</v>
          </cell>
          <cell r="T255"/>
          <cell r="U255">
            <v>253230.58354975496</v>
          </cell>
          <cell r="V255">
            <v>427545.37839999999</v>
          </cell>
          <cell r="W255">
            <v>2533705.5690436349</v>
          </cell>
          <cell r="X255">
            <v>515770.13057699497</v>
          </cell>
          <cell r="Y255">
            <v>111775.83436747</v>
          </cell>
          <cell r="Z255">
            <v>222159.82678999999</v>
          </cell>
          <cell r="AA255">
            <v>157375.18124999999</v>
          </cell>
          <cell r="AB255">
            <v>245852.37424999999</v>
          </cell>
          <cell r="AC255">
            <v>501606.20204506</v>
          </cell>
          <cell r="AD255">
            <v>642974.79413699999</v>
          </cell>
          <cell r="AE255">
            <v>0</v>
          </cell>
          <cell r="AF255">
            <v>5611995.8744099149</v>
          </cell>
          <cell r="AH255">
            <v>439035035</v>
          </cell>
          <cell r="AI255" t="str">
            <v>439</v>
          </cell>
          <cell r="AJ255" t="str">
            <v>035</v>
          </cell>
          <cell r="AK255" t="str">
            <v>035</v>
          </cell>
          <cell r="AL255">
            <v>1</v>
          </cell>
          <cell r="AM255">
            <v>422</v>
          </cell>
          <cell r="AN255">
            <v>5611995.8744099149</v>
          </cell>
          <cell r="AO255">
            <v>13299</v>
          </cell>
          <cell r="AP255">
            <v>0</v>
          </cell>
          <cell r="AQ255">
            <v>13299</v>
          </cell>
        </row>
        <row r="256">
          <cell r="B256">
            <v>439035044</v>
          </cell>
          <cell r="C256" t="str">
            <v>CONSERVATORY LAB</v>
          </cell>
          <cell r="D256">
            <v>1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1</v>
          </cell>
          <cell r="R256">
            <v>1.085</v>
          </cell>
          <cell r="S256">
            <v>10</v>
          </cell>
          <cell r="T256"/>
          <cell r="U256">
            <v>216.85894999999999</v>
          </cell>
          <cell r="V256">
            <v>391.65245000000004</v>
          </cell>
          <cell r="W256">
            <v>1795.8703</v>
          </cell>
          <cell r="X256">
            <v>460.58249999999998</v>
          </cell>
          <cell r="Y256">
            <v>71.02409999999999</v>
          </cell>
          <cell r="Z256">
            <v>239.56</v>
          </cell>
          <cell r="AA256">
            <v>130.66655</v>
          </cell>
          <cell r="AB256">
            <v>51.960650000000001</v>
          </cell>
          <cell r="AC256">
            <v>498.69854999999995</v>
          </cell>
          <cell r="AD256">
            <v>529.72</v>
          </cell>
          <cell r="AE256">
            <v>0</v>
          </cell>
          <cell r="AF256">
            <v>4386.5940499999997</v>
          </cell>
          <cell r="AH256">
            <v>439035044</v>
          </cell>
          <cell r="AI256" t="str">
            <v>439</v>
          </cell>
          <cell r="AJ256" t="str">
            <v>035</v>
          </cell>
          <cell r="AK256" t="str">
            <v>044</v>
          </cell>
          <cell r="AL256">
            <v>1</v>
          </cell>
          <cell r="AM256">
            <v>1</v>
          </cell>
          <cell r="AN256">
            <v>4386.5940499999997</v>
          </cell>
          <cell r="AO256">
            <v>4387</v>
          </cell>
          <cell r="AP256">
            <v>0</v>
          </cell>
          <cell r="AQ256">
            <v>4387</v>
          </cell>
        </row>
        <row r="257">
          <cell r="B257">
            <v>439035073</v>
          </cell>
          <cell r="C257" t="str">
            <v>CONSERVATORY LAB</v>
          </cell>
          <cell r="D257">
            <v>0</v>
          </cell>
          <cell r="E257">
            <v>0</v>
          </cell>
          <cell r="F257">
            <v>1</v>
          </cell>
          <cell r="G257">
            <v>1</v>
          </cell>
          <cell r="H257">
            <v>0</v>
          </cell>
          <cell r="I257">
            <v>0</v>
          </cell>
          <cell r="J257">
            <v>0</v>
          </cell>
          <cell r="K257">
            <v>7.5800000000000006E-2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  <cell r="Q257">
            <v>2</v>
          </cell>
          <cell r="R257">
            <v>1.085</v>
          </cell>
          <cell r="S257">
            <v>5</v>
          </cell>
          <cell r="T257"/>
          <cell r="U257">
            <v>1212.11621083</v>
          </cell>
          <cell r="V257">
            <v>2124.8206</v>
          </cell>
          <cell r="W257">
            <v>13381.16985891</v>
          </cell>
          <cell r="X257">
            <v>2541.4568046700001</v>
          </cell>
          <cell r="Y257">
            <v>584.73559102000002</v>
          </cell>
          <cell r="Z257">
            <v>1024.6541399999999</v>
          </cell>
          <cell r="AA257">
            <v>743.37689999999998</v>
          </cell>
          <cell r="AB257">
            <v>1406.4963499999999</v>
          </cell>
          <cell r="AC257">
            <v>2248.2006979600001</v>
          </cell>
          <cell r="AD257">
            <v>3192.1628420000002</v>
          </cell>
          <cell r="AE257">
            <v>0</v>
          </cell>
          <cell r="AF257">
            <v>28459.189995389999</v>
          </cell>
          <cell r="AH257">
            <v>439035073</v>
          </cell>
          <cell r="AI257" t="str">
            <v>439</v>
          </cell>
          <cell r="AJ257" t="str">
            <v>035</v>
          </cell>
          <cell r="AK257" t="str">
            <v>073</v>
          </cell>
          <cell r="AL257">
            <v>1</v>
          </cell>
          <cell r="AM257">
            <v>2</v>
          </cell>
          <cell r="AN257">
            <v>28459.189995389999</v>
          </cell>
          <cell r="AO257">
            <v>14230</v>
          </cell>
          <cell r="AP257">
            <v>0</v>
          </cell>
          <cell r="AQ257">
            <v>14230</v>
          </cell>
        </row>
        <row r="258">
          <cell r="B258">
            <v>439035133</v>
          </cell>
          <cell r="C258" t="str">
            <v>CONSERVATORY LAB</v>
          </cell>
          <cell r="D258">
            <v>0</v>
          </cell>
          <cell r="E258">
            <v>0</v>
          </cell>
          <cell r="F258">
            <v>1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3.7900000000000003E-2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</v>
          </cell>
          <cell r="R258">
            <v>1.085</v>
          </cell>
          <cell r="S258">
            <v>7</v>
          </cell>
          <cell r="T258"/>
          <cell r="U258">
            <v>547.15345541500005</v>
          </cell>
          <cell r="V258">
            <v>783.31574999999998</v>
          </cell>
          <cell r="W258">
            <v>3966.0739794549995</v>
          </cell>
          <cell r="X258">
            <v>1270.7284023350001</v>
          </cell>
          <cell r="Y258">
            <v>160.17139551</v>
          </cell>
          <cell r="Z258">
            <v>493.65706999999998</v>
          </cell>
          <cell r="AA258">
            <v>261.36564999999996</v>
          </cell>
          <cell r="AB258">
            <v>103.9864</v>
          </cell>
          <cell r="AC258">
            <v>1124.10034898</v>
          </cell>
          <cell r="AD258">
            <v>1189.8714210000001</v>
          </cell>
          <cell r="AE258">
            <v>0</v>
          </cell>
          <cell r="AF258">
            <v>9900.4238726949989</v>
          </cell>
          <cell r="AH258">
            <v>439035133</v>
          </cell>
          <cell r="AI258" t="str">
            <v>439</v>
          </cell>
          <cell r="AJ258" t="str">
            <v>035</v>
          </cell>
          <cell r="AK258" t="str">
            <v>133</v>
          </cell>
          <cell r="AL258">
            <v>1</v>
          </cell>
          <cell r="AM258">
            <v>1</v>
          </cell>
          <cell r="AN258">
            <v>9900.4238726949989</v>
          </cell>
          <cell r="AO258">
            <v>9900</v>
          </cell>
          <cell r="AP258">
            <v>0</v>
          </cell>
          <cell r="AQ258">
            <v>9900</v>
          </cell>
        </row>
        <row r="259">
          <cell r="B259">
            <v>439035165</v>
          </cell>
          <cell r="C259" t="str">
            <v>CONSERVATORY LAB</v>
          </cell>
          <cell r="D259">
            <v>0</v>
          </cell>
          <cell r="E259">
            <v>0</v>
          </cell>
          <cell r="F259">
            <v>0</v>
          </cell>
          <cell r="G259">
            <v>1</v>
          </cell>
          <cell r="H259">
            <v>0</v>
          </cell>
          <cell r="I259">
            <v>0</v>
          </cell>
          <cell r="J259">
            <v>0</v>
          </cell>
          <cell r="K259">
            <v>3.7900000000000003E-2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1</v>
          </cell>
          <cell r="Q259">
            <v>1</v>
          </cell>
          <cell r="R259">
            <v>1.085</v>
          </cell>
          <cell r="S259">
            <v>9</v>
          </cell>
          <cell r="T259"/>
          <cell r="U259">
            <v>614.597055415</v>
          </cell>
          <cell r="V259">
            <v>1102.86995</v>
          </cell>
          <cell r="W259">
            <v>7085.5032294550001</v>
          </cell>
          <cell r="X259">
            <v>1270.7284023350001</v>
          </cell>
          <cell r="Y259">
            <v>311.52889550999998</v>
          </cell>
          <cell r="Z259">
            <v>515.03706999999997</v>
          </cell>
          <cell r="AA259">
            <v>387.68135000000001</v>
          </cell>
          <cell r="AB259">
            <v>812.31780000000003</v>
          </cell>
          <cell r="AC259">
            <v>1124.10034898</v>
          </cell>
          <cell r="AD259">
            <v>1654.971421</v>
          </cell>
          <cell r="AE259">
            <v>0</v>
          </cell>
          <cell r="AF259">
            <v>14879.335522695004</v>
          </cell>
          <cell r="AH259">
            <v>439035165</v>
          </cell>
          <cell r="AI259" t="str">
            <v>439</v>
          </cell>
          <cell r="AJ259" t="str">
            <v>035</v>
          </cell>
          <cell r="AK259" t="str">
            <v>165</v>
          </cell>
          <cell r="AL259">
            <v>1</v>
          </cell>
          <cell r="AM259">
            <v>1</v>
          </cell>
          <cell r="AN259">
            <v>14879.335522695004</v>
          </cell>
          <cell r="AO259">
            <v>14879</v>
          </cell>
          <cell r="AP259">
            <v>0</v>
          </cell>
          <cell r="AQ259">
            <v>14879</v>
          </cell>
        </row>
        <row r="260">
          <cell r="B260">
            <v>439035244</v>
          </cell>
          <cell r="C260" t="str">
            <v>CONSERVATORY LAB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1</v>
          </cell>
          <cell r="I260">
            <v>0</v>
          </cell>
          <cell r="J260">
            <v>0</v>
          </cell>
          <cell r="K260">
            <v>3.7900000000000003E-2</v>
          </cell>
          <cell r="L260">
            <v>0</v>
          </cell>
          <cell r="M260">
            <v>0</v>
          </cell>
          <cell r="N260">
            <v>1</v>
          </cell>
          <cell r="O260">
            <v>0</v>
          </cell>
          <cell r="P260">
            <v>1</v>
          </cell>
          <cell r="Q260">
            <v>1</v>
          </cell>
          <cell r="R260">
            <v>1.085</v>
          </cell>
          <cell r="S260">
            <v>9</v>
          </cell>
          <cell r="T260"/>
          <cell r="U260">
            <v>718.93065541499993</v>
          </cell>
          <cell r="V260">
            <v>1285.4429</v>
          </cell>
          <cell r="W260">
            <v>7932.5193294549999</v>
          </cell>
          <cell r="X260">
            <v>1195.2232523349999</v>
          </cell>
          <cell r="Y260">
            <v>375.63069550999995</v>
          </cell>
          <cell r="Z260">
            <v>635.22707000000003</v>
          </cell>
          <cell r="AA260">
            <v>552.46029999999996</v>
          </cell>
          <cell r="AB260">
            <v>937.20129999999995</v>
          </cell>
          <cell r="AC260">
            <v>1520.9824989800002</v>
          </cell>
          <cell r="AD260">
            <v>1951.0014209999999</v>
          </cell>
          <cell r="AE260">
            <v>0</v>
          </cell>
          <cell r="AF260">
            <v>17104.619422695003</v>
          </cell>
          <cell r="AH260">
            <v>439035244</v>
          </cell>
          <cell r="AI260" t="str">
            <v>439</v>
          </cell>
          <cell r="AJ260" t="str">
            <v>035</v>
          </cell>
          <cell r="AK260" t="str">
            <v>244</v>
          </cell>
          <cell r="AL260">
            <v>1</v>
          </cell>
          <cell r="AM260">
            <v>1</v>
          </cell>
          <cell r="AN260">
            <v>17104.619422695003</v>
          </cell>
          <cell r="AO260">
            <v>17105</v>
          </cell>
          <cell r="AP260">
            <v>0</v>
          </cell>
          <cell r="AQ260">
            <v>17105</v>
          </cell>
        </row>
        <row r="261">
          <cell r="B261">
            <v>440149128</v>
          </cell>
          <cell r="C261" t="str">
            <v>COMMUNITY DAY - PROSPECT</v>
          </cell>
          <cell r="D261">
            <v>0</v>
          </cell>
          <cell r="E261">
            <v>0</v>
          </cell>
          <cell r="F261">
            <v>0</v>
          </cell>
          <cell r="G261">
            <v>2</v>
          </cell>
          <cell r="H261">
            <v>1</v>
          </cell>
          <cell r="I261">
            <v>0</v>
          </cell>
          <cell r="J261">
            <v>0</v>
          </cell>
          <cell r="K261">
            <v>0.1137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1</v>
          </cell>
          <cell r="Q261">
            <v>3</v>
          </cell>
          <cell r="R261">
            <v>1</v>
          </cell>
          <cell r="S261">
            <v>9</v>
          </cell>
          <cell r="T261"/>
          <cell r="U261">
            <v>1575.026697</v>
          </cell>
          <cell r="V261">
            <v>2460.3700000000003</v>
          </cell>
          <cell r="W261">
            <v>13443.853169</v>
          </cell>
          <cell r="X261">
            <v>3275.6747529999998</v>
          </cell>
          <cell r="Y261">
            <v>593.42021799999998</v>
          </cell>
          <cell r="Z261">
            <v>1502.35121</v>
          </cell>
          <cell r="AA261">
            <v>918.83999999999992</v>
          </cell>
          <cell r="AB261">
            <v>1127.2</v>
          </cell>
          <cell r="AC261">
            <v>3185.4415640000002</v>
          </cell>
          <cell r="AD261">
            <v>4066.4042629999999</v>
          </cell>
          <cell r="AE261">
            <v>0</v>
          </cell>
          <cell r="AF261">
            <v>32148.581874</v>
          </cell>
          <cell r="AH261">
            <v>440149128</v>
          </cell>
          <cell r="AI261" t="str">
            <v>440</v>
          </cell>
          <cell r="AJ261" t="str">
            <v>149</v>
          </cell>
          <cell r="AK261" t="str">
            <v>128</v>
          </cell>
          <cell r="AL261">
            <v>1</v>
          </cell>
          <cell r="AM261">
            <v>3</v>
          </cell>
          <cell r="AN261">
            <v>32148.581874</v>
          </cell>
          <cell r="AO261">
            <v>10716</v>
          </cell>
          <cell r="AP261">
            <v>0</v>
          </cell>
          <cell r="AQ261">
            <v>10716</v>
          </cell>
        </row>
        <row r="262">
          <cell r="B262">
            <v>440149149</v>
          </cell>
          <cell r="C262" t="str">
            <v>COMMUNITY DAY - PROSPECT</v>
          </cell>
          <cell r="D262">
            <v>20</v>
          </cell>
          <cell r="E262">
            <v>0</v>
          </cell>
          <cell r="F262">
            <v>22</v>
          </cell>
          <cell r="G262">
            <v>223</v>
          </cell>
          <cell r="H262">
            <v>103</v>
          </cell>
          <cell r="I262">
            <v>0</v>
          </cell>
          <cell r="J262">
            <v>0</v>
          </cell>
          <cell r="K262">
            <v>13.1892</v>
          </cell>
          <cell r="L262">
            <v>0</v>
          </cell>
          <cell r="M262">
            <v>94</v>
          </cell>
          <cell r="N262">
            <v>7</v>
          </cell>
          <cell r="O262">
            <v>0</v>
          </cell>
          <cell r="P262">
            <v>220</v>
          </cell>
          <cell r="Q262">
            <v>358</v>
          </cell>
          <cell r="R262">
            <v>1</v>
          </cell>
          <cell r="S262">
            <v>10</v>
          </cell>
          <cell r="T262"/>
          <cell r="U262">
            <v>202783.27685200001</v>
          </cell>
          <cell r="V262">
            <v>340991.81000000006</v>
          </cell>
          <cell r="W262">
            <v>2024912.7476039999</v>
          </cell>
          <cell r="X262">
            <v>407861.06134799996</v>
          </cell>
          <cell r="Y262">
            <v>89847.025288000004</v>
          </cell>
          <cell r="Z262">
            <v>193034.99036</v>
          </cell>
          <cell r="AA262">
            <v>127620.90999999999</v>
          </cell>
          <cell r="AB262">
            <v>197678.78</v>
          </cell>
          <cell r="AC262">
            <v>405641.07142399997</v>
          </cell>
          <cell r="AD262">
            <v>558141.92450800003</v>
          </cell>
          <cell r="AE262">
            <v>0</v>
          </cell>
          <cell r="AF262">
            <v>4548513.5973840002</v>
          </cell>
          <cell r="AH262">
            <v>440149149</v>
          </cell>
          <cell r="AI262" t="str">
            <v>440</v>
          </cell>
          <cell r="AJ262" t="str">
            <v>149</v>
          </cell>
          <cell r="AK262" t="str">
            <v>149</v>
          </cell>
          <cell r="AL262">
            <v>1</v>
          </cell>
          <cell r="AM262">
            <v>358</v>
          </cell>
          <cell r="AN262">
            <v>4548513.5973840002</v>
          </cell>
          <cell r="AO262">
            <v>12705</v>
          </cell>
          <cell r="AP262">
            <v>0</v>
          </cell>
          <cell r="AQ262">
            <v>12705</v>
          </cell>
        </row>
        <row r="263">
          <cell r="B263">
            <v>440149160</v>
          </cell>
          <cell r="C263" t="str">
            <v>COMMUNITY DAY - PROSPECT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2</v>
          </cell>
          <cell r="I263">
            <v>0</v>
          </cell>
          <cell r="J263">
            <v>0</v>
          </cell>
          <cell r="K263">
            <v>7.5800000000000006E-2</v>
          </cell>
          <cell r="L263">
            <v>0</v>
          </cell>
          <cell r="M263">
            <v>0</v>
          </cell>
          <cell r="N263">
            <v>1</v>
          </cell>
          <cell r="O263">
            <v>0</v>
          </cell>
          <cell r="P263">
            <v>1</v>
          </cell>
          <cell r="Q263">
            <v>2</v>
          </cell>
          <cell r="R263">
            <v>1</v>
          </cell>
          <cell r="S263">
            <v>10</v>
          </cell>
          <cell r="T263"/>
          <cell r="U263">
            <v>1168.2777980000001</v>
          </cell>
          <cell r="V263">
            <v>1913.23</v>
          </cell>
          <cell r="W263">
            <v>10633.055446</v>
          </cell>
          <cell r="X263">
            <v>2034.9065019999998</v>
          </cell>
          <cell r="Y263">
            <v>507.95681200000001</v>
          </cell>
          <cell r="Z263">
            <v>1129.3641399999999</v>
          </cell>
          <cell r="AA263">
            <v>832.41</v>
          </cell>
          <cell r="AB263">
            <v>1112.02</v>
          </cell>
          <cell r="AC263">
            <v>2515.1943760000004</v>
          </cell>
          <cell r="AD263">
            <v>3182.8728419999998</v>
          </cell>
          <cell r="AE263">
            <v>0</v>
          </cell>
          <cell r="AF263">
            <v>25029.287916000001</v>
          </cell>
          <cell r="AH263">
            <v>440149160</v>
          </cell>
          <cell r="AI263" t="str">
            <v>440</v>
          </cell>
          <cell r="AJ263" t="str">
            <v>149</v>
          </cell>
          <cell r="AK263" t="str">
            <v>160</v>
          </cell>
          <cell r="AL263">
            <v>1</v>
          </cell>
          <cell r="AM263">
            <v>2</v>
          </cell>
          <cell r="AN263">
            <v>25029.287916000001</v>
          </cell>
          <cell r="AO263">
            <v>12515</v>
          </cell>
          <cell r="AP263">
            <v>0</v>
          </cell>
          <cell r="AQ263">
            <v>12515</v>
          </cell>
        </row>
        <row r="264">
          <cell r="B264">
            <v>440149181</v>
          </cell>
          <cell r="C264" t="str">
            <v>COMMUNITY DAY - PROSPECT</v>
          </cell>
          <cell r="D264">
            <v>1</v>
          </cell>
          <cell r="E264">
            <v>0</v>
          </cell>
          <cell r="F264">
            <v>3</v>
          </cell>
          <cell r="G264">
            <v>11</v>
          </cell>
          <cell r="H264">
            <v>10</v>
          </cell>
          <cell r="I264">
            <v>0</v>
          </cell>
          <cell r="J264">
            <v>0</v>
          </cell>
          <cell r="K264">
            <v>0.90959999999999996</v>
          </cell>
          <cell r="L264">
            <v>0</v>
          </cell>
          <cell r="M264">
            <v>4</v>
          </cell>
          <cell r="N264">
            <v>2</v>
          </cell>
          <cell r="O264">
            <v>0</v>
          </cell>
          <cell r="P264">
            <v>8</v>
          </cell>
          <cell r="Q264">
            <v>25</v>
          </cell>
          <cell r="R264">
            <v>1</v>
          </cell>
          <cell r="S264">
            <v>9</v>
          </cell>
          <cell r="T264"/>
          <cell r="U264">
            <v>13360.123575999998</v>
          </cell>
          <cell r="V264">
            <v>21023.99</v>
          </cell>
          <cell r="W264">
            <v>115271.765352</v>
          </cell>
          <cell r="X264">
            <v>27134.238023999998</v>
          </cell>
          <cell r="Y264">
            <v>5114.7617439999995</v>
          </cell>
          <cell r="Z264">
            <v>12958.349680000001</v>
          </cell>
          <cell r="AA264">
            <v>8050.6899999999987</v>
          </cell>
          <cell r="AB264">
            <v>9243.98</v>
          </cell>
          <cell r="AC264">
            <v>27777.862512</v>
          </cell>
          <cell r="AD264">
            <v>34664.054104000003</v>
          </cell>
          <cell r="AE264">
            <v>0</v>
          </cell>
          <cell r="AF264">
            <v>274599.814992</v>
          </cell>
          <cell r="AH264">
            <v>440149181</v>
          </cell>
          <cell r="AI264" t="str">
            <v>440</v>
          </cell>
          <cell r="AJ264" t="str">
            <v>149</v>
          </cell>
          <cell r="AK264" t="str">
            <v>181</v>
          </cell>
          <cell r="AL264">
            <v>1</v>
          </cell>
          <cell r="AM264">
            <v>25</v>
          </cell>
          <cell r="AN264">
            <v>274599.814992</v>
          </cell>
          <cell r="AO264">
            <v>10984</v>
          </cell>
          <cell r="AP264">
            <v>0</v>
          </cell>
          <cell r="AQ264">
            <v>10984</v>
          </cell>
        </row>
        <row r="265">
          <cell r="B265">
            <v>440149211</v>
          </cell>
          <cell r="C265" t="str">
            <v>COMMUNITY DAY - PROSPECT</v>
          </cell>
          <cell r="D265">
            <v>0</v>
          </cell>
          <cell r="E265">
            <v>0</v>
          </cell>
          <cell r="F265">
            <v>0</v>
          </cell>
          <cell r="G265">
            <v>1</v>
          </cell>
          <cell r="H265">
            <v>0</v>
          </cell>
          <cell r="I265">
            <v>0</v>
          </cell>
          <cell r="J265">
            <v>0</v>
          </cell>
          <cell r="K265">
            <v>3.7900000000000003E-2</v>
          </cell>
          <cell r="L265">
            <v>0</v>
          </cell>
          <cell r="M265">
            <v>1</v>
          </cell>
          <cell r="N265">
            <v>0</v>
          </cell>
          <cell r="O265">
            <v>0</v>
          </cell>
          <cell r="P265">
            <v>0</v>
          </cell>
          <cell r="Q265">
            <v>1</v>
          </cell>
          <cell r="R265">
            <v>1</v>
          </cell>
          <cell r="S265">
            <v>4</v>
          </cell>
          <cell r="T265"/>
          <cell r="U265">
            <v>596.21889899999996</v>
          </cell>
          <cell r="V265">
            <v>882.83</v>
          </cell>
          <cell r="W265">
            <v>4781.4077230000003</v>
          </cell>
          <cell r="X265">
            <v>1332.0582509999999</v>
          </cell>
          <cell r="Y265">
            <v>193.60340600000001</v>
          </cell>
          <cell r="Z265">
            <v>608.55706999999995</v>
          </cell>
          <cell r="AA265">
            <v>309.83999999999997</v>
          </cell>
          <cell r="AB265">
            <v>166.72</v>
          </cell>
          <cell r="AC265">
            <v>1311.817188</v>
          </cell>
          <cell r="AD265">
            <v>1442.701421</v>
          </cell>
          <cell r="AE265">
            <v>0</v>
          </cell>
          <cell r="AF265">
            <v>11625.753957999999</v>
          </cell>
          <cell r="AH265">
            <v>440149211</v>
          </cell>
          <cell r="AI265" t="str">
            <v>440</v>
          </cell>
          <cell r="AJ265" t="str">
            <v>149</v>
          </cell>
          <cell r="AK265" t="str">
            <v>211</v>
          </cell>
          <cell r="AL265">
            <v>1</v>
          </cell>
          <cell r="AM265">
            <v>1</v>
          </cell>
          <cell r="AN265">
            <v>11625.753957999999</v>
          </cell>
          <cell r="AO265">
            <v>11626</v>
          </cell>
          <cell r="AP265">
            <v>0</v>
          </cell>
          <cell r="AQ265">
            <v>11626</v>
          </cell>
        </row>
        <row r="266">
          <cell r="B266">
            <v>440149745</v>
          </cell>
          <cell r="C266" t="str">
            <v>COMMUNITY DAY - PROSPECT</v>
          </cell>
          <cell r="D266">
            <v>0</v>
          </cell>
          <cell r="E266">
            <v>0</v>
          </cell>
          <cell r="F266">
            <v>0</v>
          </cell>
          <cell r="G266">
            <v>1</v>
          </cell>
          <cell r="H266">
            <v>0</v>
          </cell>
          <cell r="I266">
            <v>0</v>
          </cell>
          <cell r="J266">
            <v>0</v>
          </cell>
          <cell r="K266">
            <v>3.7900000000000003E-2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</v>
          </cell>
          <cell r="R266">
            <v>1</v>
          </cell>
          <cell r="S266">
            <v>3</v>
          </cell>
          <cell r="T266"/>
          <cell r="U266">
            <v>504.28889900000001</v>
          </cell>
          <cell r="V266">
            <v>721.95</v>
          </cell>
          <cell r="W266">
            <v>3655.3277229999999</v>
          </cell>
          <cell r="X266">
            <v>1171.178251</v>
          </cell>
          <cell r="Y266">
            <v>147.643406</v>
          </cell>
          <cell r="Z266">
            <v>493.65706999999998</v>
          </cell>
          <cell r="AA266">
            <v>240.89</v>
          </cell>
          <cell r="AB266">
            <v>143.72999999999999</v>
          </cell>
          <cell r="AC266">
            <v>1036.037188</v>
          </cell>
          <cell r="AD266">
            <v>1189.911421</v>
          </cell>
          <cell r="AE266">
            <v>0</v>
          </cell>
          <cell r="AF266">
            <v>9304.6139580000017</v>
          </cell>
          <cell r="AH266">
            <v>440149745</v>
          </cell>
          <cell r="AI266" t="str">
            <v>440</v>
          </cell>
          <cell r="AJ266" t="str">
            <v>149</v>
          </cell>
          <cell r="AK266" t="str">
            <v>745</v>
          </cell>
          <cell r="AL266">
            <v>1</v>
          </cell>
          <cell r="AM266">
            <v>1</v>
          </cell>
          <cell r="AN266">
            <v>9304.6139580000017</v>
          </cell>
          <cell r="AO266">
            <v>9305</v>
          </cell>
          <cell r="AP266">
            <v>0</v>
          </cell>
          <cell r="AQ266">
            <v>9305</v>
          </cell>
        </row>
        <row r="267">
          <cell r="B267">
            <v>441281005</v>
          </cell>
          <cell r="C267" t="str">
            <v>SABIS INTERNATIONAL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1</v>
          </cell>
          <cell r="J267">
            <v>0</v>
          </cell>
          <cell r="K267">
            <v>3.7900000000000003E-2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1</v>
          </cell>
          <cell r="S267">
            <v>7</v>
          </cell>
          <cell r="T267"/>
          <cell r="U267">
            <v>504.28889900000001</v>
          </cell>
          <cell r="V267">
            <v>721.95</v>
          </cell>
          <cell r="W267">
            <v>4628.9477230000002</v>
          </cell>
          <cell r="X267">
            <v>830.94825100000003</v>
          </cell>
          <cell r="Y267">
            <v>154.34340599999999</v>
          </cell>
          <cell r="Z267">
            <v>781.13706999999999</v>
          </cell>
          <cell r="AA267">
            <v>401.93</v>
          </cell>
          <cell r="AB267">
            <v>541.41</v>
          </cell>
          <cell r="AC267">
            <v>1083.077188</v>
          </cell>
          <cell r="AD267">
            <v>1117.5614210000001</v>
          </cell>
          <cell r="AE267">
            <v>0</v>
          </cell>
          <cell r="AF267">
            <v>10765.593957999999</v>
          </cell>
          <cell r="AH267">
            <v>441281005</v>
          </cell>
          <cell r="AI267" t="str">
            <v>441</v>
          </cell>
          <cell r="AJ267" t="str">
            <v>281</v>
          </cell>
          <cell r="AK267" t="str">
            <v>005</v>
          </cell>
          <cell r="AL267">
            <v>1</v>
          </cell>
          <cell r="AM267">
            <v>1</v>
          </cell>
          <cell r="AN267">
            <v>10765.593957999999</v>
          </cell>
          <cell r="AO267">
            <v>10766</v>
          </cell>
          <cell r="AP267">
            <v>0</v>
          </cell>
          <cell r="AQ267">
            <v>10766</v>
          </cell>
        </row>
        <row r="268">
          <cell r="B268">
            <v>441281061</v>
          </cell>
          <cell r="C268" t="str">
            <v>SABIS INTERNATIONAL</v>
          </cell>
          <cell r="D268">
            <v>0</v>
          </cell>
          <cell r="E268">
            <v>0</v>
          </cell>
          <cell r="F268">
            <v>0</v>
          </cell>
          <cell r="G268">
            <v>2</v>
          </cell>
          <cell r="H268">
            <v>1</v>
          </cell>
          <cell r="I268">
            <v>0</v>
          </cell>
          <cell r="J268">
            <v>0</v>
          </cell>
          <cell r="K268">
            <v>0.1137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3</v>
          </cell>
          <cell r="Q268">
            <v>3</v>
          </cell>
          <cell r="R268">
            <v>1</v>
          </cell>
          <cell r="S268">
            <v>10</v>
          </cell>
          <cell r="T268"/>
          <cell r="U268">
            <v>1703.4866969999998</v>
          </cell>
          <cell r="V268">
            <v>3069.0300000000007</v>
          </cell>
          <cell r="W268">
            <v>19385.643169000003</v>
          </cell>
          <cell r="X268">
            <v>3275.6747529999998</v>
          </cell>
          <cell r="Y268">
            <v>881.68021799999997</v>
          </cell>
          <cell r="Z268">
            <v>1546.5512099999999</v>
          </cell>
          <cell r="AA268">
            <v>1159.45</v>
          </cell>
          <cell r="AB268">
            <v>2377.4499999999998</v>
          </cell>
          <cell r="AC268">
            <v>3185.4415640000002</v>
          </cell>
          <cell r="AD268">
            <v>5027.5742630000004</v>
          </cell>
          <cell r="AE268">
            <v>0</v>
          </cell>
          <cell r="AF268">
            <v>41611.981874000005</v>
          </cell>
          <cell r="AH268">
            <v>441281061</v>
          </cell>
          <cell r="AI268" t="str">
            <v>441</v>
          </cell>
          <cell r="AJ268" t="str">
            <v>281</v>
          </cell>
          <cell r="AK268" t="str">
            <v>061</v>
          </cell>
          <cell r="AL268">
            <v>1</v>
          </cell>
          <cell r="AM268">
            <v>3</v>
          </cell>
          <cell r="AN268">
            <v>41611.981874000005</v>
          </cell>
          <cell r="AO268">
            <v>13871</v>
          </cell>
          <cell r="AP268">
            <v>0</v>
          </cell>
          <cell r="AQ268">
            <v>13871</v>
          </cell>
        </row>
        <row r="269">
          <cell r="B269">
            <v>441281087</v>
          </cell>
          <cell r="C269" t="str">
            <v>SABIS INTERNATIONAL</v>
          </cell>
          <cell r="D269">
            <v>0</v>
          </cell>
          <cell r="E269">
            <v>0</v>
          </cell>
          <cell r="F269">
            <v>0</v>
          </cell>
          <cell r="G269">
            <v>1</v>
          </cell>
          <cell r="H269">
            <v>0</v>
          </cell>
          <cell r="I269">
            <v>1</v>
          </cell>
          <cell r="J269">
            <v>0</v>
          </cell>
          <cell r="K269">
            <v>7.5800000000000006E-2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</v>
          </cell>
          <cell r="Q269">
            <v>2</v>
          </cell>
          <cell r="R269">
            <v>1</v>
          </cell>
          <cell r="S269">
            <v>5</v>
          </cell>
          <cell r="T269"/>
          <cell r="U269">
            <v>1062.867798</v>
          </cell>
          <cell r="V269">
            <v>1701.13</v>
          </cell>
          <cell r="W269">
            <v>10795.365446</v>
          </cell>
          <cell r="X269">
            <v>2002.1265020000001</v>
          </cell>
          <cell r="Y269">
            <v>423.81681199999997</v>
          </cell>
          <cell r="Z269">
            <v>1293.46414</v>
          </cell>
          <cell r="AA269">
            <v>744.5</v>
          </cell>
          <cell r="AB269">
            <v>1213.51</v>
          </cell>
          <cell r="AC269">
            <v>2119.114376</v>
          </cell>
          <cell r="AD269">
            <v>2713.6628420000002</v>
          </cell>
          <cell r="AE269">
            <v>0</v>
          </cell>
          <cell r="AF269">
            <v>24069.557916000002</v>
          </cell>
          <cell r="AH269">
            <v>441281087</v>
          </cell>
          <cell r="AI269" t="str">
            <v>441</v>
          </cell>
          <cell r="AJ269" t="str">
            <v>281</v>
          </cell>
          <cell r="AK269" t="str">
            <v>087</v>
          </cell>
          <cell r="AL269">
            <v>1</v>
          </cell>
          <cell r="AM269">
            <v>2</v>
          </cell>
          <cell r="AN269">
            <v>24069.557916000002</v>
          </cell>
          <cell r="AO269">
            <v>12035</v>
          </cell>
          <cell r="AP269">
            <v>0</v>
          </cell>
          <cell r="AQ269">
            <v>12035</v>
          </cell>
        </row>
        <row r="270">
          <cell r="B270">
            <v>441281137</v>
          </cell>
          <cell r="C270" t="str">
            <v>SABIS INTERNATIONAL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7.5800000000000006E-2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  <cell r="Q270">
            <v>2</v>
          </cell>
          <cell r="R270">
            <v>1</v>
          </cell>
          <cell r="S270">
            <v>10</v>
          </cell>
          <cell r="T270"/>
          <cell r="U270">
            <v>1135.657798</v>
          </cell>
          <cell r="V270">
            <v>2046.02</v>
          </cell>
          <cell r="W270">
            <v>12791.355446</v>
          </cell>
          <cell r="X270">
            <v>2104.496502</v>
          </cell>
          <cell r="Y270">
            <v>591.45681200000001</v>
          </cell>
          <cell r="Z270">
            <v>1031.03414</v>
          </cell>
          <cell r="AA270">
            <v>799.55</v>
          </cell>
          <cell r="AB270">
            <v>1615.32</v>
          </cell>
          <cell r="AC270">
            <v>2149.404376</v>
          </cell>
          <cell r="AD270">
            <v>3362.2528419999999</v>
          </cell>
          <cell r="AE270">
            <v>0</v>
          </cell>
          <cell r="AF270">
            <v>27626.547915999996</v>
          </cell>
          <cell r="AH270">
            <v>441281137</v>
          </cell>
          <cell r="AI270" t="str">
            <v>441</v>
          </cell>
          <cell r="AJ270" t="str">
            <v>281</v>
          </cell>
          <cell r="AK270" t="str">
            <v>137</v>
          </cell>
          <cell r="AL270">
            <v>1</v>
          </cell>
          <cell r="AM270">
            <v>2</v>
          </cell>
          <cell r="AN270">
            <v>27626.547915999996</v>
          </cell>
          <cell r="AO270">
            <v>13813</v>
          </cell>
          <cell r="AP270">
            <v>0</v>
          </cell>
          <cell r="AQ270">
            <v>13813</v>
          </cell>
        </row>
        <row r="271">
          <cell r="B271">
            <v>441281159</v>
          </cell>
          <cell r="C271" t="str">
            <v>SABIS INTERNATIONAL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1</v>
          </cell>
          <cell r="J271">
            <v>0</v>
          </cell>
          <cell r="K271">
            <v>7.5800000000000006E-2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1</v>
          </cell>
          <cell r="Q271">
            <v>2</v>
          </cell>
          <cell r="R271">
            <v>1</v>
          </cell>
          <cell r="S271">
            <v>2</v>
          </cell>
          <cell r="T271"/>
          <cell r="U271">
            <v>1061.147798</v>
          </cell>
          <cell r="V271">
            <v>1692.96</v>
          </cell>
          <cell r="W271">
            <v>10318.415446000001</v>
          </cell>
          <cell r="X271">
            <v>1764.2665019999999</v>
          </cell>
          <cell r="Y271">
            <v>430.95681199999996</v>
          </cell>
          <cell r="Z271">
            <v>1292.8741399999999</v>
          </cell>
          <cell r="AA271">
            <v>821.02</v>
          </cell>
          <cell r="AB271">
            <v>1287.79</v>
          </cell>
          <cell r="AC271">
            <v>2196.4443759999999</v>
          </cell>
          <cell r="AD271">
            <v>2732.3728419999998</v>
          </cell>
          <cell r="AE271">
            <v>0</v>
          </cell>
          <cell r="AF271">
            <v>23598.247916</v>
          </cell>
          <cell r="AH271">
            <v>441281159</v>
          </cell>
          <cell r="AI271" t="str">
            <v>441</v>
          </cell>
          <cell r="AJ271" t="str">
            <v>281</v>
          </cell>
          <cell r="AK271" t="str">
            <v>159</v>
          </cell>
          <cell r="AL271">
            <v>1</v>
          </cell>
          <cell r="AM271">
            <v>2</v>
          </cell>
          <cell r="AN271">
            <v>23598.247916</v>
          </cell>
          <cell r="AO271">
            <v>11799</v>
          </cell>
          <cell r="AP271">
            <v>0</v>
          </cell>
          <cell r="AQ271">
            <v>11799</v>
          </cell>
        </row>
        <row r="272">
          <cell r="B272">
            <v>441281161</v>
          </cell>
          <cell r="C272" t="str">
            <v>SABIS INTERNATIONAL</v>
          </cell>
          <cell r="D272">
            <v>0</v>
          </cell>
          <cell r="E272">
            <v>0</v>
          </cell>
          <cell r="F272">
            <v>0</v>
          </cell>
          <cell r="G272">
            <v>3</v>
          </cell>
          <cell r="H272">
            <v>1</v>
          </cell>
          <cell r="I272">
            <v>2</v>
          </cell>
          <cell r="J272">
            <v>0</v>
          </cell>
          <cell r="K272">
            <v>0.22739999999999999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5</v>
          </cell>
          <cell r="Q272">
            <v>6</v>
          </cell>
          <cell r="R272">
            <v>1</v>
          </cell>
          <cell r="S272">
            <v>7</v>
          </cell>
          <cell r="T272"/>
          <cell r="U272">
            <v>3322.7333939999999</v>
          </cell>
          <cell r="V272">
            <v>5738.85</v>
          </cell>
          <cell r="W272">
            <v>37218.636338000004</v>
          </cell>
          <cell r="X272">
            <v>6108.7495060000001</v>
          </cell>
          <cell r="Y272">
            <v>1576.7204360000001</v>
          </cell>
          <cell r="Z272">
            <v>3639.05242</v>
          </cell>
          <cell r="AA272">
            <v>2403.42</v>
          </cell>
          <cell r="AB272">
            <v>4639.2</v>
          </cell>
          <cell r="AC272">
            <v>6387.6331280000004</v>
          </cell>
          <cell r="AD272">
            <v>9248.3785260000004</v>
          </cell>
          <cell r="AE272">
            <v>0</v>
          </cell>
          <cell r="AF272">
            <v>80283.373747999998</v>
          </cell>
          <cell r="AH272">
            <v>441281161</v>
          </cell>
          <cell r="AI272" t="str">
            <v>441</v>
          </cell>
          <cell r="AJ272" t="str">
            <v>281</v>
          </cell>
          <cell r="AK272" t="str">
            <v>161</v>
          </cell>
          <cell r="AL272">
            <v>1</v>
          </cell>
          <cell r="AM272">
            <v>6</v>
          </cell>
          <cell r="AN272">
            <v>80283.373747999998</v>
          </cell>
          <cell r="AO272">
            <v>13381</v>
          </cell>
          <cell r="AP272">
            <v>0</v>
          </cell>
          <cell r="AQ272">
            <v>13381</v>
          </cell>
        </row>
        <row r="273">
          <cell r="B273">
            <v>441281191</v>
          </cell>
          <cell r="C273" t="str">
            <v>SABIS INTERNATIONAL</v>
          </cell>
          <cell r="D273">
            <v>0</v>
          </cell>
          <cell r="E273">
            <v>0</v>
          </cell>
          <cell r="F273">
            <v>1</v>
          </cell>
          <cell r="G273">
            <v>1</v>
          </cell>
          <cell r="H273">
            <v>0</v>
          </cell>
          <cell r="I273">
            <v>0</v>
          </cell>
          <cell r="J273">
            <v>0</v>
          </cell>
          <cell r="K273">
            <v>7.5800000000000006E-2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  <cell r="Q273">
            <v>2</v>
          </cell>
          <cell r="R273">
            <v>1</v>
          </cell>
          <cell r="S273">
            <v>7</v>
          </cell>
          <cell r="T273"/>
          <cell r="U273">
            <v>1127.377798</v>
          </cell>
          <cell r="V273">
            <v>2006.7600000000002</v>
          </cell>
          <cell r="W273">
            <v>12805.355446</v>
          </cell>
          <cell r="X273">
            <v>2342.3565020000001</v>
          </cell>
          <cell r="Y273">
            <v>561.846812</v>
          </cell>
          <cell r="Z273">
            <v>1028.1741399999999</v>
          </cell>
          <cell r="AA273">
            <v>704.28</v>
          </cell>
          <cell r="AB273">
            <v>1395.73</v>
          </cell>
          <cell r="AC273">
            <v>2072.074376</v>
          </cell>
          <cell r="AD273">
            <v>3268.5828419999998</v>
          </cell>
          <cell r="AE273">
            <v>0</v>
          </cell>
          <cell r="AF273">
            <v>27312.537915999997</v>
          </cell>
          <cell r="AH273">
            <v>441281191</v>
          </cell>
          <cell r="AI273" t="str">
            <v>441</v>
          </cell>
          <cell r="AJ273" t="str">
            <v>281</v>
          </cell>
          <cell r="AK273" t="str">
            <v>191</v>
          </cell>
          <cell r="AL273">
            <v>1</v>
          </cell>
          <cell r="AM273">
            <v>2</v>
          </cell>
          <cell r="AN273">
            <v>27312.537915999997</v>
          </cell>
          <cell r="AO273">
            <v>13656</v>
          </cell>
          <cell r="AP273">
            <v>0</v>
          </cell>
          <cell r="AQ273">
            <v>13656</v>
          </cell>
        </row>
        <row r="274">
          <cell r="B274">
            <v>441281227</v>
          </cell>
          <cell r="C274" t="str">
            <v>SABIS INTERNATIONAL</v>
          </cell>
          <cell r="D274">
            <v>0</v>
          </cell>
          <cell r="E274">
            <v>0</v>
          </cell>
          <cell r="F274">
            <v>1</v>
          </cell>
          <cell r="G274">
            <v>1</v>
          </cell>
          <cell r="H274">
            <v>0</v>
          </cell>
          <cell r="I274">
            <v>0</v>
          </cell>
          <cell r="J274">
            <v>0</v>
          </cell>
          <cell r="K274">
            <v>7.5800000000000006E-2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  <cell r="Q274">
            <v>2</v>
          </cell>
          <cell r="R274">
            <v>1</v>
          </cell>
          <cell r="S274">
            <v>9</v>
          </cell>
          <cell r="T274"/>
          <cell r="U274">
            <v>1132.897798</v>
          </cell>
          <cell r="V274">
            <v>2032.94</v>
          </cell>
          <cell r="W274">
            <v>13060.875446</v>
          </cell>
          <cell r="X274">
            <v>2342.3565020000001</v>
          </cell>
          <cell r="Y274">
            <v>574.226812</v>
          </cell>
          <cell r="Z274">
            <v>1030.0741399999999</v>
          </cell>
          <cell r="AA274">
            <v>714.62</v>
          </cell>
          <cell r="AB274">
            <v>1449.47</v>
          </cell>
          <cell r="AC274">
            <v>2072.074376</v>
          </cell>
          <cell r="AD274">
            <v>3309.902842</v>
          </cell>
          <cell r="AE274">
            <v>0</v>
          </cell>
          <cell r="AF274">
            <v>27719.437916000003</v>
          </cell>
          <cell r="AH274">
            <v>441281227</v>
          </cell>
          <cell r="AI274" t="str">
            <v>441</v>
          </cell>
          <cell r="AJ274" t="str">
            <v>281</v>
          </cell>
          <cell r="AK274" t="str">
            <v>227</v>
          </cell>
          <cell r="AL274">
            <v>1</v>
          </cell>
          <cell r="AM274">
            <v>2</v>
          </cell>
          <cell r="AN274">
            <v>27719.437916000003</v>
          </cell>
          <cell r="AO274">
            <v>13860</v>
          </cell>
          <cell r="AP274">
            <v>0</v>
          </cell>
          <cell r="AQ274">
            <v>13860</v>
          </cell>
        </row>
        <row r="275">
          <cell r="B275">
            <v>441281281</v>
          </cell>
          <cell r="C275" t="str">
            <v>SABIS INTERNATIONAL</v>
          </cell>
          <cell r="D275">
            <v>0</v>
          </cell>
          <cell r="E275">
            <v>0</v>
          </cell>
          <cell r="F275">
            <v>103</v>
          </cell>
          <cell r="G275">
            <v>672</v>
          </cell>
          <cell r="H275">
            <v>385</v>
          </cell>
          <cell r="I275">
            <v>392</v>
          </cell>
          <cell r="J275">
            <v>0</v>
          </cell>
          <cell r="K275">
            <v>58.820799999999998</v>
          </cell>
          <cell r="L275">
            <v>0</v>
          </cell>
          <cell r="M275">
            <v>108</v>
          </cell>
          <cell r="N275">
            <v>10</v>
          </cell>
          <cell r="O275">
            <v>7</v>
          </cell>
          <cell r="P275">
            <v>747</v>
          </cell>
          <cell r="Q275">
            <v>1552</v>
          </cell>
          <cell r="R275">
            <v>1</v>
          </cell>
          <cell r="S275">
            <v>10</v>
          </cell>
          <cell r="T275"/>
          <cell r="U275">
            <v>841536.14124799997</v>
          </cell>
          <cell r="V275">
            <v>1365335.41</v>
          </cell>
          <cell r="W275">
            <v>8237036.5860959999</v>
          </cell>
          <cell r="X275">
            <v>1612699.575552</v>
          </cell>
          <cell r="Y275">
            <v>348220.036112</v>
          </cell>
          <cell r="Z275">
            <v>909445.12264000007</v>
          </cell>
          <cell r="AA275">
            <v>565155.01</v>
          </cell>
          <cell r="AB275">
            <v>873884.46</v>
          </cell>
          <cell r="AC275">
            <v>1690386.4057760001</v>
          </cell>
          <cell r="AD275">
            <v>2217068.6453920002</v>
          </cell>
          <cell r="AE275">
            <v>0</v>
          </cell>
          <cell r="AF275">
            <v>18660767.392815996</v>
          </cell>
          <cell r="AH275">
            <v>441281281</v>
          </cell>
          <cell r="AI275" t="str">
            <v>441</v>
          </cell>
          <cell r="AJ275" t="str">
            <v>281</v>
          </cell>
          <cell r="AK275" t="str">
            <v>281</v>
          </cell>
          <cell r="AL275">
            <v>1</v>
          </cell>
          <cell r="AM275">
            <v>1552</v>
          </cell>
          <cell r="AN275">
            <v>18660767.392815996</v>
          </cell>
          <cell r="AO275">
            <v>12024</v>
          </cell>
          <cell r="AP275">
            <v>0</v>
          </cell>
          <cell r="AQ275">
            <v>12024</v>
          </cell>
        </row>
        <row r="276">
          <cell r="B276">
            <v>441281332</v>
          </cell>
          <cell r="C276" t="str">
            <v>SABIS INTERNATIONAL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1</v>
          </cell>
          <cell r="I276">
            <v>0</v>
          </cell>
          <cell r="J276">
            <v>0</v>
          </cell>
          <cell r="K276">
            <v>3.7900000000000003E-2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1</v>
          </cell>
          <cell r="S276">
            <v>9</v>
          </cell>
          <cell r="T276"/>
          <cell r="U276">
            <v>504.28889900000001</v>
          </cell>
          <cell r="V276">
            <v>721.95</v>
          </cell>
          <cell r="W276">
            <v>3258.1077230000001</v>
          </cell>
          <cell r="X276">
            <v>933.31825099999992</v>
          </cell>
          <cell r="Y276">
            <v>158.65340599999999</v>
          </cell>
          <cell r="Z276">
            <v>493.65706999999998</v>
          </cell>
          <cell r="AA276">
            <v>320.64</v>
          </cell>
          <cell r="AB276">
            <v>234.79</v>
          </cell>
          <cell r="AC276">
            <v>1113.3671880000002</v>
          </cell>
          <cell r="AD276">
            <v>1221.5214209999999</v>
          </cell>
          <cell r="AE276">
            <v>0</v>
          </cell>
          <cell r="AF276">
            <v>8960.2939580000002</v>
          </cell>
          <cell r="AH276">
            <v>441281332</v>
          </cell>
          <cell r="AI276" t="str">
            <v>441</v>
          </cell>
          <cell r="AJ276" t="str">
            <v>281</v>
          </cell>
          <cell r="AK276" t="str">
            <v>332</v>
          </cell>
          <cell r="AL276">
            <v>1</v>
          </cell>
          <cell r="AM276">
            <v>1</v>
          </cell>
          <cell r="AN276">
            <v>8960.2939580000002</v>
          </cell>
          <cell r="AO276">
            <v>8960</v>
          </cell>
          <cell r="AP276">
            <v>0</v>
          </cell>
          <cell r="AQ276">
            <v>8960</v>
          </cell>
        </row>
        <row r="277">
          <cell r="B277">
            <v>441281680</v>
          </cell>
          <cell r="C277" t="str">
            <v>SABIS INTERNATIONAL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0</v>
          </cell>
          <cell r="J277">
            <v>0</v>
          </cell>
          <cell r="K277">
            <v>3.7900000000000003E-2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1</v>
          </cell>
          <cell r="Q277">
            <v>1</v>
          </cell>
          <cell r="R277">
            <v>1</v>
          </cell>
          <cell r="S277">
            <v>4</v>
          </cell>
          <cell r="T277"/>
          <cell r="U277">
            <v>558.00889900000004</v>
          </cell>
          <cell r="V277">
            <v>976.46</v>
          </cell>
          <cell r="W277">
            <v>5742.6177230000003</v>
          </cell>
          <cell r="X277">
            <v>933.31825099999992</v>
          </cell>
          <cell r="Y277">
            <v>279.18340599999999</v>
          </cell>
          <cell r="Z277">
            <v>512.13706999999999</v>
          </cell>
          <cell r="AA277">
            <v>421.24</v>
          </cell>
          <cell r="AB277">
            <v>757.56</v>
          </cell>
          <cell r="AC277">
            <v>1113.3671880000002</v>
          </cell>
          <cell r="AD277">
            <v>1623.4114209999998</v>
          </cell>
          <cell r="AE277">
            <v>0</v>
          </cell>
          <cell r="AF277">
            <v>12917.303958</v>
          </cell>
          <cell r="AH277">
            <v>441281680</v>
          </cell>
          <cell r="AI277" t="str">
            <v>441</v>
          </cell>
          <cell r="AJ277" t="str">
            <v>281</v>
          </cell>
          <cell r="AK277" t="str">
            <v>680</v>
          </cell>
          <cell r="AL277">
            <v>1</v>
          </cell>
          <cell r="AM277">
            <v>1</v>
          </cell>
          <cell r="AN277">
            <v>12917.303958</v>
          </cell>
          <cell r="AO277">
            <v>12917</v>
          </cell>
          <cell r="AP277">
            <v>0</v>
          </cell>
          <cell r="AQ277">
            <v>12917</v>
          </cell>
        </row>
        <row r="278">
          <cell r="B278">
            <v>444035001</v>
          </cell>
          <cell r="C278" t="str">
            <v>NEIGHBORHOOD HOUSE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1</v>
          </cell>
          <cell r="I278">
            <v>0</v>
          </cell>
          <cell r="J278">
            <v>0</v>
          </cell>
          <cell r="K278">
            <v>3.7900000000000003E-2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1.085</v>
          </cell>
          <cell r="S278">
            <v>6</v>
          </cell>
          <cell r="T278"/>
          <cell r="U278">
            <v>547.15345541500005</v>
          </cell>
          <cell r="V278">
            <v>783.31574999999998</v>
          </cell>
          <cell r="W278">
            <v>3535.0468794550002</v>
          </cell>
          <cell r="X278">
            <v>1012.6503023349999</v>
          </cell>
          <cell r="Y278">
            <v>172.13894550999999</v>
          </cell>
          <cell r="Z278">
            <v>493.65706999999998</v>
          </cell>
          <cell r="AA278">
            <v>347.89439999999996</v>
          </cell>
          <cell r="AB278">
            <v>254.74714999999998</v>
          </cell>
          <cell r="AC278">
            <v>1208.0033989800002</v>
          </cell>
          <cell r="AD278">
            <v>1221.5214209999999</v>
          </cell>
          <cell r="AE278">
            <v>0</v>
          </cell>
          <cell r="AF278">
            <v>9576.1287726949995</v>
          </cell>
          <cell r="AH278">
            <v>444035001</v>
          </cell>
          <cell r="AI278" t="str">
            <v>444</v>
          </cell>
          <cell r="AJ278" t="str">
            <v>035</v>
          </cell>
          <cell r="AK278" t="str">
            <v>001</v>
          </cell>
          <cell r="AL278">
            <v>1</v>
          </cell>
          <cell r="AM278">
            <v>1</v>
          </cell>
          <cell r="AN278">
            <v>9576.1287726949995</v>
          </cell>
          <cell r="AO278">
            <v>9576</v>
          </cell>
          <cell r="AP278">
            <v>0</v>
          </cell>
          <cell r="AQ278">
            <v>9576</v>
          </cell>
        </row>
        <row r="279">
          <cell r="B279">
            <v>444035035</v>
          </cell>
          <cell r="C279" t="str">
            <v>NEIGHBORHOOD HOUSE</v>
          </cell>
          <cell r="D279">
            <v>38</v>
          </cell>
          <cell r="E279">
            <v>0</v>
          </cell>
          <cell r="F279">
            <v>36</v>
          </cell>
          <cell r="G279">
            <v>227</v>
          </cell>
          <cell r="H279">
            <v>198</v>
          </cell>
          <cell r="I279">
            <v>179</v>
          </cell>
          <cell r="J279">
            <v>0</v>
          </cell>
          <cell r="K279">
            <v>24.256</v>
          </cell>
          <cell r="L279">
            <v>0</v>
          </cell>
          <cell r="M279">
            <v>48</v>
          </cell>
          <cell r="N279">
            <v>13</v>
          </cell>
          <cell r="O279">
            <v>17</v>
          </cell>
          <cell r="P279">
            <v>335</v>
          </cell>
          <cell r="Q279">
            <v>659</v>
          </cell>
          <cell r="R279">
            <v>1.085</v>
          </cell>
          <cell r="S279">
            <v>10</v>
          </cell>
          <cell r="T279"/>
          <cell r="U279">
            <v>389042.40151560004</v>
          </cell>
          <cell r="V279">
            <v>638807.48609999998</v>
          </cell>
          <cell r="W279">
            <v>3870718.4720512</v>
          </cell>
          <cell r="X279">
            <v>726765.9087443999</v>
          </cell>
          <cell r="Y279">
            <v>164476.18057640002</v>
          </cell>
          <cell r="Z279">
            <v>392498.2648</v>
          </cell>
          <cell r="AA279">
            <v>269552.0184</v>
          </cell>
          <cell r="AB279">
            <v>423363.43034999992</v>
          </cell>
          <cell r="AC279">
            <v>786707.8726471999</v>
          </cell>
          <cell r="AD279">
            <v>953321.88943999994</v>
          </cell>
          <cell r="AE279">
            <v>0</v>
          </cell>
          <cell r="AF279">
            <v>8615253.9246248007</v>
          </cell>
          <cell r="AH279">
            <v>444035035</v>
          </cell>
          <cell r="AI279" t="str">
            <v>444</v>
          </cell>
          <cell r="AJ279" t="str">
            <v>035</v>
          </cell>
          <cell r="AK279" t="str">
            <v>035</v>
          </cell>
          <cell r="AL279">
            <v>1</v>
          </cell>
          <cell r="AM279">
            <v>659</v>
          </cell>
          <cell r="AN279">
            <v>8615253.9246248007</v>
          </cell>
          <cell r="AO279">
            <v>13073</v>
          </cell>
          <cell r="AP279">
            <v>0</v>
          </cell>
          <cell r="AQ279">
            <v>13073</v>
          </cell>
        </row>
        <row r="280">
          <cell r="B280">
            <v>444035044</v>
          </cell>
          <cell r="C280" t="str">
            <v>NEIGHBORHOOD HOUSE</v>
          </cell>
          <cell r="D280">
            <v>1</v>
          </cell>
          <cell r="E280">
            <v>0</v>
          </cell>
          <cell r="F280">
            <v>0</v>
          </cell>
          <cell r="G280">
            <v>0</v>
          </cell>
          <cell r="H280">
            <v>2</v>
          </cell>
          <cell r="I280">
            <v>0</v>
          </cell>
          <cell r="J280">
            <v>0</v>
          </cell>
          <cell r="K280">
            <v>7.5800000000000006E-2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3</v>
          </cell>
          <cell r="R280">
            <v>1.085</v>
          </cell>
          <cell r="S280">
            <v>10</v>
          </cell>
          <cell r="T280"/>
          <cell r="U280">
            <v>1311.1658608300002</v>
          </cell>
          <cell r="V280">
            <v>1958.28395</v>
          </cell>
          <cell r="W280">
            <v>8865.9640589099999</v>
          </cell>
          <cell r="X280">
            <v>2485.8831046699997</v>
          </cell>
          <cell r="Y280">
            <v>415.30199101999995</v>
          </cell>
          <cell r="Z280">
            <v>1226.8741399999999</v>
          </cell>
          <cell r="AA280">
            <v>826.45535000000007</v>
          </cell>
          <cell r="AB280">
            <v>561.45495000000005</v>
          </cell>
          <cell r="AC280">
            <v>2914.7053479599999</v>
          </cell>
          <cell r="AD280">
            <v>2972.7628419999996</v>
          </cell>
          <cell r="AE280">
            <v>0</v>
          </cell>
          <cell r="AF280">
            <v>23538.851595389999</v>
          </cell>
          <cell r="AH280">
            <v>444035044</v>
          </cell>
          <cell r="AI280" t="str">
            <v>444</v>
          </cell>
          <cell r="AJ280" t="str">
            <v>035</v>
          </cell>
          <cell r="AK280" t="str">
            <v>044</v>
          </cell>
          <cell r="AL280">
            <v>1</v>
          </cell>
          <cell r="AM280">
            <v>3</v>
          </cell>
          <cell r="AN280">
            <v>23538.851595389999</v>
          </cell>
          <cell r="AO280">
            <v>7846</v>
          </cell>
          <cell r="AP280">
            <v>0</v>
          </cell>
          <cell r="AQ280">
            <v>7846</v>
          </cell>
        </row>
        <row r="281">
          <cell r="B281">
            <v>444035133</v>
          </cell>
          <cell r="C281" t="str">
            <v>NEIGHBORHOOD HOUSE</v>
          </cell>
          <cell r="D281">
            <v>0</v>
          </cell>
          <cell r="E281">
            <v>0</v>
          </cell>
          <cell r="F281">
            <v>0</v>
          </cell>
          <cell r="G281">
            <v>1</v>
          </cell>
          <cell r="H281">
            <v>0</v>
          </cell>
          <cell r="I281">
            <v>1</v>
          </cell>
          <cell r="J281">
            <v>0</v>
          </cell>
          <cell r="K281">
            <v>7.5800000000000006E-2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1.085</v>
          </cell>
          <cell r="S281">
            <v>7</v>
          </cell>
          <cell r="T281"/>
          <cell r="U281">
            <v>1094.3069108300001</v>
          </cell>
          <cell r="V281">
            <v>1566.6315</v>
          </cell>
          <cell r="W281">
            <v>8988.4388589099999</v>
          </cell>
          <cell r="X281">
            <v>2172.30725467</v>
          </cell>
          <cell r="Y281">
            <v>327.65569101999995</v>
          </cell>
          <cell r="Z281">
            <v>1274.79414</v>
          </cell>
          <cell r="AA281">
            <v>697.45969999999988</v>
          </cell>
          <cell r="AB281">
            <v>743.37689999999998</v>
          </cell>
          <cell r="AC281">
            <v>2299.23909796</v>
          </cell>
          <cell r="AD281">
            <v>2307.4728420000001</v>
          </cell>
          <cell r="AE281">
            <v>0</v>
          </cell>
          <cell r="AF281">
            <v>21471.682895389997</v>
          </cell>
          <cell r="AH281">
            <v>444035133</v>
          </cell>
          <cell r="AI281" t="str">
            <v>444</v>
          </cell>
          <cell r="AJ281" t="str">
            <v>035</v>
          </cell>
          <cell r="AK281" t="str">
            <v>133</v>
          </cell>
          <cell r="AL281">
            <v>1</v>
          </cell>
          <cell r="AM281">
            <v>2</v>
          </cell>
          <cell r="AN281">
            <v>21471.682895389997</v>
          </cell>
          <cell r="AO281">
            <v>10736</v>
          </cell>
          <cell r="AP281">
            <v>0</v>
          </cell>
          <cell r="AQ281">
            <v>10736</v>
          </cell>
        </row>
        <row r="282">
          <cell r="B282">
            <v>444035189</v>
          </cell>
          <cell r="C282" t="str">
            <v>NEIGHBORHOOD HOUSE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1</v>
          </cell>
          <cell r="J282">
            <v>0</v>
          </cell>
          <cell r="K282">
            <v>7.5800000000000006E-2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1</v>
          </cell>
          <cell r="Q282">
            <v>2</v>
          </cell>
          <cell r="R282">
            <v>1.085</v>
          </cell>
          <cell r="S282">
            <v>2</v>
          </cell>
          <cell r="T282"/>
          <cell r="U282">
            <v>1151.3453608299999</v>
          </cell>
          <cell r="V282">
            <v>1836.8616</v>
          </cell>
          <cell r="W282">
            <v>11195.48075891</v>
          </cell>
          <cell r="X282">
            <v>1914.2291546699998</v>
          </cell>
          <cell r="Y282">
            <v>467.58814101999991</v>
          </cell>
          <cell r="Z282">
            <v>1292.8741399999999</v>
          </cell>
          <cell r="AA282">
            <v>890.80669999999998</v>
          </cell>
          <cell r="AB282">
            <v>1397.2521499999998</v>
          </cell>
          <cell r="AC282">
            <v>2383.1421479599999</v>
          </cell>
          <cell r="AD282">
            <v>2732.3728419999998</v>
          </cell>
          <cell r="AE282">
            <v>0</v>
          </cell>
          <cell r="AF282">
            <v>25261.952995389998</v>
          </cell>
          <cell r="AH282">
            <v>444035189</v>
          </cell>
          <cell r="AI282" t="str">
            <v>444</v>
          </cell>
          <cell r="AJ282" t="str">
            <v>035</v>
          </cell>
          <cell r="AK282" t="str">
            <v>189</v>
          </cell>
          <cell r="AL282">
            <v>1</v>
          </cell>
          <cell r="AM282">
            <v>2</v>
          </cell>
          <cell r="AN282">
            <v>25261.952995389998</v>
          </cell>
          <cell r="AO282">
            <v>12631</v>
          </cell>
          <cell r="AP282">
            <v>0</v>
          </cell>
          <cell r="AQ282">
            <v>12631</v>
          </cell>
        </row>
        <row r="283">
          <cell r="B283">
            <v>444035220</v>
          </cell>
          <cell r="C283" t="str">
            <v>NEIGHBORHOOD HOUSE</v>
          </cell>
          <cell r="D283">
            <v>0</v>
          </cell>
          <cell r="E283">
            <v>0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3.7900000000000003E-2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</v>
          </cell>
          <cell r="R283">
            <v>1.085</v>
          </cell>
          <cell r="S283">
            <v>6</v>
          </cell>
          <cell r="T283"/>
          <cell r="U283">
            <v>547.15345541500005</v>
          </cell>
          <cell r="V283">
            <v>783.31574999999998</v>
          </cell>
          <cell r="W283">
            <v>3966.0739794549995</v>
          </cell>
          <cell r="X283">
            <v>1270.7284023350001</v>
          </cell>
          <cell r="Y283">
            <v>160.17139551</v>
          </cell>
          <cell r="Z283">
            <v>493.65706999999998</v>
          </cell>
          <cell r="AA283">
            <v>261.36564999999996</v>
          </cell>
          <cell r="AB283">
            <v>103.9864</v>
          </cell>
          <cell r="AC283">
            <v>1124.10034898</v>
          </cell>
          <cell r="AD283">
            <v>1189.8714210000001</v>
          </cell>
          <cell r="AE283">
            <v>0</v>
          </cell>
          <cell r="AF283">
            <v>9900.4238726949989</v>
          </cell>
          <cell r="AH283">
            <v>444035220</v>
          </cell>
          <cell r="AI283" t="str">
            <v>444</v>
          </cell>
          <cell r="AJ283" t="str">
            <v>035</v>
          </cell>
          <cell r="AK283" t="str">
            <v>220</v>
          </cell>
          <cell r="AL283">
            <v>1</v>
          </cell>
          <cell r="AM283">
            <v>1</v>
          </cell>
          <cell r="AN283">
            <v>9900.4238726949989</v>
          </cell>
          <cell r="AO283">
            <v>9900</v>
          </cell>
          <cell r="AP283">
            <v>0</v>
          </cell>
          <cell r="AQ283">
            <v>9900</v>
          </cell>
        </row>
        <row r="284">
          <cell r="B284">
            <v>444035243</v>
          </cell>
          <cell r="C284" t="str">
            <v>NEIGHBORHOOD HOUSE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1</v>
          </cell>
          <cell r="J284">
            <v>0</v>
          </cell>
          <cell r="K284">
            <v>3.7900000000000003E-2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1</v>
          </cell>
          <cell r="Q284">
            <v>1</v>
          </cell>
          <cell r="R284">
            <v>1.085</v>
          </cell>
          <cell r="S284">
            <v>8</v>
          </cell>
          <cell r="T284"/>
          <cell r="U284">
            <v>613.099755415</v>
          </cell>
          <cell r="V284">
            <v>1095.77405</v>
          </cell>
          <cell r="W284">
            <v>8072.5711294550001</v>
          </cell>
          <cell r="X284">
            <v>901.57885233499997</v>
          </cell>
          <cell r="Y284">
            <v>315.43489550999993</v>
          </cell>
          <cell r="Z284">
            <v>802.04706999999996</v>
          </cell>
          <cell r="AA284">
            <v>559.59960000000001</v>
          </cell>
          <cell r="AB284">
            <v>1229.2182</v>
          </cell>
          <cell r="AC284">
            <v>1175.1387489799999</v>
          </cell>
          <cell r="AD284">
            <v>1572.2914210000001</v>
          </cell>
          <cell r="AE284">
            <v>0</v>
          </cell>
          <cell r="AF284">
            <v>16336.753722694999</v>
          </cell>
          <cell r="AH284">
            <v>444035243</v>
          </cell>
          <cell r="AI284" t="str">
            <v>444</v>
          </cell>
          <cell r="AJ284" t="str">
            <v>035</v>
          </cell>
          <cell r="AK284" t="str">
            <v>243</v>
          </cell>
          <cell r="AL284">
            <v>1</v>
          </cell>
          <cell r="AM284">
            <v>1</v>
          </cell>
          <cell r="AN284">
            <v>16336.753722694999</v>
          </cell>
          <cell r="AO284">
            <v>16337</v>
          </cell>
          <cell r="AP284">
            <v>0</v>
          </cell>
          <cell r="AQ284">
            <v>16337</v>
          </cell>
        </row>
        <row r="285">
          <cell r="B285">
            <v>444035244</v>
          </cell>
          <cell r="C285" t="str">
            <v>NEIGHBORHOOD HOUSE</v>
          </cell>
          <cell r="D285">
            <v>0</v>
          </cell>
          <cell r="E285">
            <v>0</v>
          </cell>
          <cell r="F285">
            <v>2</v>
          </cell>
          <cell r="G285">
            <v>1</v>
          </cell>
          <cell r="H285">
            <v>2</v>
          </cell>
          <cell r="I285">
            <v>4</v>
          </cell>
          <cell r="J285">
            <v>0</v>
          </cell>
          <cell r="K285">
            <v>0.34110000000000001</v>
          </cell>
          <cell r="L285">
            <v>0</v>
          </cell>
          <cell r="M285">
            <v>0</v>
          </cell>
          <cell r="N285">
            <v>0</v>
          </cell>
          <cell r="O285">
            <v>1</v>
          </cell>
          <cell r="P285">
            <v>6</v>
          </cell>
          <cell r="Q285">
            <v>9</v>
          </cell>
          <cell r="R285">
            <v>1.085</v>
          </cell>
          <cell r="S285">
            <v>9</v>
          </cell>
          <cell r="T285"/>
          <cell r="U285">
            <v>5410.4719487350003</v>
          </cell>
          <cell r="V285">
            <v>9109.681700000001</v>
          </cell>
          <cell r="W285">
            <v>58772.312015095005</v>
          </cell>
          <cell r="X285">
            <v>9586.3159710150012</v>
          </cell>
          <cell r="Y285">
            <v>2443.3881595899998</v>
          </cell>
          <cell r="Z285">
            <v>5814.9236300000002</v>
          </cell>
          <cell r="AA285">
            <v>4043.2307999999998</v>
          </cell>
          <cell r="AB285">
            <v>7181.7235000000001</v>
          </cell>
          <cell r="AC285">
            <v>10733.16144082</v>
          </cell>
          <cell r="AD285">
            <v>13479.702789000001</v>
          </cell>
          <cell r="AE285">
            <v>0</v>
          </cell>
          <cell r="AF285">
            <v>126574.91195425502</v>
          </cell>
          <cell r="AH285">
            <v>444035244</v>
          </cell>
          <cell r="AI285" t="str">
            <v>444</v>
          </cell>
          <cell r="AJ285" t="str">
            <v>035</v>
          </cell>
          <cell r="AK285" t="str">
            <v>244</v>
          </cell>
          <cell r="AL285">
            <v>1</v>
          </cell>
          <cell r="AM285">
            <v>9</v>
          </cell>
          <cell r="AN285">
            <v>126574.91195425502</v>
          </cell>
          <cell r="AO285">
            <v>14064</v>
          </cell>
          <cell r="AP285">
            <v>0</v>
          </cell>
          <cell r="AQ285">
            <v>14064</v>
          </cell>
        </row>
        <row r="286">
          <cell r="B286">
            <v>444035248</v>
          </cell>
          <cell r="C286" t="str">
            <v>NEIGHBORHOOD HOUSE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1</v>
          </cell>
          <cell r="I286">
            <v>0</v>
          </cell>
          <cell r="J286">
            <v>0</v>
          </cell>
          <cell r="K286">
            <v>3.7900000000000003E-2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1</v>
          </cell>
          <cell r="Q286">
            <v>1</v>
          </cell>
          <cell r="R286">
            <v>1.085</v>
          </cell>
          <cell r="S286">
            <v>10</v>
          </cell>
          <cell r="T286"/>
          <cell r="U286">
            <v>616.094355415</v>
          </cell>
          <cell r="V286">
            <v>1109.96585</v>
          </cell>
          <cell r="W286">
            <v>6723.8184794549998</v>
          </cell>
          <cell r="X286">
            <v>1012.6503023349999</v>
          </cell>
          <cell r="Y286">
            <v>326.83824550999998</v>
          </cell>
          <cell r="Z286">
            <v>515.51706999999999</v>
          </cell>
          <cell r="AA286">
            <v>477.02024999999998</v>
          </cell>
          <cell r="AB286">
            <v>925.71114999999986</v>
          </cell>
          <cell r="AC286">
            <v>1208.0033989800002</v>
          </cell>
          <cell r="AD286">
            <v>1696.931421</v>
          </cell>
          <cell r="AE286">
            <v>0</v>
          </cell>
          <cell r="AF286">
            <v>14612.550522694997</v>
          </cell>
          <cell r="AH286">
            <v>444035248</v>
          </cell>
          <cell r="AI286" t="str">
            <v>444</v>
          </cell>
          <cell r="AJ286" t="str">
            <v>035</v>
          </cell>
          <cell r="AK286" t="str">
            <v>248</v>
          </cell>
          <cell r="AL286">
            <v>1</v>
          </cell>
          <cell r="AM286">
            <v>1</v>
          </cell>
          <cell r="AN286">
            <v>14612.550522694997</v>
          </cell>
          <cell r="AO286">
            <v>14613</v>
          </cell>
          <cell r="AP286">
            <v>0</v>
          </cell>
          <cell r="AQ286">
            <v>14613</v>
          </cell>
        </row>
        <row r="287">
          <cell r="B287">
            <v>444035336</v>
          </cell>
          <cell r="C287" t="str">
            <v>NEIGHBORHOOD HOUSE</v>
          </cell>
          <cell r="D287">
            <v>0</v>
          </cell>
          <cell r="E287">
            <v>0</v>
          </cell>
          <cell r="F287">
            <v>0</v>
          </cell>
          <cell r="G287">
            <v>4</v>
          </cell>
          <cell r="H287">
            <v>1</v>
          </cell>
          <cell r="I287">
            <v>0</v>
          </cell>
          <cell r="J287">
            <v>0</v>
          </cell>
          <cell r="K287">
            <v>0.1895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1</v>
          </cell>
          <cell r="Q287">
            <v>5</v>
          </cell>
          <cell r="R287">
            <v>1.085</v>
          </cell>
          <cell r="S287">
            <v>7</v>
          </cell>
          <cell r="T287"/>
          <cell r="U287">
            <v>2800.2162770750001</v>
          </cell>
          <cell r="V287">
            <v>4221.9303</v>
          </cell>
          <cell r="W287">
            <v>22380.022247274996</v>
          </cell>
          <cell r="X287">
            <v>6095.5639116749999</v>
          </cell>
          <cell r="Y287">
            <v>957.53097754999999</v>
          </cell>
          <cell r="Z287">
            <v>2488.7153499999999</v>
          </cell>
          <cell r="AA287">
            <v>1514.0632499999997</v>
          </cell>
          <cell r="AB287">
            <v>1505.7521499999998</v>
          </cell>
          <cell r="AC287">
            <v>5704.4047948999987</v>
          </cell>
          <cell r="AD287">
            <v>6425.5671049999992</v>
          </cell>
          <cell r="AE287">
            <v>0</v>
          </cell>
          <cell r="AF287">
            <v>54093.766363474999</v>
          </cell>
          <cell r="AH287">
            <v>444035336</v>
          </cell>
          <cell r="AI287" t="str">
            <v>444</v>
          </cell>
          <cell r="AJ287" t="str">
            <v>035</v>
          </cell>
          <cell r="AK287" t="str">
            <v>336</v>
          </cell>
          <cell r="AL287">
            <v>1</v>
          </cell>
          <cell r="AM287">
            <v>5</v>
          </cell>
          <cell r="AN287">
            <v>54093.766363474999</v>
          </cell>
          <cell r="AO287">
            <v>10819</v>
          </cell>
          <cell r="AP287">
            <v>0</v>
          </cell>
          <cell r="AQ287">
            <v>10819</v>
          </cell>
        </row>
        <row r="288">
          <cell r="B288">
            <v>445348017</v>
          </cell>
          <cell r="C288" t="str">
            <v>ABBY KELLEY FOSTER</v>
          </cell>
          <cell r="D288">
            <v>0</v>
          </cell>
          <cell r="E288">
            <v>0</v>
          </cell>
          <cell r="F288">
            <v>0</v>
          </cell>
          <cell r="G288">
            <v>3</v>
          </cell>
          <cell r="H288">
            <v>2</v>
          </cell>
          <cell r="I288">
            <v>3</v>
          </cell>
          <cell r="J288">
            <v>0</v>
          </cell>
          <cell r="K288">
            <v>0.30320000000000003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8</v>
          </cell>
          <cell r="Q288">
            <v>8</v>
          </cell>
          <cell r="R288">
            <v>1</v>
          </cell>
          <cell r="S288">
            <v>5</v>
          </cell>
          <cell r="T288"/>
          <cell r="U288">
            <v>4468.6311919999998</v>
          </cell>
          <cell r="V288">
            <v>7833.4400000000005</v>
          </cell>
          <cell r="W288">
            <v>51457.761784000002</v>
          </cell>
          <cell r="X288">
            <v>7873.0160080000005</v>
          </cell>
          <cell r="Y288">
            <v>2197.907248</v>
          </cell>
          <cell r="Z288">
            <v>4961.0565599999991</v>
          </cell>
          <cell r="AA288">
            <v>3383.18</v>
          </cell>
          <cell r="AB288">
            <v>6751.96</v>
          </cell>
          <cell r="AC288">
            <v>8584.0775040000008</v>
          </cell>
          <cell r="AD288">
            <v>12614.981368000001</v>
          </cell>
          <cell r="AE288">
            <v>0</v>
          </cell>
          <cell r="AF288">
            <v>110126.01166400002</v>
          </cell>
          <cell r="AH288">
            <v>445348017</v>
          </cell>
          <cell r="AI288" t="str">
            <v>445</v>
          </cell>
          <cell r="AJ288" t="str">
            <v>348</v>
          </cell>
          <cell r="AK288" t="str">
            <v>017</v>
          </cell>
          <cell r="AL288">
            <v>1</v>
          </cell>
          <cell r="AM288">
            <v>8</v>
          </cell>
          <cell r="AN288">
            <v>110126.01166400002</v>
          </cell>
          <cell r="AO288">
            <v>13766</v>
          </cell>
          <cell r="AP288">
            <v>0</v>
          </cell>
          <cell r="AQ288">
            <v>13766</v>
          </cell>
        </row>
        <row r="289">
          <cell r="B289">
            <v>445348064</v>
          </cell>
          <cell r="C289" t="str">
            <v>ABBY KELLEY FOSTER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2</v>
          </cell>
          <cell r="J289">
            <v>0</v>
          </cell>
          <cell r="K289">
            <v>7.5800000000000006E-2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1</v>
          </cell>
          <cell r="S289">
            <v>9</v>
          </cell>
          <cell r="T289"/>
          <cell r="U289">
            <v>1008.577798</v>
          </cell>
          <cell r="V289">
            <v>1443.9</v>
          </cell>
          <cell r="W289">
            <v>9257.8954460000004</v>
          </cell>
          <cell r="X289">
            <v>1661.8965020000001</v>
          </cell>
          <cell r="Y289">
            <v>308.68681199999997</v>
          </cell>
          <cell r="Z289">
            <v>1562.27414</v>
          </cell>
          <cell r="AA289">
            <v>803.86</v>
          </cell>
          <cell r="AB289">
            <v>1082.82</v>
          </cell>
          <cell r="AC289">
            <v>2166.154376</v>
          </cell>
          <cell r="AD289">
            <v>2235.1228420000002</v>
          </cell>
          <cell r="AE289">
            <v>0</v>
          </cell>
          <cell r="AF289">
            <v>21531.187915999999</v>
          </cell>
          <cell r="AH289">
            <v>445348064</v>
          </cell>
          <cell r="AI289" t="str">
            <v>445</v>
          </cell>
          <cell r="AJ289" t="str">
            <v>348</v>
          </cell>
          <cell r="AK289" t="str">
            <v>064</v>
          </cell>
          <cell r="AL289">
            <v>1</v>
          </cell>
          <cell r="AM289">
            <v>2</v>
          </cell>
          <cell r="AN289">
            <v>21531.187915999999</v>
          </cell>
          <cell r="AO289">
            <v>10766</v>
          </cell>
          <cell r="AP289">
            <v>0</v>
          </cell>
          <cell r="AQ289">
            <v>10766</v>
          </cell>
        </row>
        <row r="290">
          <cell r="B290">
            <v>445348097</v>
          </cell>
          <cell r="C290" t="str">
            <v>ABBY KELLEY FOSTER</v>
          </cell>
          <cell r="D290">
            <v>0</v>
          </cell>
          <cell r="E290">
            <v>0</v>
          </cell>
          <cell r="F290">
            <v>0</v>
          </cell>
          <cell r="G290">
            <v>1</v>
          </cell>
          <cell r="H290">
            <v>0</v>
          </cell>
          <cell r="I290">
            <v>0</v>
          </cell>
          <cell r="J290">
            <v>0</v>
          </cell>
          <cell r="K290">
            <v>3.7900000000000003E-2</v>
          </cell>
          <cell r="L290">
            <v>0</v>
          </cell>
          <cell r="M290">
            <v>1</v>
          </cell>
          <cell r="N290">
            <v>0</v>
          </cell>
          <cell r="O290">
            <v>0</v>
          </cell>
          <cell r="P290">
            <v>1</v>
          </cell>
          <cell r="Q290">
            <v>1</v>
          </cell>
          <cell r="R290">
            <v>1</v>
          </cell>
          <cell r="S290">
            <v>10</v>
          </cell>
          <cell r="T290"/>
          <cell r="U290">
            <v>659.75889899999993</v>
          </cell>
          <cell r="V290">
            <v>1183.8900000000001</v>
          </cell>
          <cell r="W290">
            <v>7720.3677230000003</v>
          </cell>
          <cell r="X290">
            <v>1332.0582509999999</v>
          </cell>
          <cell r="Y290">
            <v>336.18340599999999</v>
          </cell>
          <cell r="Z290">
            <v>630.41706999999997</v>
          </cell>
          <cell r="AA290">
            <v>428.84999999999997</v>
          </cell>
          <cell r="AB290">
            <v>785.12</v>
          </cell>
          <cell r="AC290">
            <v>1311.817188</v>
          </cell>
          <cell r="AD290">
            <v>1918.1114210000001</v>
          </cell>
          <cell r="AE290">
            <v>0</v>
          </cell>
          <cell r="AF290">
            <v>16306.573958000003</v>
          </cell>
          <cell r="AH290">
            <v>445348097</v>
          </cell>
          <cell r="AI290" t="str">
            <v>445</v>
          </cell>
          <cell r="AJ290" t="str">
            <v>348</v>
          </cell>
          <cell r="AK290" t="str">
            <v>097</v>
          </cell>
          <cell r="AL290">
            <v>1</v>
          </cell>
          <cell r="AM290">
            <v>1</v>
          </cell>
          <cell r="AN290">
            <v>16306.573958000003</v>
          </cell>
          <cell r="AO290">
            <v>16307</v>
          </cell>
          <cell r="AP290">
            <v>0</v>
          </cell>
          <cell r="AQ290">
            <v>16307</v>
          </cell>
        </row>
        <row r="291">
          <cell r="B291">
            <v>445348110</v>
          </cell>
          <cell r="C291" t="str">
            <v>ABBY KELLEY FOSTER</v>
          </cell>
          <cell r="D291">
            <v>0</v>
          </cell>
          <cell r="E291">
            <v>0</v>
          </cell>
          <cell r="F291">
            <v>0</v>
          </cell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7.5800000000000006E-2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2</v>
          </cell>
          <cell r="Q291">
            <v>2</v>
          </cell>
          <cell r="R291">
            <v>1</v>
          </cell>
          <cell r="S291">
            <v>3</v>
          </cell>
          <cell r="T291"/>
          <cell r="U291">
            <v>1114.857798</v>
          </cell>
          <cell r="V291">
            <v>1947.46</v>
          </cell>
          <cell r="W291">
            <v>11829.295446</v>
          </cell>
          <cell r="X291">
            <v>2104.496502</v>
          </cell>
          <cell r="Y291">
            <v>544.79681200000005</v>
          </cell>
          <cell r="Z291">
            <v>1023.8741399999999</v>
          </cell>
          <cell r="AA291">
            <v>760.58999999999992</v>
          </cell>
          <cell r="AB291">
            <v>1412.8799999999999</v>
          </cell>
          <cell r="AC291">
            <v>2149.404376</v>
          </cell>
          <cell r="AD291">
            <v>3206.6128419999995</v>
          </cell>
          <cell r="AE291">
            <v>0</v>
          </cell>
          <cell r="AF291">
            <v>26094.267916000001</v>
          </cell>
          <cell r="AH291">
            <v>445348110</v>
          </cell>
          <cell r="AI291" t="str">
            <v>445</v>
          </cell>
          <cell r="AJ291" t="str">
            <v>348</v>
          </cell>
          <cell r="AK291" t="str">
            <v>110</v>
          </cell>
          <cell r="AL291">
            <v>1</v>
          </cell>
          <cell r="AM291">
            <v>2</v>
          </cell>
          <cell r="AN291">
            <v>26094.267916000001</v>
          </cell>
          <cell r="AO291">
            <v>13047</v>
          </cell>
          <cell r="AP291">
            <v>0</v>
          </cell>
          <cell r="AQ291">
            <v>13047</v>
          </cell>
        </row>
        <row r="292">
          <cell r="B292">
            <v>445348151</v>
          </cell>
          <cell r="C292" t="str">
            <v>ABBY KELLEY FOSTER</v>
          </cell>
          <cell r="D292">
            <v>0</v>
          </cell>
          <cell r="E292">
            <v>0</v>
          </cell>
          <cell r="F292">
            <v>3</v>
          </cell>
          <cell r="G292">
            <v>6</v>
          </cell>
          <cell r="H292">
            <v>3</v>
          </cell>
          <cell r="I292">
            <v>6</v>
          </cell>
          <cell r="J292">
            <v>0</v>
          </cell>
          <cell r="K292">
            <v>0.68220000000000003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8</v>
          </cell>
          <cell r="Q292">
            <v>18</v>
          </cell>
          <cell r="R292">
            <v>1</v>
          </cell>
          <cell r="S292">
            <v>7</v>
          </cell>
          <cell r="T292"/>
          <cell r="U292">
            <v>9552.4001820000012</v>
          </cell>
          <cell r="V292">
            <v>15246.540000000003</v>
          </cell>
          <cell r="W292">
            <v>92424.719014000002</v>
          </cell>
          <cell r="X292">
            <v>18326.248518</v>
          </cell>
          <cell r="Y292">
            <v>3797.0713079999996</v>
          </cell>
          <cell r="Z292">
            <v>10774.14726</v>
          </cell>
          <cell r="AA292">
            <v>6431.51</v>
          </cell>
          <cell r="AB292">
            <v>9727.369999999999</v>
          </cell>
          <cell r="AC292">
            <v>19162.899384</v>
          </cell>
          <cell r="AD292">
            <v>24634.215577999999</v>
          </cell>
          <cell r="AE292">
            <v>0</v>
          </cell>
          <cell r="AF292">
            <v>210077.12124400001</v>
          </cell>
          <cell r="AH292">
            <v>445348151</v>
          </cell>
          <cell r="AI292" t="str">
            <v>445</v>
          </cell>
          <cell r="AJ292" t="str">
            <v>348</v>
          </cell>
          <cell r="AK292" t="str">
            <v>151</v>
          </cell>
          <cell r="AL292">
            <v>1</v>
          </cell>
          <cell r="AM292">
            <v>18</v>
          </cell>
          <cell r="AN292">
            <v>210077.12124400001</v>
          </cell>
          <cell r="AO292">
            <v>11671</v>
          </cell>
          <cell r="AP292">
            <v>0</v>
          </cell>
          <cell r="AQ292">
            <v>11671</v>
          </cell>
        </row>
        <row r="293">
          <cell r="B293">
            <v>445348186</v>
          </cell>
          <cell r="C293" t="str">
            <v>ABBY KELLEY FOSTER</v>
          </cell>
          <cell r="D293">
            <v>0</v>
          </cell>
          <cell r="E293">
            <v>0</v>
          </cell>
          <cell r="F293">
            <v>0</v>
          </cell>
          <cell r="G293">
            <v>3</v>
          </cell>
          <cell r="H293">
            <v>1</v>
          </cell>
          <cell r="I293">
            <v>1</v>
          </cell>
          <cell r="J293">
            <v>0</v>
          </cell>
          <cell r="K293">
            <v>0.1895</v>
          </cell>
          <cell r="L293">
            <v>0</v>
          </cell>
          <cell r="M293">
            <v>1</v>
          </cell>
          <cell r="N293">
            <v>0</v>
          </cell>
          <cell r="O293">
            <v>0</v>
          </cell>
          <cell r="P293">
            <v>3</v>
          </cell>
          <cell r="Q293">
            <v>5</v>
          </cell>
          <cell r="R293">
            <v>1</v>
          </cell>
          <cell r="S293">
            <v>6</v>
          </cell>
          <cell r="T293"/>
          <cell r="U293">
            <v>2787.434495</v>
          </cell>
          <cell r="V293">
            <v>4595.2700000000004</v>
          </cell>
          <cell r="W293">
            <v>28029.468614999998</v>
          </cell>
          <cell r="X293">
            <v>5438.6812550000004</v>
          </cell>
          <cell r="Y293">
            <v>1192.45703</v>
          </cell>
          <cell r="Z293">
            <v>2930.5453500000003</v>
          </cell>
          <cell r="AA293">
            <v>1840.17</v>
          </cell>
          <cell r="AB293">
            <v>2924.3</v>
          </cell>
          <cell r="AC293">
            <v>5580.3359399999999</v>
          </cell>
          <cell r="AD293">
            <v>7463.8171049999992</v>
          </cell>
          <cell r="AE293">
            <v>0</v>
          </cell>
          <cell r="AF293">
            <v>62782.479789999998</v>
          </cell>
          <cell r="AH293">
            <v>445348186</v>
          </cell>
          <cell r="AI293" t="str">
            <v>445</v>
          </cell>
          <cell r="AJ293" t="str">
            <v>348</v>
          </cell>
          <cell r="AK293" t="str">
            <v>186</v>
          </cell>
          <cell r="AL293">
            <v>1</v>
          </cell>
          <cell r="AM293">
            <v>5</v>
          </cell>
          <cell r="AN293">
            <v>62782.479789999998</v>
          </cell>
          <cell r="AO293">
            <v>12556</v>
          </cell>
          <cell r="AP293">
            <v>0</v>
          </cell>
          <cell r="AQ293">
            <v>12556</v>
          </cell>
        </row>
        <row r="294">
          <cell r="B294">
            <v>445348213</v>
          </cell>
          <cell r="C294" t="str">
            <v>ABBY KELLEY FOSTER</v>
          </cell>
          <cell r="D294">
            <v>0</v>
          </cell>
          <cell r="E294">
            <v>0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3.7900000000000003E-2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1</v>
          </cell>
          <cell r="Q294">
            <v>1</v>
          </cell>
          <cell r="R294">
            <v>1</v>
          </cell>
          <cell r="S294">
            <v>3</v>
          </cell>
          <cell r="T294"/>
          <cell r="U294">
            <v>557.428899</v>
          </cell>
          <cell r="V294">
            <v>973.73</v>
          </cell>
          <cell r="W294">
            <v>6113.2577229999997</v>
          </cell>
          <cell r="X294">
            <v>1171.178251</v>
          </cell>
          <cell r="Y294">
            <v>266.89340600000003</v>
          </cell>
          <cell r="Z294">
            <v>511.93706999999995</v>
          </cell>
          <cell r="AA294">
            <v>340.41999999999996</v>
          </cell>
          <cell r="AB294">
            <v>660.91</v>
          </cell>
          <cell r="AC294">
            <v>1036.037188</v>
          </cell>
          <cell r="AD294">
            <v>1587.5014209999999</v>
          </cell>
          <cell r="AE294">
            <v>0</v>
          </cell>
          <cell r="AF294">
            <v>13219.293957999998</v>
          </cell>
          <cell r="AH294">
            <v>445348213</v>
          </cell>
          <cell r="AI294" t="str">
            <v>445</v>
          </cell>
          <cell r="AJ294" t="str">
            <v>348</v>
          </cell>
          <cell r="AK294" t="str">
            <v>213</v>
          </cell>
          <cell r="AL294">
            <v>1</v>
          </cell>
          <cell r="AM294">
            <v>1</v>
          </cell>
          <cell r="AN294">
            <v>13219.293957999998</v>
          </cell>
          <cell r="AO294">
            <v>13219</v>
          </cell>
          <cell r="AP294">
            <v>0</v>
          </cell>
          <cell r="AQ294">
            <v>13219</v>
          </cell>
        </row>
        <row r="295">
          <cell r="B295">
            <v>445348226</v>
          </cell>
          <cell r="C295" t="str">
            <v>ABBY KELLEY FOSTER</v>
          </cell>
          <cell r="D295">
            <v>0</v>
          </cell>
          <cell r="E295">
            <v>0</v>
          </cell>
          <cell r="F295">
            <v>4</v>
          </cell>
          <cell r="G295">
            <v>18</v>
          </cell>
          <cell r="H295">
            <v>3</v>
          </cell>
          <cell r="I295">
            <v>6</v>
          </cell>
          <cell r="J295">
            <v>0</v>
          </cell>
          <cell r="K295">
            <v>1.1749000000000001</v>
          </cell>
          <cell r="L295">
            <v>0</v>
          </cell>
          <cell r="M295">
            <v>3</v>
          </cell>
          <cell r="N295">
            <v>0</v>
          </cell>
          <cell r="O295">
            <v>0</v>
          </cell>
          <cell r="P295">
            <v>9</v>
          </cell>
          <cell r="Q295">
            <v>31</v>
          </cell>
          <cell r="R295">
            <v>1</v>
          </cell>
          <cell r="S295">
            <v>8</v>
          </cell>
          <cell r="T295"/>
          <cell r="U295">
            <v>16455.765869000003</v>
          </cell>
          <cell r="V295">
            <v>25454.91</v>
          </cell>
          <cell r="W295">
            <v>146644.50941300002</v>
          </cell>
          <cell r="X295">
            <v>34034.205780999997</v>
          </cell>
          <cell r="Y295">
            <v>6015.3955859999996</v>
          </cell>
          <cell r="Z295">
            <v>17561.139169999999</v>
          </cell>
          <cell r="AA295">
            <v>9904.4</v>
          </cell>
          <cell r="AB295">
            <v>12315.89</v>
          </cell>
          <cell r="AC295">
            <v>33458.722827999998</v>
          </cell>
          <cell r="AD295">
            <v>41398.764050999998</v>
          </cell>
          <cell r="AE295">
            <v>0</v>
          </cell>
          <cell r="AF295">
            <v>343243.70269800001</v>
          </cell>
          <cell r="AH295">
            <v>445348226</v>
          </cell>
          <cell r="AI295" t="str">
            <v>445</v>
          </cell>
          <cell r="AJ295" t="str">
            <v>348</v>
          </cell>
          <cell r="AK295" t="str">
            <v>226</v>
          </cell>
          <cell r="AL295">
            <v>1</v>
          </cell>
          <cell r="AM295">
            <v>31</v>
          </cell>
          <cell r="AN295">
            <v>343243.70269800001</v>
          </cell>
          <cell r="AO295">
            <v>11072</v>
          </cell>
          <cell r="AP295">
            <v>0</v>
          </cell>
          <cell r="AQ295">
            <v>11072</v>
          </cell>
        </row>
        <row r="296">
          <cell r="B296">
            <v>445348271</v>
          </cell>
          <cell r="C296" t="str">
            <v>ABBY KELLEY FOSTER</v>
          </cell>
          <cell r="D296">
            <v>0</v>
          </cell>
          <cell r="E296">
            <v>0</v>
          </cell>
          <cell r="F296">
            <v>1</v>
          </cell>
          <cell r="G296">
            <v>1</v>
          </cell>
          <cell r="H296">
            <v>0</v>
          </cell>
          <cell r="I296">
            <v>0</v>
          </cell>
          <cell r="J296">
            <v>0</v>
          </cell>
          <cell r="K296">
            <v>7.5800000000000006E-2</v>
          </cell>
          <cell r="L296">
            <v>0</v>
          </cell>
          <cell r="M296">
            <v>1</v>
          </cell>
          <cell r="N296">
            <v>0</v>
          </cell>
          <cell r="O296">
            <v>0</v>
          </cell>
          <cell r="P296">
            <v>2</v>
          </cell>
          <cell r="Q296">
            <v>2</v>
          </cell>
          <cell r="R296">
            <v>1</v>
          </cell>
          <cell r="S296">
            <v>3</v>
          </cell>
          <cell r="T296"/>
          <cell r="U296">
            <v>1206.7877980000001</v>
          </cell>
          <cell r="V296">
            <v>2108.34</v>
          </cell>
          <cell r="W296">
            <v>13352.635446</v>
          </cell>
          <cell r="X296">
            <v>2503.2365020000002</v>
          </cell>
          <cell r="Y296">
            <v>579.726812</v>
          </cell>
          <cell r="Z296">
            <v>1138.77414</v>
          </cell>
          <cell r="AA296">
            <v>749.79</v>
          </cell>
          <cell r="AB296">
            <v>1296.9199999999998</v>
          </cell>
          <cell r="AC296">
            <v>2347.8543760000002</v>
          </cell>
          <cell r="AD296">
            <v>3427.7528419999999</v>
          </cell>
          <cell r="AE296">
            <v>0</v>
          </cell>
          <cell r="AF296">
            <v>28711.817916</v>
          </cell>
          <cell r="AH296">
            <v>445348271</v>
          </cell>
          <cell r="AI296" t="str">
            <v>445</v>
          </cell>
          <cell r="AJ296" t="str">
            <v>348</v>
          </cell>
          <cell r="AK296" t="str">
            <v>271</v>
          </cell>
          <cell r="AL296">
            <v>1</v>
          </cell>
          <cell r="AM296">
            <v>2</v>
          </cell>
          <cell r="AN296">
            <v>28711.817916</v>
          </cell>
          <cell r="AO296">
            <v>14356</v>
          </cell>
          <cell r="AP296">
            <v>0</v>
          </cell>
          <cell r="AQ296">
            <v>14356</v>
          </cell>
        </row>
        <row r="297">
          <cell r="B297">
            <v>445348277</v>
          </cell>
          <cell r="C297" t="str">
            <v>ABBY KELLEY FOSTER</v>
          </cell>
          <cell r="D297">
            <v>0</v>
          </cell>
          <cell r="E297">
            <v>0</v>
          </cell>
          <cell r="F297">
            <v>0</v>
          </cell>
          <cell r="G297">
            <v>1</v>
          </cell>
          <cell r="H297">
            <v>0</v>
          </cell>
          <cell r="I297">
            <v>0</v>
          </cell>
          <cell r="J297">
            <v>0</v>
          </cell>
          <cell r="K297">
            <v>3.7900000000000003E-2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1</v>
          </cell>
          <cell r="Q297">
            <v>1</v>
          </cell>
          <cell r="R297">
            <v>1</v>
          </cell>
          <cell r="S297">
            <v>10</v>
          </cell>
          <cell r="T297"/>
          <cell r="U297">
            <v>567.82889899999998</v>
          </cell>
          <cell r="V297">
            <v>1023.01</v>
          </cell>
          <cell r="W297">
            <v>6594.2877229999995</v>
          </cell>
          <cell r="X297">
            <v>1171.178251</v>
          </cell>
          <cell r="Y297">
            <v>290.22340600000001</v>
          </cell>
          <cell r="Z297">
            <v>515.51706999999999</v>
          </cell>
          <cell r="AA297">
            <v>359.9</v>
          </cell>
          <cell r="AB297">
            <v>762.13</v>
          </cell>
          <cell r="AC297">
            <v>1036.037188</v>
          </cell>
          <cell r="AD297">
            <v>1665.3214210000001</v>
          </cell>
          <cell r="AE297">
            <v>0</v>
          </cell>
          <cell r="AF297">
            <v>13985.433957999998</v>
          </cell>
          <cell r="AH297">
            <v>445348277</v>
          </cell>
          <cell r="AI297" t="str">
            <v>445</v>
          </cell>
          <cell r="AJ297" t="str">
            <v>348</v>
          </cell>
          <cell r="AK297" t="str">
            <v>277</v>
          </cell>
          <cell r="AL297">
            <v>1</v>
          </cell>
          <cell r="AM297">
            <v>1</v>
          </cell>
          <cell r="AN297">
            <v>13985.433957999998</v>
          </cell>
          <cell r="AO297">
            <v>13985</v>
          </cell>
          <cell r="AP297">
            <v>0</v>
          </cell>
          <cell r="AQ297">
            <v>13985</v>
          </cell>
        </row>
        <row r="298">
          <cell r="B298">
            <v>445348290</v>
          </cell>
          <cell r="C298" t="str">
            <v>ABBY KELLEY FOSTER</v>
          </cell>
          <cell r="D298">
            <v>0</v>
          </cell>
          <cell r="E298">
            <v>0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3.7900000000000003E-2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1</v>
          </cell>
          <cell r="R298">
            <v>1</v>
          </cell>
          <cell r="S298">
            <v>3</v>
          </cell>
          <cell r="T298"/>
          <cell r="U298">
            <v>504.28889900000001</v>
          </cell>
          <cell r="V298">
            <v>721.95</v>
          </cell>
          <cell r="W298">
            <v>3655.3277229999999</v>
          </cell>
          <cell r="X298">
            <v>1171.178251</v>
          </cell>
          <cell r="Y298">
            <v>147.643406</v>
          </cell>
          <cell r="Z298">
            <v>493.65706999999998</v>
          </cell>
          <cell r="AA298">
            <v>240.89</v>
          </cell>
          <cell r="AB298">
            <v>143.72999999999999</v>
          </cell>
          <cell r="AC298">
            <v>1036.037188</v>
          </cell>
          <cell r="AD298">
            <v>1189.911421</v>
          </cell>
          <cell r="AE298">
            <v>0</v>
          </cell>
          <cell r="AF298">
            <v>9304.6139580000017</v>
          </cell>
          <cell r="AH298">
            <v>445348290</v>
          </cell>
          <cell r="AI298" t="str">
            <v>445</v>
          </cell>
          <cell r="AJ298" t="str">
            <v>348</v>
          </cell>
          <cell r="AK298" t="str">
            <v>290</v>
          </cell>
          <cell r="AL298">
            <v>1</v>
          </cell>
          <cell r="AM298">
            <v>1</v>
          </cell>
          <cell r="AN298">
            <v>9304.6139580000017</v>
          </cell>
          <cell r="AO298">
            <v>9305</v>
          </cell>
          <cell r="AP298">
            <v>0</v>
          </cell>
          <cell r="AQ298">
            <v>9305</v>
          </cell>
        </row>
        <row r="299">
          <cell r="B299">
            <v>445348316</v>
          </cell>
          <cell r="C299" t="str">
            <v>ABBY KELLEY FOSTER</v>
          </cell>
          <cell r="D299">
            <v>0</v>
          </cell>
          <cell r="E299">
            <v>0</v>
          </cell>
          <cell r="F299">
            <v>0</v>
          </cell>
          <cell r="G299">
            <v>1</v>
          </cell>
          <cell r="H299">
            <v>2</v>
          </cell>
          <cell r="I299">
            <v>4</v>
          </cell>
          <cell r="J299">
            <v>0</v>
          </cell>
          <cell r="K299">
            <v>0.26529999999999998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3</v>
          </cell>
          <cell r="Q299">
            <v>7</v>
          </cell>
          <cell r="R299">
            <v>1</v>
          </cell>
          <cell r="S299">
            <v>10</v>
          </cell>
          <cell r="T299"/>
          <cell r="U299">
            <v>3720.6422929999999</v>
          </cell>
          <cell r="V299">
            <v>5956.8300000000008</v>
          </cell>
          <cell r="W299">
            <v>37504.214060999999</v>
          </cell>
          <cell r="X299">
            <v>6361.6077569999998</v>
          </cell>
          <cell r="Y299">
            <v>1510.063842</v>
          </cell>
          <cell r="Z299">
            <v>4671.0994899999996</v>
          </cell>
          <cell r="AA299">
            <v>2846.92</v>
          </cell>
          <cell r="AB299">
            <v>4634.1499999999996</v>
          </cell>
          <cell r="AC299">
            <v>7595.0803159999996</v>
          </cell>
          <cell r="AD299">
            <v>9529.4299470000005</v>
          </cell>
          <cell r="AE299">
            <v>0</v>
          </cell>
          <cell r="AF299">
            <v>84330.037706000003</v>
          </cell>
          <cell r="AH299">
            <v>445348316</v>
          </cell>
          <cell r="AI299" t="str">
            <v>445</v>
          </cell>
          <cell r="AJ299" t="str">
            <v>348</v>
          </cell>
          <cell r="AK299" t="str">
            <v>316</v>
          </cell>
          <cell r="AL299">
            <v>1</v>
          </cell>
          <cell r="AM299">
            <v>7</v>
          </cell>
          <cell r="AN299">
            <v>84330.037706000003</v>
          </cell>
          <cell r="AO299">
            <v>12047</v>
          </cell>
          <cell r="AP299">
            <v>0</v>
          </cell>
          <cell r="AQ299">
            <v>12047</v>
          </cell>
        </row>
        <row r="300">
          <cell r="B300">
            <v>445348321</v>
          </cell>
          <cell r="C300" t="str">
            <v>ABBY KELLEY FOSTER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1</v>
          </cell>
          <cell r="J300">
            <v>0</v>
          </cell>
          <cell r="K300">
            <v>3.7900000000000003E-2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1</v>
          </cell>
          <cell r="R300">
            <v>1</v>
          </cell>
          <cell r="S300">
            <v>2</v>
          </cell>
          <cell r="T300"/>
          <cell r="U300">
            <v>504.28889900000001</v>
          </cell>
          <cell r="V300">
            <v>721.95</v>
          </cell>
          <cell r="W300">
            <v>4628.9477230000002</v>
          </cell>
          <cell r="X300">
            <v>830.94825100000003</v>
          </cell>
          <cell r="Y300">
            <v>154.34340599999999</v>
          </cell>
          <cell r="Z300">
            <v>781.13706999999999</v>
          </cell>
          <cell r="AA300">
            <v>401.93</v>
          </cell>
          <cell r="AB300">
            <v>541.41</v>
          </cell>
          <cell r="AC300">
            <v>1083.077188</v>
          </cell>
          <cell r="AD300">
            <v>1117.5614210000001</v>
          </cell>
          <cell r="AE300">
            <v>0</v>
          </cell>
          <cell r="AF300">
            <v>10765.593957999999</v>
          </cell>
          <cell r="AH300">
            <v>445348321</v>
          </cell>
          <cell r="AI300" t="str">
            <v>445</v>
          </cell>
          <cell r="AJ300" t="str">
            <v>348</v>
          </cell>
          <cell r="AK300" t="str">
            <v>321</v>
          </cell>
          <cell r="AL300">
            <v>1</v>
          </cell>
          <cell r="AM300">
            <v>1</v>
          </cell>
          <cell r="AN300">
            <v>10765.593957999999</v>
          </cell>
          <cell r="AO300">
            <v>10766</v>
          </cell>
          <cell r="AP300">
            <v>0</v>
          </cell>
          <cell r="AQ300">
            <v>10766</v>
          </cell>
        </row>
        <row r="301">
          <cell r="B301">
            <v>445348322</v>
          </cell>
          <cell r="C301" t="str">
            <v>ABBY KELLEY FOSTER</v>
          </cell>
          <cell r="D301">
            <v>0</v>
          </cell>
          <cell r="E301">
            <v>0</v>
          </cell>
          <cell r="F301">
            <v>0</v>
          </cell>
          <cell r="G301">
            <v>1</v>
          </cell>
          <cell r="H301">
            <v>2</v>
          </cell>
          <cell r="I301">
            <v>1</v>
          </cell>
          <cell r="J301">
            <v>0</v>
          </cell>
          <cell r="K301">
            <v>0.15160000000000001</v>
          </cell>
          <cell r="L301">
            <v>0</v>
          </cell>
          <cell r="M301">
            <v>0</v>
          </cell>
          <cell r="N301">
            <v>1</v>
          </cell>
          <cell r="O301">
            <v>0</v>
          </cell>
          <cell r="P301">
            <v>1</v>
          </cell>
          <cell r="Q301">
            <v>4</v>
          </cell>
          <cell r="R301">
            <v>1</v>
          </cell>
          <cell r="S301">
            <v>5</v>
          </cell>
          <cell r="T301"/>
          <cell r="U301">
            <v>2167.6055959999999</v>
          </cell>
          <cell r="V301">
            <v>3313.3</v>
          </cell>
          <cell r="W301">
            <v>18489.460891999999</v>
          </cell>
          <cell r="X301">
            <v>4037.0330039999994</v>
          </cell>
          <cell r="Y301">
            <v>789.19362400000011</v>
          </cell>
          <cell r="Z301">
            <v>2400.96828</v>
          </cell>
          <cell r="AA301">
            <v>1457.8999999999999</v>
          </cell>
          <cell r="AB301">
            <v>1707.1299999999997</v>
          </cell>
          <cell r="AC301">
            <v>4634.3087519999999</v>
          </cell>
          <cell r="AD301">
            <v>5421.1256839999996</v>
          </cell>
          <cell r="AE301">
            <v>0</v>
          </cell>
          <cell r="AF301">
            <v>44418.025831999999</v>
          </cell>
          <cell r="AH301">
            <v>445348322</v>
          </cell>
          <cell r="AI301" t="str">
            <v>445</v>
          </cell>
          <cell r="AJ301" t="str">
            <v>348</v>
          </cell>
          <cell r="AK301" t="str">
            <v>322</v>
          </cell>
          <cell r="AL301">
            <v>1</v>
          </cell>
          <cell r="AM301">
            <v>4</v>
          </cell>
          <cell r="AN301">
            <v>44418.025831999999</v>
          </cell>
          <cell r="AO301">
            <v>11105</v>
          </cell>
          <cell r="AP301">
            <v>0</v>
          </cell>
          <cell r="AQ301">
            <v>11105</v>
          </cell>
        </row>
        <row r="302">
          <cell r="B302">
            <v>445348348</v>
          </cell>
          <cell r="C302" t="str">
            <v>ABBY KELLEY FOSTER</v>
          </cell>
          <cell r="D302">
            <v>0</v>
          </cell>
          <cell r="E302">
            <v>0</v>
          </cell>
          <cell r="F302">
            <v>105</v>
          </cell>
          <cell r="G302">
            <v>542</v>
          </cell>
          <cell r="H302">
            <v>321</v>
          </cell>
          <cell r="I302">
            <v>351</v>
          </cell>
          <cell r="J302">
            <v>0</v>
          </cell>
          <cell r="K302">
            <v>49.990099999999998</v>
          </cell>
          <cell r="L302">
            <v>0</v>
          </cell>
          <cell r="M302">
            <v>133</v>
          </cell>
          <cell r="N302">
            <v>9</v>
          </cell>
          <cell r="O302">
            <v>6</v>
          </cell>
          <cell r="P302">
            <v>635</v>
          </cell>
          <cell r="Q302">
            <v>1319</v>
          </cell>
          <cell r="R302">
            <v>1</v>
          </cell>
          <cell r="S302">
            <v>10</v>
          </cell>
          <cell r="T302"/>
          <cell r="U302">
            <v>719047.38778099988</v>
          </cell>
          <cell r="V302">
            <v>1167124.7200000002</v>
          </cell>
          <cell r="W302">
            <v>7067740.1466369983</v>
          </cell>
          <cell r="X302">
            <v>1372709.893069</v>
          </cell>
          <cell r="Y302">
            <v>297934.19251399999</v>
          </cell>
          <cell r="Z302">
            <v>782846.52532999986</v>
          </cell>
          <cell r="AA302">
            <v>485587.22</v>
          </cell>
          <cell r="AB302">
            <v>749438.01</v>
          </cell>
          <cell r="AC302">
            <v>1448492.8609719998</v>
          </cell>
          <cell r="AD302">
            <v>1893365.5242990002</v>
          </cell>
          <cell r="AE302">
            <v>0</v>
          </cell>
          <cell r="AF302">
            <v>15984286.480602</v>
          </cell>
          <cell r="AH302">
            <v>445348348</v>
          </cell>
          <cell r="AI302" t="str">
            <v>445</v>
          </cell>
          <cell r="AJ302" t="str">
            <v>348</v>
          </cell>
          <cell r="AK302" t="str">
            <v>348</v>
          </cell>
          <cell r="AL302">
            <v>1</v>
          </cell>
          <cell r="AM302">
            <v>1319</v>
          </cell>
          <cell r="AN302">
            <v>15984286.480602</v>
          </cell>
          <cell r="AO302">
            <v>12118</v>
          </cell>
          <cell r="AP302">
            <v>0</v>
          </cell>
          <cell r="AQ302">
            <v>12118</v>
          </cell>
        </row>
        <row r="303">
          <cell r="B303">
            <v>445348615</v>
          </cell>
          <cell r="C303" t="str">
            <v>ABBY KELLEY FOSTER</v>
          </cell>
          <cell r="D303">
            <v>0</v>
          </cell>
          <cell r="E303">
            <v>0</v>
          </cell>
          <cell r="F303">
            <v>0</v>
          </cell>
          <cell r="G303">
            <v>2</v>
          </cell>
          <cell r="H303">
            <v>0</v>
          </cell>
          <cell r="I303">
            <v>0</v>
          </cell>
          <cell r="J303">
            <v>0</v>
          </cell>
          <cell r="K303">
            <v>7.5800000000000006E-2</v>
          </cell>
          <cell r="L303">
            <v>0</v>
          </cell>
          <cell r="M303">
            <v>2</v>
          </cell>
          <cell r="N303">
            <v>0</v>
          </cell>
          <cell r="O303">
            <v>0</v>
          </cell>
          <cell r="P303">
            <v>0</v>
          </cell>
          <cell r="Q303">
            <v>2</v>
          </cell>
          <cell r="R303">
            <v>1</v>
          </cell>
          <cell r="S303">
            <v>10</v>
          </cell>
          <cell r="T303"/>
          <cell r="U303">
            <v>1192.4377979999999</v>
          </cell>
          <cell r="V303">
            <v>1765.66</v>
          </cell>
          <cell r="W303">
            <v>9562.8154460000005</v>
          </cell>
          <cell r="X303">
            <v>2664.1165019999999</v>
          </cell>
          <cell r="Y303">
            <v>387.20681200000001</v>
          </cell>
          <cell r="Z303">
            <v>1217.1141399999999</v>
          </cell>
          <cell r="AA303">
            <v>619.67999999999995</v>
          </cell>
          <cell r="AB303">
            <v>333.44</v>
          </cell>
          <cell r="AC303">
            <v>2623.634376</v>
          </cell>
          <cell r="AD303">
            <v>2885.402842</v>
          </cell>
          <cell r="AE303">
            <v>0</v>
          </cell>
          <cell r="AF303">
            <v>23251.507915999999</v>
          </cell>
          <cell r="AH303">
            <v>445348615</v>
          </cell>
          <cell r="AI303" t="str">
            <v>445</v>
          </cell>
          <cell r="AJ303" t="str">
            <v>348</v>
          </cell>
          <cell r="AK303" t="str">
            <v>615</v>
          </cell>
          <cell r="AL303">
            <v>1</v>
          </cell>
          <cell r="AM303">
            <v>2</v>
          </cell>
          <cell r="AN303">
            <v>23251.507915999999</v>
          </cell>
          <cell r="AO303">
            <v>11626</v>
          </cell>
          <cell r="AP303">
            <v>0</v>
          </cell>
          <cell r="AQ303">
            <v>11626</v>
          </cell>
        </row>
        <row r="304">
          <cell r="B304">
            <v>445348658</v>
          </cell>
          <cell r="C304" t="str">
            <v>ABBY KELLEY FOSTER</v>
          </cell>
          <cell r="D304">
            <v>0</v>
          </cell>
          <cell r="E304">
            <v>0</v>
          </cell>
          <cell r="F304">
            <v>0</v>
          </cell>
          <cell r="G304">
            <v>1</v>
          </cell>
          <cell r="H304">
            <v>0</v>
          </cell>
          <cell r="I304">
            <v>1</v>
          </cell>
          <cell r="J304">
            <v>0</v>
          </cell>
          <cell r="K304">
            <v>7.5800000000000006E-2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2</v>
          </cell>
          <cell r="R304">
            <v>1</v>
          </cell>
          <cell r="S304">
            <v>5</v>
          </cell>
          <cell r="T304"/>
          <cell r="U304">
            <v>1008.577798</v>
          </cell>
          <cell r="V304">
            <v>1443.9</v>
          </cell>
          <cell r="W304">
            <v>8284.2754459999996</v>
          </cell>
          <cell r="X304">
            <v>2002.1265020000001</v>
          </cell>
          <cell r="Y304">
            <v>301.98681199999999</v>
          </cell>
          <cell r="Z304">
            <v>1274.79414</v>
          </cell>
          <cell r="AA304">
            <v>642.81999999999994</v>
          </cell>
          <cell r="AB304">
            <v>685.14</v>
          </cell>
          <cell r="AC304">
            <v>2119.114376</v>
          </cell>
          <cell r="AD304">
            <v>2307.4728420000001</v>
          </cell>
          <cell r="AE304">
            <v>0</v>
          </cell>
          <cell r="AF304">
            <v>20070.207915999996</v>
          </cell>
          <cell r="AH304">
            <v>445348658</v>
          </cell>
          <cell r="AI304" t="str">
            <v>445</v>
          </cell>
          <cell r="AJ304" t="str">
            <v>348</v>
          </cell>
          <cell r="AK304" t="str">
            <v>658</v>
          </cell>
          <cell r="AL304">
            <v>1</v>
          </cell>
          <cell r="AM304">
            <v>2</v>
          </cell>
          <cell r="AN304">
            <v>20070.207915999996</v>
          </cell>
          <cell r="AO304">
            <v>10035</v>
          </cell>
          <cell r="AP304">
            <v>0</v>
          </cell>
          <cell r="AQ304">
            <v>10035</v>
          </cell>
        </row>
        <row r="305">
          <cell r="B305">
            <v>445348753</v>
          </cell>
          <cell r="C305" t="str">
            <v>ABBY KELLEY FOSTER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1</v>
          </cell>
          <cell r="I305">
            <v>0</v>
          </cell>
          <cell r="J305">
            <v>0</v>
          </cell>
          <cell r="K305">
            <v>3.7900000000000003E-2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1</v>
          </cell>
          <cell r="S305">
            <v>6</v>
          </cell>
          <cell r="T305"/>
          <cell r="U305">
            <v>504.28889900000001</v>
          </cell>
          <cell r="V305">
            <v>721.95</v>
          </cell>
          <cell r="W305">
            <v>3258.1077230000001</v>
          </cell>
          <cell r="X305">
            <v>933.31825099999992</v>
          </cell>
          <cell r="Y305">
            <v>158.65340599999999</v>
          </cell>
          <cell r="Z305">
            <v>493.65706999999998</v>
          </cell>
          <cell r="AA305">
            <v>320.64</v>
          </cell>
          <cell r="AB305">
            <v>234.79</v>
          </cell>
          <cell r="AC305">
            <v>1113.3671880000002</v>
          </cell>
          <cell r="AD305">
            <v>1221.5214209999999</v>
          </cell>
          <cell r="AE305">
            <v>0</v>
          </cell>
          <cell r="AF305">
            <v>8960.2939580000002</v>
          </cell>
          <cell r="AH305">
            <v>445348753</v>
          </cell>
          <cell r="AI305" t="str">
            <v>445</v>
          </cell>
          <cell r="AJ305" t="str">
            <v>348</v>
          </cell>
          <cell r="AK305" t="str">
            <v>753</v>
          </cell>
          <cell r="AL305">
            <v>1</v>
          </cell>
          <cell r="AM305">
            <v>1</v>
          </cell>
          <cell r="AN305">
            <v>8960.2939580000002</v>
          </cell>
          <cell r="AO305">
            <v>8960</v>
          </cell>
          <cell r="AP305">
            <v>0</v>
          </cell>
          <cell r="AQ305">
            <v>8960</v>
          </cell>
        </row>
        <row r="306">
          <cell r="B306">
            <v>445348767</v>
          </cell>
          <cell r="C306" t="str">
            <v>ABBY KELLEY FOSTER</v>
          </cell>
          <cell r="D306">
            <v>0</v>
          </cell>
          <cell r="E306">
            <v>0</v>
          </cell>
          <cell r="F306">
            <v>0</v>
          </cell>
          <cell r="G306">
            <v>1</v>
          </cell>
          <cell r="H306">
            <v>1</v>
          </cell>
          <cell r="I306">
            <v>1</v>
          </cell>
          <cell r="J306">
            <v>0</v>
          </cell>
          <cell r="K306">
            <v>0.1137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3</v>
          </cell>
          <cell r="R306">
            <v>1</v>
          </cell>
          <cell r="S306">
            <v>9</v>
          </cell>
          <cell r="T306"/>
          <cell r="U306">
            <v>1512.8666969999999</v>
          </cell>
          <cell r="V306">
            <v>2165.8500000000004</v>
          </cell>
          <cell r="W306">
            <v>11542.383169000001</v>
          </cell>
          <cell r="X306">
            <v>2935.4447529999998</v>
          </cell>
          <cell r="Y306">
            <v>460.640218</v>
          </cell>
          <cell r="Z306">
            <v>1768.4512099999999</v>
          </cell>
          <cell r="AA306">
            <v>963.46</v>
          </cell>
          <cell r="AB306">
            <v>919.93</v>
          </cell>
          <cell r="AC306">
            <v>3232.4815640000002</v>
          </cell>
          <cell r="AD306">
            <v>3528.9942629999996</v>
          </cell>
          <cell r="AE306">
            <v>0</v>
          </cell>
          <cell r="AF306">
            <v>29030.501874000001</v>
          </cell>
          <cell r="AH306">
            <v>445348767</v>
          </cell>
          <cell r="AI306" t="str">
            <v>445</v>
          </cell>
          <cell r="AJ306" t="str">
            <v>348</v>
          </cell>
          <cell r="AK306" t="str">
            <v>767</v>
          </cell>
          <cell r="AL306">
            <v>1</v>
          </cell>
          <cell r="AM306">
            <v>3</v>
          </cell>
          <cell r="AN306">
            <v>29030.501874000001</v>
          </cell>
          <cell r="AO306">
            <v>9677</v>
          </cell>
          <cell r="AP306">
            <v>0</v>
          </cell>
          <cell r="AQ306">
            <v>9677</v>
          </cell>
        </row>
        <row r="307">
          <cell r="B307">
            <v>445348775</v>
          </cell>
          <cell r="C307" t="str">
            <v>ABBY KELLEY FOSTER</v>
          </cell>
          <cell r="D307">
            <v>0</v>
          </cell>
          <cell r="E307">
            <v>0</v>
          </cell>
          <cell r="F307">
            <v>1</v>
          </cell>
          <cell r="G307">
            <v>7</v>
          </cell>
          <cell r="H307">
            <v>4</v>
          </cell>
          <cell r="I307">
            <v>2</v>
          </cell>
          <cell r="J307">
            <v>0</v>
          </cell>
          <cell r="K307">
            <v>0.53059999999999996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3</v>
          </cell>
          <cell r="Q307">
            <v>14</v>
          </cell>
          <cell r="R307">
            <v>1</v>
          </cell>
          <cell r="S307">
            <v>3</v>
          </cell>
          <cell r="T307"/>
          <cell r="U307">
            <v>7219.4645860000001</v>
          </cell>
          <cell r="V307">
            <v>10862.640000000001</v>
          </cell>
          <cell r="W307">
            <v>58906.778121999996</v>
          </cell>
          <cell r="X307">
            <v>14764.595514000001</v>
          </cell>
          <cell r="Y307">
            <v>2482.1776840000002</v>
          </cell>
          <cell r="Z307">
            <v>7540.9989800000003</v>
          </cell>
          <cell r="AA307">
            <v>4312.13</v>
          </cell>
          <cell r="AB307">
            <v>4675.4699999999993</v>
          </cell>
          <cell r="AC307">
            <v>14907.920631999999</v>
          </cell>
          <cell r="AD307">
            <v>17833.229893999996</v>
          </cell>
          <cell r="AE307">
            <v>0</v>
          </cell>
          <cell r="AF307">
            <v>143505.40541199999</v>
          </cell>
          <cell r="AH307">
            <v>445348775</v>
          </cell>
          <cell r="AI307" t="str">
            <v>445</v>
          </cell>
          <cell r="AJ307" t="str">
            <v>348</v>
          </cell>
          <cell r="AK307" t="str">
            <v>775</v>
          </cell>
          <cell r="AL307">
            <v>1</v>
          </cell>
          <cell r="AM307">
            <v>14</v>
          </cell>
          <cell r="AN307">
            <v>143505.40541199999</v>
          </cell>
          <cell r="AO307">
            <v>10250</v>
          </cell>
          <cell r="AP307">
            <v>0</v>
          </cell>
          <cell r="AQ307">
            <v>10250</v>
          </cell>
        </row>
        <row r="308">
          <cell r="B308">
            <v>446099001</v>
          </cell>
          <cell r="C308" t="str">
            <v>FOXBOROUGH REGIONAL</v>
          </cell>
          <cell r="D308">
            <v>0</v>
          </cell>
          <cell r="E308">
            <v>0</v>
          </cell>
          <cell r="F308">
            <v>0</v>
          </cell>
          <cell r="G308">
            <v>1</v>
          </cell>
          <cell r="H308">
            <v>0</v>
          </cell>
          <cell r="I308">
            <v>0</v>
          </cell>
          <cell r="J308">
            <v>0</v>
          </cell>
          <cell r="K308">
            <v>3.7900000000000003E-2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1</v>
          </cell>
          <cell r="Q308">
            <v>1</v>
          </cell>
          <cell r="R308">
            <v>1.056</v>
          </cell>
          <cell r="S308">
            <v>6</v>
          </cell>
          <cell r="T308"/>
          <cell r="U308">
            <v>593.79819734400007</v>
          </cell>
          <cell r="V308">
            <v>1052.6524800000002</v>
          </cell>
          <cell r="W308">
            <v>6693.7492754879995</v>
          </cell>
          <cell r="X308">
            <v>1236.7642330560002</v>
          </cell>
          <cell r="Y308">
            <v>293.39207673599998</v>
          </cell>
          <cell r="Z308">
            <v>513.61707000000001</v>
          </cell>
          <cell r="AA308">
            <v>369.12479999999999</v>
          </cell>
          <cell r="AB308">
            <v>748.03872000000001</v>
          </cell>
          <cell r="AC308">
            <v>1094.0552705280002</v>
          </cell>
          <cell r="AD308">
            <v>1623.981421</v>
          </cell>
          <cell r="AE308">
            <v>0</v>
          </cell>
          <cell r="AF308">
            <v>14219.173544152</v>
          </cell>
          <cell r="AH308">
            <v>446099001</v>
          </cell>
          <cell r="AI308" t="str">
            <v>446</v>
          </cell>
          <cell r="AJ308" t="str">
            <v>099</v>
          </cell>
          <cell r="AK308" t="str">
            <v>001</v>
          </cell>
          <cell r="AL308">
            <v>1</v>
          </cell>
          <cell r="AM308">
            <v>1</v>
          </cell>
          <cell r="AN308">
            <v>14219.173544152</v>
          </cell>
          <cell r="AO308">
            <v>14219</v>
          </cell>
          <cell r="AP308">
            <v>0</v>
          </cell>
          <cell r="AQ308">
            <v>14219</v>
          </cell>
        </row>
        <row r="309">
          <cell r="B309">
            <v>446099016</v>
          </cell>
          <cell r="C309" t="str">
            <v>FOXBOROUGH REGIONAL</v>
          </cell>
          <cell r="D309">
            <v>0</v>
          </cell>
          <cell r="E309">
            <v>0</v>
          </cell>
          <cell r="F309">
            <v>31</v>
          </cell>
          <cell r="G309">
            <v>149</v>
          </cell>
          <cell r="H309">
            <v>93</v>
          </cell>
          <cell r="I309">
            <v>67</v>
          </cell>
          <cell r="J309">
            <v>0</v>
          </cell>
          <cell r="K309">
            <v>12.885999999999999</v>
          </cell>
          <cell r="L309">
            <v>0</v>
          </cell>
          <cell r="M309">
            <v>9</v>
          </cell>
          <cell r="N309">
            <v>0</v>
          </cell>
          <cell r="O309">
            <v>1</v>
          </cell>
          <cell r="P309">
            <v>72</v>
          </cell>
          <cell r="Q309">
            <v>340</v>
          </cell>
          <cell r="R309">
            <v>1.056</v>
          </cell>
          <cell r="S309">
            <v>7</v>
          </cell>
          <cell r="T309"/>
          <cell r="U309">
            <v>186529.14261695999</v>
          </cell>
          <cell r="V309">
            <v>282274.32288000005</v>
          </cell>
          <cell r="W309">
            <v>1562843.7219859201</v>
          </cell>
          <cell r="X309">
            <v>374735.84051903995</v>
          </cell>
          <cell r="Y309">
            <v>65175.272490239993</v>
          </cell>
          <cell r="Z309">
            <v>189703.43379999997</v>
          </cell>
          <cell r="AA309">
            <v>114888.43872000001</v>
          </cell>
          <cell r="AB309">
            <v>131307.46464000002</v>
          </cell>
          <cell r="AC309">
            <v>385760.17277952004</v>
          </cell>
          <cell r="AD309">
            <v>437139.23313999997</v>
          </cell>
          <cell r="AE309">
            <v>0</v>
          </cell>
          <cell r="AF309">
            <v>3730357.0435716803</v>
          </cell>
          <cell r="AH309">
            <v>446099016</v>
          </cell>
          <cell r="AI309" t="str">
            <v>446</v>
          </cell>
          <cell r="AJ309" t="str">
            <v>099</v>
          </cell>
          <cell r="AK309" t="str">
            <v>016</v>
          </cell>
          <cell r="AL309">
            <v>1</v>
          </cell>
          <cell r="AM309">
            <v>340</v>
          </cell>
          <cell r="AN309">
            <v>3730357.0435716803</v>
          </cell>
          <cell r="AO309">
            <v>10972</v>
          </cell>
          <cell r="AP309">
            <v>0</v>
          </cell>
          <cell r="AQ309">
            <v>10972</v>
          </cell>
        </row>
        <row r="310">
          <cell r="B310">
            <v>446099018</v>
          </cell>
          <cell r="C310" t="str">
            <v>FOXBOROUGH REGIONAL</v>
          </cell>
          <cell r="D310">
            <v>0</v>
          </cell>
          <cell r="E310">
            <v>0</v>
          </cell>
          <cell r="F310">
            <v>0</v>
          </cell>
          <cell r="G310">
            <v>1</v>
          </cell>
          <cell r="H310">
            <v>1</v>
          </cell>
          <cell r="I310">
            <v>3</v>
          </cell>
          <cell r="J310">
            <v>0</v>
          </cell>
          <cell r="K310">
            <v>0.1895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1</v>
          </cell>
          <cell r="Q310">
            <v>5</v>
          </cell>
          <cell r="R310">
            <v>1.056</v>
          </cell>
          <cell r="S310">
            <v>8</v>
          </cell>
          <cell r="T310"/>
          <cell r="U310">
            <v>2726.8290667200004</v>
          </cell>
          <cell r="V310">
            <v>4116.0028800000009</v>
          </cell>
          <cell r="W310">
            <v>24933.731977440002</v>
          </cell>
          <cell r="X310">
            <v>4854.7923652799991</v>
          </cell>
          <cell r="Y310">
            <v>956.42662367999992</v>
          </cell>
          <cell r="Z310">
            <v>3351.63535</v>
          </cell>
          <cell r="AA310">
            <v>1986.4944</v>
          </cell>
          <cell r="AB310">
            <v>2739.5385600000004</v>
          </cell>
          <cell r="AC310">
            <v>5700.9595526399999</v>
          </cell>
          <cell r="AD310">
            <v>6218.8471049999989</v>
          </cell>
          <cell r="AE310">
            <v>0</v>
          </cell>
          <cell r="AF310">
            <v>57585.257880760008</v>
          </cell>
          <cell r="AH310">
            <v>446099018</v>
          </cell>
          <cell r="AI310" t="str">
            <v>446</v>
          </cell>
          <cell r="AJ310" t="str">
            <v>099</v>
          </cell>
          <cell r="AK310" t="str">
            <v>018</v>
          </cell>
          <cell r="AL310">
            <v>1</v>
          </cell>
          <cell r="AM310">
            <v>5</v>
          </cell>
          <cell r="AN310">
            <v>57585.257880760008</v>
          </cell>
          <cell r="AO310">
            <v>11517</v>
          </cell>
          <cell r="AP310">
            <v>0</v>
          </cell>
          <cell r="AQ310">
            <v>11517</v>
          </cell>
        </row>
        <row r="311">
          <cell r="B311">
            <v>446099035</v>
          </cell>
          <cell r="C311" t="str">
            <v>FOXBOROUGH REGIONAL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2</v>
          </cell>
          <cell r="I311">
            <v>4</v>
          </cell>
          <cell r="J311">
            <v>0</v>
          </cell>
          <cell r="K311">
            <v>0.22739999999999999</v>
          </cell>
          <cell r="L311">
            <v>0</v>
          </cell>
          <cell r="M311">
            <v>0</v>
          </cell>
          <cell r="N311">
            <v>0</v>
          </cell>
          <cell r="O311">
            <v>3</v>
          </cell>
          <cell r="P311">
            <v>1</v>
          </cell>
          <cell r="Q311">
            <v>6</v>
          </cell>
          <cell r="R311">
            <v>1.056</v>
          </cell>
          <cell r="S311">
            <v>10</v>
          </cell>
          <cell r="T311"/>
          <cell r="U311">
            <v>3500.0311040639999</v>
          </cell>
          <cell r="V311">
            <v>5308.3113600000015</v>
          </cell>
          <cell r="W311">
            <v>32450.063012928003</v>
          </cell>
          <cell r="X311">
            <v>5897.2103583360013</v>
          </cell>
          <cell r="Y311">
            <v>1256.4503804159997</v>
          </cell>
          <cell r="Z311">
            <v>4415.1524199999994</v>
          </cell>
          <cell r="AA311">
            <v>2678.9452800000004</v>
          </cell>
          <cell r="AB311">
            <v>3495.2860799999999</v>
          </cell>
          <cell r="AC311">
            <v>7639.6564231680013</v>
          </cell>
          <cell r="AD311">
            <v>8007.8985259999999</v>
          </cell>
          <cell r="AE311">
            <v>0</v>
          </cell>
          <cell r="AF311">
            <v>74649.004944911998</v>
          </cell>
          <cell r="AH311">
            <v>446099035</v>
          </cell>
          <cell r="AI311" t="str">
            <v>446</v>
          </cell>
          <cell r="AJ311" t="str">
            <v>099</v>
          </cell>
          <cell r="AK311" t="str">
            <v>035</v>
          </cell>
          <cell r="AL311">
            <v>1</v>
          </cell>
          <cell r="AM311">
            <v>6</v>
          </cell>
          <cell r="AN311">
            <v>74649.004944911998</v>
          </cell>
          <cell r="AO311">
            <v>12442</v>
          </cell>
          <cell r="AP311">
            <v>0</v>
          </cell>
          <cell r="AQ311">
            <v>12442</v>
          </cell>
        </row>
        <row r="312">
          <cell r="B312">
            <v>446099044</v>
          </cell>
          <cell r="C312" t="str">
            <v>FOXBOROUGH REGIONAL</v>
          </cell>
          <cell r="D312">
            <v>0</v>
          </cell>
          <cell r="E312">
            <v>0</v>
          </cell>
          <cell r="F312">
            <v>42</v>
          </cell>
          <cell r="G312">
            <v>244</v>
          </cell>
          <cell r="H312">
            <v>167</v>
          </cell>
          <cell r="I312">
            <v>113</v>
          </cell>
          <cell r="J312">
            <v>0</v>
          </cell>
          <cell r="K312">
            <v>21.4514</v>
          </cell>
          <cell r="L312">
            <v>0</v>
          </cell>
          <cell r="M312">
            <v>48</v>
          </cell>
          <cell r="N312">
            <v>7</v>
          </cell>
          <cell r="O312">
            <v>3</v>
          </cell>
          <cell r="P312">
            <v>239</v>
          </cell>
          <cell r="Q312">
            <v>566</v>
          </cell>
          <cell r="R312">
            <v>1.056</v>
          </cell>
          <cell r="S312">
            <v>10</v>
          </cell>
          <cell r="T312"/>
          <cell r="U312">
            <v>323056.25809670408</v>
          </cell>
          <cell r="V312">
            <v>517304.00832000014</v>
          </cell>
          <cell r="W312">
            <v>3041350.953926208</v>
          </cell>
          <cell r="X312">
            <v>627277.1578296962</v>
          </cell>
          <cell r="Y312">
            <v>129774.84727257599</v>
          </cell>
          <cell r="Z312">
            <v>323757.64162000001</v>
          </cell>
          <cell r="AA312">
            <v>211502.23775999996</v>
          </cell>
          <cell r="AB312">
            <v>304772.55072</v>
          </cell>
          <cell r="AC312">
            <v>655310.11223884788</v>
          </cell>
          <cell r="AD312">
            <v>798818.55428599997</v>
          </cell>
          <cell r="AE312">
            <v>0</v>
          </cell>
          <cell r="AF312">
            <v>6932924.3220700314</v>
          </cell>
          <cell r="AH312">
            <v>446099044</v>
          </cell>
          <cell r="AI312" t="str">
            <v>446</v>
          </cell>
          <cell r="AJ312" t="str">
            <v>099</v>
          </cell>
          <cell r="AK312" t="str">
            <v>044</v>
          </cell>
          <cell r="AL312">
            <v>1</v>
          </cell>
          <cell r="AM312">
            <v>566</v>
          </cell>
          <cell r="AN312">
            <v>6932924.3220700314</v>
          </cell>
          <cell r="AO312">
            <v>12249</v>
          </cell>
          <cell r="AP312">
            <v>0</v>
          </cell>
          <cell r="AQ312">
            <v>12249</v>
          </cell>
        </row>
        <row r="313">
          <cell r="B313">
            <v>446099050</v>
          </cell>
          <cell r="C313" t="str">
            <v>FOXBOROUGH REGIONAL</v>
          </cell>
          <cell r="D313">
            <v>0</v>
          </cell>
          <cell r="E313">
            <v>0</v>
          </cell>
          <cell r="F313">
            <v>1</v>
          </cell>
          <cell r="G313">
            <v>2</v>
          </cell>
          <cell r="H313">
            <v>5</v>
          </cell>
          <cell r="I313">
            <v>0</v>
          </cell>
          <cell r="J313">
            <v>0</v>
          </cell>
          <cell r="K313">
            <v>0.30320000000000003</v>
          </cell>
          <cell r="L313">
            <v>0</v>
          </cell>
          <cell r="M313">
            <v>0</v>
          </cell>
          <cell r="N313">
            <v>1</v>
          </cell>
          <cell r="O313">
            <v>0</v>
          </cell>
          <cell r="P313">
            <v>2</v>
          </cell>
          <cell r="Q313">
            <v>8</v>
          </cell>
          <cell r="R313">
            <v>1.056</v>
          </cell>
          <cell r="S313">
            <v>3</v>
          </cell>
          <cell r="T313"/>
          <cell r="U313">
            <v>4474.0092587520003</v>
          </cell>
          <cell r="V313">
            <v>6808.4860800000015</v>
          </cell>
          <cell r="W313">
            <v>35217.918683903998</v>
          </cell>
          <cell r="X313">
            <v>8815.9061844480002</v>
          </cell>
          <cell r="Y313">
            <v>1608.021093888</v>
          </cell>
          <cell r="Z313">
            <v>4106.0065599999998</v>
          </cell>
          <cell r="AA313">
            <v>2742.4847999999997</v>
          </cell>
          <cell r="AB313">
            <v>2762.1263999999996</v>
          </cell>
          <cell r="AC313">
            <v>9465.3583242240002</v>
          </cell>
          <cell r="AD313">
            <v>10736.901367999999</v>
          </cell>
          <cell r="AE313">
            <v>0</v>
          </cell>
          <cell r="AF313">
            <v>86737.218753216002</v>
          </cell>
          <cell r="AH313">
            <v>446099050</v>
          </cell>
          <cell r="AI313" t="str">
            <v>446</v>
          </cell>
          <cell r="AJ313" t="str">
            <v>099</v>
          </cell>
          <cell r="AK313" t="str">
            <v>050</v>
          </cell>
          <cell r="AL313">
            <v>1</v>
          </cell>
          <cell r="AM313">
            <v>8</v>
          </cell>
          <cell r="AN313">
            <v>86737.218753216002</v>
          </cell>
          <cell r="AO313">
            <v>10842</v>
          </cell>
          <cell r="AP313">
            <v>0</v>
          </cell>
          <cell r="AQ313">
            <v>10842</v>
          </cell>
        </row>
        <row r="314">
          <cell r="B314">
            <v>446099083</v>
          </cell>
          <cell r="C314" t="str">
            <v>FOXBOROUGH REGIONAL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2</v>
          </cell>
          <cell r="I314">
            <v>0</v>
          </cell>
          <cell r="J314">
            <v>0</v>
          </cell>
          <cell r="K314">
            <v>7.5800000000000006E-2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1</v>
          </cell>
          <cell r="Q314">
            <v>2</v>
          </cell>
          <cell r="R314">
            <v>1.056</v>
          </cell>
          <cell r="S314">
            <v>5</v>
          </cell>
          <cell r="T314"/>
          <cell r="U314">
            <v>1122.3883946880001</v>
          </cell>
          <cell r="V314">
            <v>1796.3932800000002</v>
          </cell>
          <cell r="W314">
            <v>9532.8345509760002</v>
          </cell>
          <cell r="X314">
            <v>1971.1681461119999</v>
          </cell>
          <cell r="Y314">
            <v>463.72847347199996</v>
          </cell>
          <cell r="Z314">
            <v>1005.9841399999999</v>
          </cell>
          <cell r="AA314">
            <v>784.56576000000007</v>
          </cell>
          <cell r="AB314">
            <v>1053.8352</v>
          </cell>
          <cell r="AC314">
            <v>2351.4315010560003</v>
          </cell>
          <cell r="AD314">
            <v>2849.2328419999999</v>
          </cell>
          <cell r="AE314">
            <v>0</v>
          </cell>
          <cell r="AF314">
            <v>22931.562288304001</v>
          </cell>
          <cell r="AH314">
            <v>446099083</v>
          </cell>
          <cell r="AI314" t="str">
            <v>446</v>
          </cell>
          <cell r="AJ314" t="str">
            <v>099</v>
          </cell>
          <cell r="AK314" t="str">
            <v>083</v>
          </cell>
          <cell r="AL314">
            <v>1</v>
          </cell>
          <cell r="AM314">
            <v>2</v>
          </cell>
          <cell r="AN314">
            <v>22931.562288304001</v>
          </cell>
          <cell r="AO314">
            <v>11466</v>
          </cell>
          <cell r="AP314">
            <v>0</v>
          </cell>
          <cell r="AQ314">
            <v>11466</v>
          </cell>
        </row>
        <row r="315">
          <cell r="B315">
            <v>446099088</v>
          </cell>
          <cell r="C315" t="str">
            <v>FOXBOROUGH REGIONAL</v>
          </cell>
          <cell r="D315">
            <v>0</v>
          </cell>
          <cell r="E315">
            <v>0</v>
          </cell>
          <cell r="F315">
            <v>1</v>
          </cell>
          <cell r="G315">
            <v>7</v>
          </cell>
          <cell r="H315">
            <v>8</v>
          </cell>
          <cell r="I315">
            <v>5</v>
          </cell>
          <cell r="J315">
            <v>0</v>
          </cell>
          <cell r="K315">
            <v>0.79590000000000005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8</v>
          </cell>
          <cell r="Q315">
            <v>21</v>
          </cell>
          <cell r="R315">
            <v>1.056</v>
          </cell>
          <cell r="S315">
            <v>3</v>
          </cell>
          <cell r="T315"/>
          <cell r="U315">
            <v>11632.037344224002</v>
          </cell>
          <cell r="V315">
            <v>18137.000640000002</v>
          </cell>
          <cell r="W315">
            <v>103610.18150524801</v>
          </cell>
          <cell r="X315">
            <v>22166.193214176001</v>
          </cell>
          <cell r="Y315">
            <v>4409.9315314559999</v>
          </cell>
          <cell r="Z315">
            <v>11950.438470000001</v>
          </cell>
          <cell r="AA315">
            <v>7706.8252799999991</v>
          </cell>
          <cell r="AB315">
            <v>10374.946559999998</v>
          </cell>
          <cell r="AC315">
            <v>23876.815721087998</v>
          </cell>
          <cell r="AD315">
            <v>28059.949840999998</v>
          </cell>
          <cell r="AE315">
            <v>0</v>
          </cell>
          <cell r="AF315">
            <v>241924.320107192</v>
          </cell>
          <cell r="AH315">
            <v>446099088</v>
          </cell>
          <cell r="AI315" t="str">
            <v>446</v>
          </cell>
          <cell r="AJ315" t="str">
            <v>099</v>
          </cell>
          <cell r="AK315" t="str">
            <v>088</v>
          </cell>
          <cell r="AL315">
            <v>1</v>
          </cell>
          <cell r="AM315">
            <v>21</v>
          </cell>
          <cell r="AN315">
            <v>241924.320107192</v>
          </cell>
          <cell r="AO315">
            <v>11520</v>
          </cell>
          <cell r="AP315">
            <v>0</v>
          </cell>
          <cell r="AQ315">
            <v>11520</v>
          </cell>
        </row>
        <row r="316">
          <cell r="B316">
            <v>446099099</v>
          </cell>
          <cell r="C316" t="str">
            <v>FOXBOROUGH REGIONAL</v>
          </cell>
          <cell r="D316">
            <v>0</v>
          </cell>
          <cell r="E316">
            <v>0</v>
          </cell>
          <cell r="F316">
            <v>13</v>
          </cell>
          <cell r="G316">
            <v>59</v>
          </cell>
          <cell r="H316">
            <v>21</v>
          </cell>
          <cell r="I316">
            <v>20</v>
          </cell>
          <cell r="J316">
            <v>0</v>
          </cell>
          <cell r="K316">
            <v>4.2827000000000002</v>
          </cell>
          <cell r="L316">
            <v>0</v>
          </cell>
          <cell r="M316">
            <v>8</v>
          </cell>
          <cell r="N316">
            <v>2</v>
          </cell>
          <cell r="O316">
            <v>0</v>
          </cell>
          <cell r="P316">
            <v>32</v>
          </cell>
          <cell r="Q316">
            <v>113</v>
          </cell>
          <cell r="R316">
            <v>1.056</v>
          </cell>
          <cell r="S316">
            <v>4</v>
          </cell>
          <cell r="T316"/>
          <cell r="U316">
            <v>62970.806539872006</v>
          </cell>
          <cell r="V316">
            <v>96463.752000000008</v>
          </cell>
          <cell r="W316">
            <v>543894.96765014401</v>
          </cell>
          <cell r="X316">
            <v>129008.41785532799</v>
          </cell>
          <cell r="Y316">
            <v>22566.123231168</v>
          </cell>
          <cell r="Z316">
            <v>63283.788909999988</v>
          </cell>
          <cell r="AA316">
            <v>38048.904959999993</v>
          </cell>
          <cell r="AB316">
            <v>44822.363519999999</v>
          </cell>
          <cell r="AC316">
            <v>129275.61740966402</v>
          </cell>
          <cell r="AD316">
            <v>149087.92057300001</v>
          </cell>
          <cell r="AE316">
            <v>0</v>
          </cell>
          <cell r="AF316">
            <v>1279422.6626491761</v>
          </cell>
          <cell r="AH316">
            <v>446099099</v>
          </cell>
          <cell r="AI316" t="str">
            <v>446</v>
          </cell>
          <cell r="AJ316" t="str">
            <v>099</v>
          </cell>
          <cell r="AK316" t="str">
            <v>099</v>
          </cell>
          <cell r="AL316">
            <v>1</v>
          </cell>
          <cell r="AM316">
            <v>113</v>
          </cell>
          <cell r="AN316">
            <v>1279422.6626491761</v>
          </cell>
          <cell r="AO316">
            <v>11322</v>
          </cell>
          <cell r="AP316">
            <v>0</v>
          </cell>
          <cell r="AQ316">
            <v>11322</v>
          </cell>
        </row>
        <row r="317">
          <cell r="B317">
            <v>446099101</v>
          </cell>
          <cell r="C317" t="str">
            <v>FOXBOROUGH REGIONAL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1</v>
          </cell>
          <cell r="I317">
            <v>0</v>
          </cell>
          <cell r="J317">
            <v>0</v>
          </cell>
          <cell r="K317">
            <v>3.7900000000000003E-2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1</v>
          </cell>
          <cell r="Q317">
            <v>1</v>
          </cell>
          <cell r="R317">
            <v>1.056</v>
          </cell>
          <cell r="S317">
            <v>2</v>
          </cell>
          <cell r="T317"/>
          <cell r="U317">
            <v>588.04299734400013</v>
          </cell>
          <cell r="V317">
            <v>1025.3865600000001</v>
          </cell>
          <cell r="W317">
            <v>6008.0779154880001</v>
          </cell>
          <cell r="X317">
            <v>985.58407305599997</v>
          </cell>
          <cell r="Y317">
            <v>292.10375673600004</v>
          </cell>
          <cell r="Z317">
            <v>511.73706999999996</v>
          </cell>
          <cell r="AA317">
            <v>442.55903999999998</v>
          </cell>
          <cell r="AB317">
            <v>788.17728</v>
          </cell>
          <cell r="AC317">
            <v>1175.7157505280002</v>
          </cell>
          <cell r="AD317">
            <v>1614.8114209999999</v>
          </cell>
          <cell r="AE317">
            <v>0</v>
          </cell>
          <cell r="AF317">
            <v>13432.195864152001</v>
          </cell>
          <cell r="AH317">
            <v>446099101</v>
          </cell>
          <cell r="AI317" t="str">
            <v>446</v>
          </cell>
          <cell r="AJ317" t="str">
            <v>099</v>
          </cell>
          <cell r="AK317" t="str">
            <v>101</v>
          </cell>
          <cell r="AL317">
            <v>1</v>
          </cell>
          <cell r="AM317">
            <v>1</v>
          </cell>
          <cell r="AN317">
            <v>13432.195864152001</v>
          </cell>
          <cell r="AO317">
            <v>13432</v>
          </cell>
          <cell r="AP317">
            <v>0</v>
          </cell>
          <cell r="AQ317">
            <v>13432</v>
          </cell>
        </row>
        <row r="318">
          <cell r="B318">
            <v>446099133</v>
          </cell>
          <cell r="C318" t="str">
            <v>FOXBOROUGH REGIONAL</v>
          </cell>
          <cell r="D318">
            <v>0</v>
          </cell>
          <cell r="E318">
            <v>0</v>
          </cell>
          <cell r="F318">
            <v>0</v>
          </cell>
          <cell r="G318">
            <v>2</v>
          </cell>
          <cell r="H318">
            <v>0</v>
          </cell>
          <cell r="I318">
            <v>2</v>
          </cell>
          <cell r="J318">
            <v>0</v>
          </cell>
          <cell r="K318">
            <v>0.15160000000000001</v>
          </cell>
          <cell r="L318">
            <v>0</v>
          </cell>
          <cell r="M318">
            <v>1</v>
          </cell>
          <cell r="N318">
            <v>0</v>
          </cell>
          <cell r="O318">
            <v>0</v>
          </cell>
          <cell r="P318">
            <v>4</v>
          </cell>
          <cell r="Q318">
            <v>4</v>
          </cell>
          <cell r="R318">
            <v>1.056</v>
          </cell>
          <cell r="S318">
            <v>7</v>
          </cell>
          <cell r="T318"/>
          <cell r="U318">
            <v>2478.0999893759999</v>
          </cell>
          <cell r="V318">
            <v>4408.166400000001</v>
          </cell>
          <cell r="W318">
            <v>30290.252141952002</v>
          </cell>
          <cell r="X318">
            <v>4398.3804522240007</v>
          </cell>
          <cell r="Y318">
            <v>1249.3468669440001</v>
          </cell>
          <cell r="Z318">
            <v>2746.2082799999998</v>
          </cell>
          <cell r="AA318">
            <v>1900.3670400000001</v>
          </cell>
          <cell r="AB318">
            <v>3913.1030400000004</v>
          </cell>
          <cell r="AC318">
            <v>4766.7932421120004</v>
          </cell>
          <cell r="AD318">
            <v>6645.3356839999997</v>
          </cell>
          <cell r="AE318">
            <v>0</v>
          </cell>
          <cell r="AF318">
            <v>62796.053136607996</v>
          </cell>
          <cell r="AH318">
            <v>446099133</v>
          </cell>
          <cell r="AI318" t="str">
            <v>446</v>
          </cell>
          <cell r="AJ318" t="str">
            <v>099</v>
          </cell>
          <cell r="AK318" t="str">
            <v>133</v>
          </cell>
          <cell r="AL318">
            <v>1</v>
          </cell>
          <cell r="AM318">
            <v>4</v>
          </cell>
          <cell r="AN318">
            <v>62796.053136607996</v>
          </cell>
          <cell r="AO318">
            <v>15699</v>
          </cell>
          <cell r="AP318">
            <v>0</v>
          </cell>
          <cell r="AQ318">
            <v>15699</v>
          </cell>
        </row>
        <row r="319">
          <cell r="B319">
            <v>446099167</v>
          </cell>
          <cell r="C319" t="str">
            <v>FOXBOROUGH REGIONAL</v>
          </cell>
          <cell r="D319">
            <v>0</v>
          </cell>
          <cell r="E319">
            <v>0</v>
          </cell>
          <cell r="F319">
            <v>10</v>
          </cell>
          <cell r="G319">
            <v>29</v>
          </cell>
          <cell r="H319">
            <v>19</v>
          </cell>
          <cell r="I319">
            <v>13</v>
          </cell>
          <cell r="J319">
            <v>0</v>
          </cell>
          <cell r="K319">
            <v>2.6909000000000001</v>
          </cell>
          <cell r="L319">
            <v>0</v>
          </cell>
          <cell r="M319">
            <v>1</v>
          </cell>
          <cell r="N319">
            <v>0</v>
          </cell>
          <cell r="O319">
            <v>0</v>
          </cell>
          <cell r="P319">
            <v>20</v>
          </cell>
          <cell r="Q319">
            <v>71</v>
          </cell>
          <cell r="R319">
            <v>1.056</v>
          </cell>
          <cell r="S319">
            <v>3</v>
          </cell>
          <cell r="T319"/>
          <cell r="U319">
            <v>39028.959371424011</v>
          </cell>
          <cell r="V319">
            <v>59616.406080000001</v>
          </cell>
          <cell r="W319">
            <v>332558.929119648</v>
          </cell>
          <cell r="X319">
            <v>78537.049346976011</v>
          </cell>
          <cell r="Y319">
            <v>13949.476808256</v>
          </cell>
          <cell r="Z319">
            <v>39267.391970000004</v>
          </cell>
          <cell r="AA319">
            <v>24046.71456</v>
          </cell>
          <cell r="AB319">
            <v>28504.080000000002</v>
          </cell>
          <cell r="AC319">
            <v>80166.46212748799</v>
          </cell>
          <cell r="AD319">
            <v>92347.940890999977</v>
          </cell>
          <cell r="AE319">
            <v>0</v>
          </cell>
          <cell r="AF319">
            <v>788023.41027479188</v>
          </cell>
          <cell r="AH319">
            <v>446099167</v>
          </cell>
          <cell r="AI319" t="str">
            <v>446</v>
          </cell>
          <cell r="AJ319" t="str">
            <v>099</v>
          </cell>
          <cell r="AK319" t="str">
            <v>167</v>
          </cell>
          <cell r="AL319">
            <v>1</v>
          </cell>
          <cell r="AM319">
            <v>71</v>
          </cell>
          <cell r="AN319">
            <v>788023.41027479188</v>
          </cell>
          <cell r="AO319">
            <v>11099</v>
          </cell>
          <cell r="AP319">
            <v>0</v>
          </cell>
          <cell r="AQ319">
            <v>11099</v>
          </cell>
        </row>
        <row r="320">
          <cell r="B320">
            <v>446099177</v>
          </cell>
          <cell r="C320" t="str">
            <v>FOXBOROUGH REGIONAL</v>
          </cell>
          <cell r="D320">
            <v>0</v>
          </cell>
          <cell r="E320">
            <v>0</v>
          </cell>
          <cell r="F320">
            <v>0</v>
          </cell>
          <cell r="G320">
            <v>1</v>
          </cell>
          <cell r="H320">
            <v>0</v>
          </cell>
          <cell r="I320">
            <v>1</v>
          </cell>
          <cell r="J320">
            <v>0</v>
          </cell>
          <cell r="K320">
            <v>7.5800000000000006E-2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2</v>
          </cell>
          <cell r="R320">
            <v>1.056</v>
          </cell>
          <cell r="S320">
            <v>2</v>
          </cell>
          <cell r="T320"/>
          <cell r="U320">
            <v>1065.0581546880001</v>
          </cell>
          <cell r="V320">
            <v>1524.7584000000002</v>
          </cell>
          <cell r="W320">
            <v>8748.1948709759999</v>
          </cell>
          <cell r="X320">
            <v>2114.2455861120002</v>
          </cell>
          <cell r="Y320">
            <v>318.89807347200002</v>
          </cell>
          <cell r="Z320">
            <v>1274.79414</v>
          </cell>
          <cell r="AA320">
            <v>678.81791999999996</v>
          </cell>
          <cell r="AB320">
            <v>723.50783999999999</v>
          </cell>
          <cell r="AC320">
            <v>2237.7847810560002</v>
          </cell>
          <cell r="AD320">
            <v>2307.4728420000001</v>
          </cell>
          <cell r="AE320">
            <v>0</v>
          </cell>
          <cell r="AF320">
            <v>20993.532608304002</v>
          </cell>
          <cell r="AH320">
            <v>446099177</v>
          </cell>
          <cell r="AI320" t="str">
            <v>446</v>
          </cell>
          <cell r="AJ320" t="str">
            <v>099</v>
          </cell>
          <cell r="AK320" t="str">
            <v>177</v>
          </cell>
          <cell r="AL320">
            <v>1</v>
          </cell>
          <cell r="AM320">
            <v>2</v>
          </cell>
          <cell r="AN320">
            <v>20993.532608304002</v>
          </cell>
          <cell r="AO320">
            <v>10497</v>
          </cell>
          <cell r="AP320">
            <v>0</v>
          </cell>
          <cell r="AQ320">
            <v>10497</v>
          </cell>
        </row>
        <row r="321">
          <cell r="B321">
            <v>446099182</v>
          </cell>
          <cell r="C321" t="str">
            <v>FOXBOROUGH REGIONAL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1</v>
          </cell>
          <cell r="I321">
            <v>0</v>
          </cell>
          <cell r="J321">
            <v>0</v>
          </cell>
          <cell r="K321">
            <v>3.7900000000000003E-2</v>
          </cell>
          <cell r="L321">
            <v>0</v>
          </cell>
          <cell r="M321">
            <v>0</v>
          </cell>
          <cell r="N321">
            <v>1</v>
          </cell>
          <cell r="O321">
            <v>0</v>
          </cell>
          <cell r="P321">
            <v>1</v>
          </cell>
          <cell r="Q321">
            <v>1</v>
          </cell>
          <cell r="R321">
            <v>1.056</v>
          </cell>
          <cell r="S321">
            <v>7</v>
          </cell>
          <cell r="T321"/>
          <cell r="U321">
            <v>696.80043734399999</v>
          </cell>
          <cell r="V321">
            <v>1237.2624000000001</v>
          </cell>
          <cell r="W321">
            <v>7585.5835154880006</v>
          </cell>
          <cell r="X321">
            <v>1163.277193056</v>
          </cell>
          <cell r="Y321">
            <v>359.05415673599998</v>
          </cell>
          <cell r="Z321">
            <v>634.27706999999998</v>
          </cell>
          <cell r="AA321">
            <v>532.23455999999999</v>
          </cell>
          <cell r="AB321">
            <v>883.77696000000014</v>
          </cell>
          <cell r="AC321">
            <v>1480.3295105280004</v>
          </cell>
          <cell r="AD321">
            <v>1930.3414210000001</v>
          </cell>
          <cell r="AE321">
            <v>0</v>
          </cell>
          <cell r="AF321">
            <v>16502.937224152003</v>
          </cell>
          <cell r="AH321">
            <v>446099182</v>
          </cell>
          <cell r="AI321" t="str">
            <v>446</v>
          </cell>
          <cell r="AJ321" t="str">
            <v>099</v>
          </cell>
          <cell r="AK321" t="str">
            <v>182</v>
          </cell>
          <cell r="AL321">
            <v>1</v>
          </cell>
          <cell r="AM321">
            <v>1</v>
          </cell>
          <cell r="AN321">
            <v>16502.937224152003</v>
          </cell>
          <cell r="AO321">
            <v>16503</v>
          </cell>
          <cell r="AP321">
            <v>0</v>
          </cell>
          <cell r="AQ321">
            <v>16503</v>
          </cell>
        </row>
        <row r="322">
          <cell r="B322">
            <v>446099208</v>
          </cell>
          <cell r="C322" t="str">
            <v>FOXBOROUGH REGIONAL</v>
          </cell>
          <cell r="D322">
            <v>0</v>
          </cell>
          <cell r="E322">
            <v>0</v>
          </cell>
          <cell r="F322">
            <v>0</v>
          </cell>
          <cell r="G322">
            <v>3</v>
          </cell>
          <cell r="H322">
            <v>1</v>
          </cell>
          <cell r="I322">
            <v>0</v>
          </cell>
          <cell r="J322">
            <v>0</v>
          </cell>
          <cell r="K322">
            <v>0.15160000000000001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4</v>
          </cell>
          <cell r="R322">
            <v>1.056</v>
          </cell>
          <cell r="S322">
            <v>1</v>
          </cell>
          <cell r="T322"/>
          <cell r="U322">
            <v>2130.1163093760001</v>
          </cell>
          <cell r="V322">
            <v>3049.5168000000003</v>
          </cell>
          <cell r="W322">
            <v>15020.639981952001</v>
          </cell>
          <cell r="X322">
            <v>4695.876772224</v>
          </cell>
          <cell r="Y322">
            <v>635.27230694399998</v>
          </cell>
          <cell r="Z322">
            <v>1974.6282799999999</v>
          </cell>
          <cell r="AA322">
            <v>1101.7353599999999</v>
          </cell>
          <cell r="AB322">
            <v>703.27487999999994</v>
          </cell>
          <cell r="AC322">
            <v>4457.8815621120011</v>
          </cell>
          <cell r="AD322">
            <v>4791.2556839999997</v>
          </cell>
          <cell r="AE322">
            <v>0</v>
          </cell>
          <cell r="AF322">
            <v>38560.197936608005</v>
          </cell>
          <cell r="AH322">
            <v>446099208</v>
          </cell>
          <cell r="AI322" t="str">
            <v>446</v>
          </cell>
          <cell r="AJ322" t="str">
            <v>099</v>
          </cell>
          <cell r="AK322" t="str">
            <v>208</v>
          </cell>
          <cell r="AL322">
            <v>1</v>
          </cell>
          <cell r="AM322">
            <v>4</v>
          </cell>
          <cell r="AN322">
            <v>38560.197936608005</v>
          </cell>
          <cell r="AO322">
            <v>9640</v>
          </cell>
          <cell r="AP322">
            <v>0</v>
          </cell>
          <cell r="AQ322">
            <v>9640</v>
          </cell>
        </row>
        <row r="323">
          <cell r="B323">
            <v>446099212</v>
          </cell>
          <cell r="C323" t="str">
            <v>FOXBOROUGH REGIONAL</v>
          </cell>
          <cell r="D323">
            <v>0</v>
          </cell>
          <cell r="E323">
            <v>0</v>
          </cell>
          <cell r="F323">
            <v>21</v>
          </cell>
          <cell r="G323">
            <v>74</v>
          </cell>
          <cell r="H323">
            <v>20</v>
          </cell>
          <cell r="I323">
            <v>21</v>
          </cell>
          <cell r="J323">
            <v>0</v>
          </cell>
          <cell r="K323">
            <v>5.1543999999999999</v>
          </cell>
          <cell r="L323">
            <v>0</v>
          </cell>
          <cell r="M323">
            <v>7</v>
          </cell>
          <cell r="N323">
            <v>1</v>
          </cell>
          <cell r="O323">
            <v>0</v>
          </cell>
          <cell r="P323">
            <v>29</v>
          </cell>
          <cell r="Q323">
            <v>136</v>
          </cell>
          <cell r="R323">
            <v>1.056</v>
          </cell>
          <cell r="S323">
            <v>4</v>
          </cell>
          <cell r="T323"/>
          <cell r="U323">
            <v>74850.167318784006</v>
          </cell>
          <cell r="V323">
            <v>112844.60352</v>
          </cell>
          <cell r="W323">
            <v>623819.60290636809</v>
          </cell>
          <cell r="X323">
            <v>156998.31009561598</v>
          </cell>
          <cell r="Y323">
            <v>25666.231236096002</v>
          </cell>
          <cell r="Z323">
            <v>74634.851520000011</v>
          </cell>
          <cell r="AA323">
            <v>43517.812800000007</v>
          </cell>
          <cell r="AB323">
            <v>46526.694720000007</v>
          </cell>
          <cell r="AC323">
            <v>153811.06495180799</v>
          </cell>
          <cell r="AD323">
            <v>174628.72325600003</v>
          </cell>
          <cell r="AE323">
            <v>0</v>
          </cell>
          <cell r="AF323">
            <v>1487298.062324672</v>
          </cell>
          <cell r="AH323">
            <v>446099212</v>
          </cell>
          <cell r="AI323" t="str">
            <v>446</v>
          </cell>
          <cell r="AJ323" t="str">
            <v>099</v>
          </cell>
          <cell r="AK323" t="str">
            <v>212</v>
          </cell>
          <cell r="AL323">
            <v>1</v>
          </cell>
          <cell r="AM323">
            <v>136</v>
          </cell>
          <cell r="AN323">
            <v>1487298.062324672</v>
          </cell>
          <cell r="AO323">
            <v>10936</v>
          </cell>
          <cell r="AP323">
            <v>0</v>
          </cell>
          <cell r="AQ323">
            <v>10936</v>
          </cell>
        </row>
        <row r="324">
          <cell r="B324">
            <v>446099218</v>
          </cell>
          <cell r="C324" t="str">
            <v>FOXBOROUGH REGIONAL</v>
          </cell>
          <cell r="D324">
            <v>0</v>
          </cell>
          <cell r="E324">
            <v>0</v>
          </cell>
          <cell r="F324">
            <v>6</v>
          </cell>
          <cell r="G324">
            <v>27</v>
          </cell>
          <cell r="H324">
            <v>28</v>
          </cell>
          <cell r="I324">
            <v>26</v>
          </cell>
          <cell r="J324">
            <v>0</v>
          </cell>
          <cell r="K324">
            <v>3.2972999999999999</v>
          </cell>
          <cell r="L324">
            <v>0</v>
          </cell>
          <cell r="M324">
            <v>2</v>
          </cell>
          <cell r="N324">
            <v>0</v>
          </cell>
          <cell r="O324">
            <v>2</v>
          </cell>
          <cell r="P324">
            <v>13</v>
          </cell>
          <cell r="Q324">
            <v>87</v>
          </cell>
          <cell r="R324">
            <v>1.056</v>
          </cell>
          <cell r="S324">
            <v>5</v>
          </cell>
          <cell r="T324"/>
          <cell r="U324">
            <v>47427.984608927996</v>
          </cell>
          <cell r="V324">
            <v>70475.433600000004</v>
          </cell>
          <cell r="W324">
            <v>389601.57128745603</v>
          </cell>
          <cell r="X324">
            <v>91841.278675871989</v>
          </cell>
          <cell r="Y324">
            <v>15922.459156032004</v>
          </cell>
          <cell r="Z324">
            <v>51082.775090000003</v>
          </cell>
          <cell r="AA324">
            <v>30570.978240000008</v>
          </cell>
          <cell r="AB324">
            <v>33854.156159999999</v>
          </cell>
          <cell r="AC324">
            <v>99818.817495936019</v>
          </cell>
          <cell r="AD324">
            <v>108724.88362700002</v>
          </cell>
          <cell r="AE324">
            <v>0</v>
          </cell>
          <cell r="AF324">
            <v>939320.3379412241</v>
          </cell>
          <cell r="AH324">
            <v>446099218</v>
          </cell>
          <cell r="AI324" t="str">
            <v>446</v>
          </cell>
          <cell r="AJ324" t="str">
            <v>099</v>
          </cell>
          <cell r="AK324" t="str">
            <v>218</v>
          </cell>
          <cell r="AL324">
            <v>1</v>
          </cell>
          <cell r="AM324">
            <v>87</v>
          </cell>
          <cell r="AN324">
            <v>939320.3379412241</v>
          </cell>
          <cell r="AO324">
            <v>10797</v>
          </cell>
          <cell r="AP324">
            <v>0</v>
          </cell>
          <cell r="AQ324">
            <v>10797</v>
          </cell>
        </row>
        <row r="325">
          <cell r="B325">
            <v>446099220</v>
          </cell>
          <cell r="C325" t="str">
            <v>FOXBOROUGH REGIONAL</v>
          </cell>
          <cell r="D325">
            <v>0</v>
          </cell>
          <cell r="E325">
            <v>0</v>
          </cell>
          <cell r="F325">
            <v>4</v>
          </cell>
          <cell r="G325">
            <v>18</v>
          </cell>
          <cell r="H325">
            <v>7</v>
          </cell>
          <cell r="I325">
            <v>2</v>
          </cell>
          <cell r="J325">
            <v>0</v>
          </cell>
          <cell r="K325">
            <v>1.1749000000000001</v>
          </cell>
          <cell r="L325">
            <v>0</v>
          </cell>
          <cell r="M325">
            <v>5</v>
          </cell>
          <cell r="N325">
            <v>0</v>
          </cell>
          <cell r="O325">
            <v>0</v>
          </cell>
          <cell r="P325">
            <v>9</v>
          </cell>
          <cell r="Q325">
            <v>31</v>
          </cell>
          <cell r="R325">
            <v>1.056</v>
          </cell>
          <cell r="S325">
            <v>6</v>
          </cell>
          <cell r="T325"/>
          <cell r="U325">
            <v>17545.213877663999</v>
          </cell>
          <cell r="V325">
            <v>27095.661120000004</v>
          </cell>
          <cell r="W325">
            <v>150230.223700128</v>
          </cell>
          <cell r="X325">
            <v>36712.310744735994</v>
          </cell>
          <cell r="Y325">
            <v>6408.7009388159995</v>
          </cell>
          <cell r="Z325">
            <v>16632.469169999997</v>
          </cell>
          <cell r="AA325">
            <v>10212.16416</v>
          </cell>
          <cell r="AB325">
            <v>11503.59936</v>
          </cell>
          <cell r="AC325">
            <v>36042.803626368004</v>
          </cell>
          <cell r="AD325">
            <v>42134.244050999994</v>
          </cell>
          <cell r="AE325">
            <v>0</v>
          </cell>
          <cell r="AF325">
            <v>354517.390748712</v>
          </cell>
          <cell r="AH325">
            <v>446099220</v>
          </cell>
          <cell r="AI325" t="str">
            <v>446</v>
          </cell>
          <cell r="AJ325" t="str">
            <v>099</v>
          </cell>
          <cell r="AK325" t="str">
            <v>220</v>
          </cell>
          <cell r="AL325">
            <v>1</v>
          </cell>
          <cell r="AM325">
            <v>31</v>
          </cell>
          <cell r="AN325">
            <v>354517.390748712</v>
          </cell>
          <cell r="AO325">
            <v>11436</v>
          </cell>
          <cell r="AP325">
            <v>0</v>
          </cell>
          <cell r="AQ325">
            <v>11436</v>
          </cell>
        </row>
        <row r="326">
          <cell r="B326">
            <v>446099238</v>
          </cell>
          <cell r="C326" t="str">
            <v>FOXBOROUGH REGIONAL</v>
          </cell>
          <cell r="D326">
            <v>0</v>
          </cell>
          <cell r="E326">
            <v>0</v>
          </cell>
          <cell r="F326">
            <v>1</v>
          </cell>
          <cell r="G326">
            <v>17</v>
          </cell>
          <cell r="H326">
            <v>5</v>
          </cell>
          <cell r="I326">
            <v>0</v>
          </cell>
          <cell r="J326">
            <v>0</v>
          </cell>
          <cell r="K326">
            <v>0.87170000000000003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4</v>
          </cell>
          <cell r="Q326">
            <v>23</v>
          </cell>
          <cell r="R326">
            <v>1.056</v>
          </cell>
          <cell r="S326">
            <v>4</v>
          </cell>
          <cell r="T326"/>
          <cell r="U326">
            <v>12475.082058911998</v>
          </cell>
          <cell r="V326">
            <v>18609.771840000005</v>
          </cell>
          <cell r="W326">
            <v>97177.890616224016</v>
          </cell>
          <cell r="X326">
            <v>27189.676560288004</v>
          </cell>
          <cell r="Y326">
            <v>4153.1934449279997</v>
          </cell>
          <cell r="Z326">
            <v>11428.03261</v>
          </cell>
          <cell r="AA326">
            <v>6696.7507199999991</v>
          </cell>
          <cell r="AB326">
            <v>6129.3196799999996</v>
          </cell>
          <cell r="AC326">
            <v>25571.573622143998</v>
          </cell>
          <cell r="AD326">
            <v>29133.532682999998</v>
          </cell>
          <cell r="AE326">
            <v>0</v>
          </cell>
          <cell r="AF326">
            <v>238564.823835496</v>
          </cell>
          <cell r="AH326">
            <v>446099238</v>
          </cell>
          <cell r="AI326" t="str">
            <v>446</v>
          </cell>
          <cell r="AJ326" t="str">
            <v>099</v>
          </cell>
          <cell r="AK326" t="str">
            <v>238</v>
          </cell>
          <cell r="AL326">
            <v>1</v>
          </cell>
          <cell r="AM326">
            <v>23</v>
          </cell>
          <cell r="AN326">
            <v>238564.823835496</v>
          </cell>
          <cell r="AO326">
            <v>10372</v>
          </cell>
          <cell r="AP326">
            <v>0</v>
          </cell>
          <cell r="AQ326">
            <v>10372</v>
          </cell>
        </row>
        <row r="327">
          <cell r="B327">
            <v>446099244</v>
          </cell>
          <cell r="C327" t="str">
            <v>FOXBOROUGH REGIONAL</v>
          </cell>
          <cell r="D327">
            <v>0</v>
          </cell>
          <cell r="E327">
            <v>0</v>
          </cell>
          <cell r="F327">
            <v>0</v>
          </cell>
          <cell r="G327">
            <v>11</v>
          </cell>
          <cell r="H327">
            <v>8</v>
          </cell>
          <cell r="I327">
            <v>11</v>
          </cell>
          <cell r="J327">
            <v>0</v>
          </cell>
          <cell r="K327">
            <v>1.137</v>
          </cell>
          <cell r="L327">
            <v>0</v>
          </cell>
          <cell r="M327">
            <v>0</v>
          </cell>
          <cell r="N327">
            <v>1</v>
          </cell>
          <cell r="O327">
            <v>0</v>
          </cell>
          <cell r="P327">
            <v>6</v>
          </cell>
          <cell r="Q327">
            <v>30</v>
          </cell>
          <cell r="R327">
            <v>1.056</v>
          </cell>
          <cell r="S327">
            <v>9</v>
          </cell>
          <cell r="T327"/>
          <cell r="U327">
            <v>16471.263040320002</v>
          </cell>
          <cell r="V327">
            <v>24915.147840000001</v>
          </cell>
          <cell r="W327">
            <v>143215.04914464001</v>
          </cell>
          <cell r="X327">
            <v>31319.067151679996</v>
          </cell>
          <cell r="Y327">
            <v>5782.689982079999</v>
          </cell>
          <cell r="Z327">
            <v>18220.462099999997</v>
          </cell>
          <cell r="AA327">
            <v>10989.559680000002</v>
          </cell>
          <cell r="AB327">
            <v>13800.441600000002</v>
          </cell>
          <cell r="AC327">
            <v>34325.97235584</v>
          </cell>
          <cell r="AD327">
            <v>38209.152629999997</v>
          </cell>
          <cell r="AE327">
            <v>0</v>
          </cell>
          <cell r="AF327">
            <v>337248.80552456004</v>
          </cell>
          <cell r="AH327">
            <v>446099244</v>
          </cell>
          <cell r="AI327" t="str">
            <v>446</v>
          </cell>
          <cell r="AJ327" t="str">
            <v>099</v>
          </cell>
          <cell r="AK327" t="str">
            <v>244</v>
          </cell>
          <cell r="AL327">
            <v>1</v>
          </cell>
          <cell r="AM327">
            <v>30</v>
          </cell>
          <cell r="AN327">
            <v>337248.80552456004</v>
          </cell>
          <cell r="AO327">
            <v>11242</v>
          </cell>
          <cell r="AP327">
            <v>0</v>
          </cell>
          <cell r="AQ327">
            <v>11242</v>
          </cell>
        </row>
        <row r="328">
          <cell r="B328">
            <v>446099266</v>
          </cell>
          <cell r="C328" t="str">
            <v>FOXBOROUGH REGIONAL</v>
          </cell>
          <cell r="D328">
            <v>0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1</v>
          </cell>
          <cell r="J328">
            <v>0</v>
          </cell>
          <cell r="K328">
            <v>0.15160000000000001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4</v>
          </cell>
          <cell r="R328">
            <v>1.056</v>
          </cell>
          <cell r="S328">
            <v>2</v>
          </cell>
          <cell r="T328"/>
          <cell r="U328">
            <v>2130.1163093760001</v>
          </cell>
          <cell r="V328">
            <v>3049.5168000000003</v>
          </cell>
          <cell r="W328">
            <v>16048.782701951999</v>
          </cell>
          <cell r="X328">
            <v>4336.5938922240002</v>
          </cell>
          <cell r="Y328">
            <v>642.34750694400009</v>
          </cell>
          <cell r="Z328">
            <v>2262.1082799999999</v>
          </cell>
          <cell r="AA328">
            <v>1271.7936</v>
          </cell>
          <cell r="AB328">
            <v>1123.22496</v>
          </cell>
          <cell r="AC328">
            <v>4507.5558021120005</v>
          </cell>
          <cell r="AD328">
            <v>4718.9056839999994</v>
          </cell>
          <cell r="AE328">
            <v>0</v>
          </cell>
          <cell r="AF328">
            <v>40090.945536608</v>
          </cell>
          <cell r="AH328">
            <v>446099266</v>
          </cell>
          <cell r="AI328" t="str">
            <v>446</v>
          </cell>
          <cell r="AJ328" t="str">
            <v>099</v>
          </cell>
          <cell r="AK328" t="str">
            <v>266</v>
          </cell>
          <cell r="AL328">
            <v>1</v>
          </cell>
          <cell r="AM328">
            <v>4</v>
          </cell>
          <cell r="AN328">
            <v>40090.945536608</v>
          </cell>
          <cell r="AO328">
            <v>10023</v>
          </cell>
          <cell r="AP328">
            <v>0</v>
          </cell>
          <cell r="AQ328">
            <v>10023</v>
          </cell>
        </row>
        <row r="329">
          <cell r="B329">
            <v>446099285</v>
          </cell>
          <cell r="C329" t="str">
            <v>FOXBOROUGH REGIONAL</v>
          </cell>
          <cell r="D329">
            <v>0</v>
          </cell>
          <cell r="E329">
            <v>0</v>
          </cell>
          <cell r="F329">
            <v>10</v>
          </cell>
          <cell r="G329">
            <v>56</v>
          </cell>
          <cell r="H329">
            <v>33</v>
          </cell>
          <cell r="I329">
            <v>15</v>
          </cell>
          <cell r="J329">
            <v>0</v>
          </cell>
          <cell r="K329">
            <v>4.3205999999999998</v>
          </cell>
          <cell r="L329">
            <v>0</v>
          </cell>
          <cell r="M329">
            <v>10</v>
          </cell>
          <cell r="N329">
            <v>1</v>
          </cell>
          <cell r="O329">
            <v>1</v>
          </cell>
          <cell r="P329">
            <v>24</v>
          </cell>
          <cell r="Q329">
            <v>114</v>
          </cell>
          <cell r="R329">
            <v>1.056</v>
          </cell>
          <cell r="S329">
            <v>7</v>
          </cell>
          <cell r="T329"/>
          <cell r="U329">
            <v>63365.326977216013</v>
          </cell>
          <cell r="V329">
            <v>96059.082240000018</v>
          </cell>
          <cell r="W329">
            <v>525357.69836563198</v>
          </cell>
          <cell r="X329">
            <v>129328.22560838402</v>
          </cell>
          <cell r="Y329">
            <v>22217.319467903999</v>
          </cell>
          <cell r="Z329">
            <v>62442.42598</v>
          </cell>
          <cell r="AA329">
            <v>38012.536320000007</v>
          </cell>
          <cell r="AB329">
            <v>41208.42528000001</v>
          </cell>
          <cell r="AC329">
            <v>131616.82980019203</v>
          </cell>
          <cell r="AD329">
            <v>149271.701994</v>
          </cell>
          <cell r="AE329">
            <v>0</v>
          </cell>
          <cell r="AF329">
            <v>1258879.572033328</v>
          </cell>
          <cell r="AH329">
            <v>446099285</v>
          </cell>
          <cell r="AI329" t="str">
            <v>446</v>
          </cell>
          <cell r="AJ329" t="str">
            <v>099</v>
          </cell>
          <cell r="AK329" t="str">
            <v>285</v>
          </cell>
          <cell r="AL329">
            <v>1</v>
          </cell>
          <cell r="AM329">
            <v>114</v>
          </cell>
          <cell r="AN329">
            <v>1258879.572033328</v>
          </cell>
          <cell r="AO329">
            <v>11043</v>
          </cell>
          <cell r="AP329">
            <v>0</v>
          </cell>
          <cell r="AQ329">
            <v>11043</v>
          </cell>
        </row>
        <row r="330">
          <cell r="B330">
            <v>446099293</v>
          </cell>
          <cell r="C330" t="str">
            <v>FOXBOROUGH REGIONAL</v>
          </cell>
          <cell r="D330">
            <v>0</v>
          </cell>
          <cell r="E330">
            <v>0</v>
          </cell>
          <cell r="F330">
            <v>0</v>
          </cell>
          <cell r="G330">
            <v>9</v>
          </cell>
          <cell r="H330">
            <v>4</v>
          </cell>
          <cell r="I330">
            <v>4</v>
          </cell>
          <cell r="J330">
            <v>0</v>
          </cell>
          <cell r="K330">
            <v>0.64429999999999998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9</v>
          </cell>
          <cell r="Q330">
            <v>17</v>
          </cell>
          <cell r="R330">
            <v>1.056</v>
          </cell>
          <cell r="S330">
            <v>9</v>
          </cell>
          <cell r="T330"/>
          <cell r="U330">
            <v>9643.7629548479999</v>
          </cell>
          <cell r="V330">
            <v>15759.564480000003</v>
          </cell>
          <cell r="W330">
            <v>95380.012243296005</v>
          </cell>
          <cell r="X330">
            <v>18583.139801952002</v>
          </cell>
          <cell r="Y330">
            <v>4050.9193845120008</v>
          </cell>
          <cell r="Z330">
            <v>9734.5101900000009</v>
          </cell>
          <cell r="AA330">
            <v>6448.0099200000004</v>
          </cell>
          <cell r="AB330">
            <v>10394.123520000001</v>
          </cell>
          <cell r="AC330">
            <v>19124.278478976004</v>
          </cell>
          <cell r="AD330">
            <v>24251.074156999999</v>
          </cell>
          <cell r="AE330">
            <v>0</v>
          </cell>
          <cell r="AF330">
            <v>213369.39513058402</v>
          </cell>
          <cell r="AH330">
            <v>446099293</v>
          </cell>
          <cell r="AI330" t="str">
            <v>446</v>
          </cell>
          <cell r="AJ330" t="str">
            <v>099</v>
          </cell>
          <cell r="AK330" t="str">
            <v>293</v>
          </cell>
          <cell r="AL330">
            <v>1</v>
          </cell>
          <cell r="AM330">
            <v>17</v>
          </cell>
          <cell r="AN330">
            <v>213369.39513058402</v>
          </cell>
          <cell r="AO330">
            <v>12551</v>
          </cell>
          <cell r="AP330">
            <v>0</v>
          </cell>
          <cell r="AQ330">
            <v>12551</v>
          </cell>
        </row>
        <row r="331">
          <cell r="B331">
            <v>446099307</v>
          </cell>
          <cell r="C331" t="str">
            <v>FOXBOROUGH REGIONAL</v>
          </cell>
          <cell r="D331">
            <v>0</v>
          </cell>
          <cell r="E331">
            <v>0</v>
          </cell>
          <cell r="F331">
            <v>4</v>
          </cell>
          <cell r="G331">
            <v>18</v>
          </cell>
          <cell r="H331">
            <v>6</v>
          </cell>
          <cell r="I331">
            <v>3</v>
          </cell>
          <cell r="J331">
            <v>0</v>
          </cell>
          <cell r="K331">
            <v>1.1749000000000001</v>
          </cell>
          <cell r="L331">
            <v>0</v>
          </cell>
          <cell r="M331">
            <v>4</v>
          </cell>
          <cell r="N331">
            <v>0</v>
          </cell>
          <cell r="O331">
            <v>0</v>
          </cell>
          <cell r="P331">
            <v>15</v>
          </cell>
          <cell r="Q331">
            <v>31</v>
          </cell>
          <cell r="R331">
            <v>1.056</v>
          </cell>
          <cell r="S331">
            <v>3</v>
          </cell>
          <cell r="T331"/>
          <cell r="U331">
            <v>17738.451317664003</v>
          </cell>
          <cell r="V331">
            <v>28301.507520000006</v>
          </cell>
          <cell r="W331">
            <v>163918.79266012803</v>
          </cell>
          <cell r="X331">
            <v>36434.318744735996</v>
          </cell>
          <cell r="Y331">
            <v>7007.2100588160001</v>
          </cell>
          <cell r="Z331">
            <v>16899.60917</v>
          </cell>
          <cell r="AA331">
            <v>10769.045759999999</v>
          </cell>
          <cell r="AB331">
            <v>14628.905279999997</v>
          </cell>
          <cell r="AC331">
            <v>35719.593706368003</v>
          </cell>
          <cell r="AD331">
            <v>43834.714051000003</v>
          </cell>
          <cell r="AE331">
            <v>0</v>
          </cell>
          <cell r="AF331">
            <v>375252.1482687121</v>
          </cell>
          <cell r="AH331">
            <v>446099307</v>
          </cell>
          <cell r="AI331" t="str">
            <v>446</v>
          </cell>
          <cell r="AJ331" t="str">
            <v>099</v>
          </cell>
          <cell r="AK331" t="str">
            <v>307</v>
          </cell>
          <cell r="AL331">
            <v>1</v>
          </cell>
          <cell r="AM331">
            <v>31</v>
          </cell>
          <cell r="AN331">
            <v>375252.1482687121</v>
          </cell>
          <cell r="AO331">
            <v>12105</v>
          </cell>
          <cell r="AP331">
            <v>0</v>
          </cell>
          <cell r="AQ331">
            <v>12105</v>
          </cell>
        </row>
        <row r="332">
          <cell r="B332">
            <v>446099310</v>
          </cell>
          <cell r="C332" t="str">
            <v>FOXBOROUGH REGIONAL</v>
          </cell>
          <cell r="D332">
            <v>0</v>
          </cell>
          <cell r="E332">
            <v>0</v>
          </cell>
          <cell r="F332">
            <v>0</v>
          </cell>
          <cell r="G332">
            <v>1</v>
          </cell>
          <cell r="H332">
            <v>0</v>
          </cell>
          <cell r="I332">
            <v>0</v>
          </cell>
          <cell r="J332">
            <v>0</v>
          </cell>
          <cell r="K332">
            <v>3.7900000000000003E-2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1</v>
          </cell>
          <cell r="Q332">
            <v>1</v>
          </cell>
          <cell r="R332">
            <v>1.056</v>
          </cell>
          <cell r="S332">
            <v>10</v>
          </cell>
          <cell r="T332"/>
          <cell r="U332">
            <v>599.62731734400006</v>
          </cell>
          <cell r="V332">
            <v>1080.29856</v>
          </cell>
          <cell r="W332">
            <v>6963.5678354880001</v>
          </cell>
          <cell r="X332">
            <v>1236.7642330560002</v>
          </cell>
          <cell r="Y332">
            <v>306.47591673600004</v>
          </cell>
          <cell r="Z332">
            <v>515.51706999999999</v>
          </cell>
          <cell r="AA332">
            <v>380.05439999999999</v>
          </cell>
          <cell r="AB332">
            <v>804.80928000000006</v>
          </cell>
          <cell r="AC332">
            <v>1094.0552705280002</v>
          </cell>
          <cell r="AD332">
            <v>1665.3214210000001</v>
          </cell>
          <cell r="AE332">
            <v>0</v>
          </cell>
          <cell r="AF332">
            <v>14646.491304152001</v>
          </cell>
          <cell r="AH332">
            <v>446099310</v>
          </cell>
          <cell r="AI332" t="str">
            <v>446</v>
          </cell>
          <cell r="AJ332" t="str">
            <v>099</v>
          </cell>
          <cell r="AK332" t="str">
            <v>310</v>
          </cell>
          <cell r="AL332">
            <v>1</v>
          </cell>
          <cell r="AM332">
            <v>1</v>
          </cell>
          <cell r="AN332">
            <v>14646.491304152001</v>
          </cell>
          <cell r="AO332">
            <v>14646</v>
          </cell>
          <cell r="AP332">
            <v>0</v>
          </cell>
          <cell r="AQ332">
            <v>14646</v>
          </cell>
        </row>
        <row r="333">
          <cell r="B333">
            <v>446099323</v>
          </cell>
          <cell r="C333" t="str">
            <v>FOXBOROUGH REGIONAL</v>
          </cell>
          <cell r="D333">
            <v>0</v>
          </cell>
          <cell r="E333">
            <v>0</v>
          </cell>
          <cell r="F333">
            <v>0</v>
          </cell>
          <cell r="G333">
            <v>1</v>
          </cell>
          <cell r="H333">
            <v>1</v>
          </cell>
          <cell r="I333">
            <v>1</v>
          </cell>
          <cell r="J333">
            <v>0</v>
          </cell>
          <cell r="K333">
            <v>0.1137</v>
          </cell>
          <cell r="L333">
            <v>0</v>
          </cell>
          <cell r="M333">
            <v>0</v>
          </cell>
          <cell r="N333">
            <v>1</v>
          </cell>
          <cell r="O333">
            <v>0</v>
          </cell>
          <cell r="P333">
            <v>0</v>
          </cell>
          <cell r="Q333">
            <v>3</v>
          </cell>
          <cell r="R333">
            <v>1.056</v>
          </cell>
          <cell r="S333">
            <v>4</v>
          </cell>
          <cell r="T333"/>
          <cell r="U333">
            <v>1699.1321920320001</v>
          </cell>
          <cell r="V333">
            <v>2464.8307200000004</v>
          </cell>
          <cell r="W333">
            <v>13432.597906464003</v>
          </cell>
          <cell r="X333">
            <v>3277.5227791679999</v>
          </cell>
          <cell r="Y333">
            <v>537.19799020800008</v>
          </cell>
          <cell r="Z333">
            <v>1888.64121</v>
          </cell>
          <cell r="AA333">
            <v>1093.57248</v>
          </cell>
          <cell r="AB333">
            <v>996.83231999999998</v>
          </cell>
          <cell r="AC333">
            <v>3718.1142915840005</v>
          </cell>
          <cell r="AD333">
            <v>3793.4142629999997</v>
          </cell>
          <cell r="AE333">
            <v>0</v>
          </cell>
          <cell r="AF333">
            <v>32901.856152456006</v>
          </cell>
          <cell r="AH333">
            <v>446099323</v>
          </cell>
          <cell r="AI333" t="str">
            <v>446</v>
          </cell>
          <cell r="AJ333" t="str">
            <v>099</v>
          </cell>
          <cell r="AK333" t="str">
            <v>323</v>
          </cell>
          <cell r="AL333">
            <v>1</v>
          </cell>
          <cell r="AM333">
            <v>3</v>
          </cell>
          <cell r="AN333">
            <v>32901.856152456006</v>
          </cell>
          <cell r="AO333">
            <v>10967</v>
          </cell>
          <cell r="AP333">
            <v>0</v>
          </cell>
          <cell r="AQ333">
            <v>10967</v>
          </cell>
        </row>
        <row r="334">
          <cell r="B334">
            <v>446099336</v>
          </cell>
          <cell r="C334" t="str">
            <v>FOXBOROUGH REGIONAL</v>
          </cell>
          <cell r="D334">
            <v>0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0.1137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3</v>
          </cell>
          <cell r="R334">
            <v>1.056</v>
          </cell>
          <cell r="S334">
            <v>7</v>
          </cell>
          <cell r="T334"/>
          <cell r="U334">
            <v>1597.587232032</v>
          </cell>
          <cell r="V334">
            <v>2287.1376000000005</v>
          </cell>
          <cell r="W334">
            <v>11160.613906464001</v>
          </cell>
          <cell r="X334">
            <v>3459.1125391679998</v>
          </cell>
          <cell r="Y334">
            <v>479.36087020799999</v>
          </cell>
          <cell r="Z334">
            <v>1480.9712099999999</v>
          </cell>
          <cell r="AA334">
            <v>847.35551999999996</v>
          </cell>
          <cell r="AB334">
            <v>551.49599999999998</v>
          </cell>
          <cell r="AC334">
            <v>3363.8262915840005</v>
          </cell>
          <cell r="AD334">
            <v>3601.344263</v>
          </cell>
          <cell r="AE334">
            <v>0</v>
          </cell>
          <cell r="AF334">
            <v>28828.805432456</v>
          </cell>
          <cell r="AH334">
            <v>446099336</v>
          </cell>
          <cell r="AI334" t="str">
            <v>446</v>
          </cell>
          <cell r="AJ334" t="str">
            <v>099</v>
          </cell>
          <cell r="AK334" t="str">
            <v>336</v>
          </cell>
          <cell r="AL334">
            <v>1</v>
          </cell>
          <cell r="AM334">
            <v>3</v>
          </cell>
          <cell r="AN334">
            <v>28828.805432456</v>
          </cell>
          <cell r="AO334">
            <v>9610</v>
          </cell>
          <cell r="AP334">
            <v>0</v>
          </cell>
          <cell r="AQ334">
            <v>9610</v>
          </cell>
        </row>
        <row r="335">
          <cell r="B335">
            <v>446099350</v>
          </cell>
          <cell r="C335" t="str">
            <v>FOXBOROUGH REGIONAL</v>
          </cell>
          <cell r="D335">
            <v>0</v>
          </cell>
          <cell r="E335">
            <v>0</v>
          </cell>
          <cell r="F335">
            <v>1</v>
          </cell>
          <cell r="G335">
            <v>5</v>
          </cell>
          <cell r="H335">
            <v>0</v>
          </cell>
          <cell r="I335">
            <v>0</v>
          </cell>
          <cell r="J335">
            <v>0</v>
          </cell>
          <cell r="K335">
            <v>0.22739999999999999</v>
          </cell>
          <cell r="L335">
            <v>0</v>
          </cell>
          <cell r="M335">
            <v>1</v>
          </cell>
          <cell r="N335">
            <v>0</v>
          </cell>
          <cell r="O335">
            <v>0</v>
          </cell>
          <cell r="P335">
            <v>4</v>
          </cell>
          <cell r="Q335">
            <v>6</v>
          </cell>
          <cell r="R335">
            <v>1.056</v>
          </cell>
          <cell r="S335">
            <v>3</v>
          </cell>
          <cell r="T335"/>
          <cell r="U335">
            <v>3516.7159040639999</v>
          </cell>
          <cell r="V335">
            <v>5807.6832000000004</v>
          </cell>
          <cell r="W335">
            <v>34731.635492928006</v>
          </cell>
          <cell r="X335">
            <v>7590.4746783360006</v>
          </cell>
          <cell r="Y335">
            <v>1487.6932604160002</v>
          </cell>
          <cell r="Z335">
            <v>3149.9624200000003</v>
          </cell>
          <cell r="AA335">
            <v>2019.50496</v>
          </cell>
          <cell r="AB335">
            <v>3068.9472000000001</v>
          </cell>
          <cell r="AC335">
            <v>6855.5553031679992</v>
          </cell>
          <cell r="AD335">
            <v>8982.5785259999993</v>
          </cell>
          <cell r="AE335">
            <v>0</v>
          </cell>
          <cell r="AF335">
            <v>77210.750944912012</v>
          </cell>
          <cell r="AH335">
            <v>446099350</v>
          </cell>
          <cell r="AI335" t="str">
            <v>446</v>
          </cell>
          <cell r="AJ335" t="str">
            <v>099</v>
          </cell>
          <cell r="AK335" t="str">
            <v>350</v>
          </cell>
          <cell r="AL335">
            <v>1</v>
          </cell>
          <cell r="AM335">
            <v>6</v>
          </cell>
          <cell r="AN335">
            <v>77210.750944912012</v>
          </cell>
          <cell r="AO335">
            <v>12868</v>
          </cell>
          <cell r="AP335">
            <v>0</v>
          </cell>
          <cell r="AQ335">
            <v>12868</v>
          </cell>
        </row>
        <row r="336">
          <cell r="B336">
            <v>446099625</v>
          </cell>
          <cell r="C336" t="str">
            <v>FOXBOROUGH REGIONAL</v>
          </cell>
          <cell r="D336">
            <v>0</v>
          </cell>
          <cell r="E336">
            <v>0</v>
          </cell>
          <cell r="F336">
            <v>0</v>
          </cell>
          <cell r="G336">
            <v>8</v>
          </cell>
          <cell r="H336">
            <v>5</v>
          </cell>
          <cell r="I336">
            <v>5</v>
          </cell>
          <cell r="J336">
            <v>0</v>
          </cell>
          <cell r="K336">
            <v>0.68220000000000003</v>
          </cell>
          <cell r="L336">
            <v>0</v>
          </cell>
          <cell r="M336">
            <v>2</v>
          </cell>
          <cell r="N336">
            <v>1</v>
          </cell>
          <cell r="O336">
            <v>0</v>
          </cell>
          <cell r="P336">
            <v>6</v>
          </cell>
          <cell r="Q336">
            <v>18</v>
          </cell>
          <cell r="R336">
            <v>1.056</v>
          </cell>
          <cell r="S336">
            <v>4</v>
          </cell>
          <cell r="T336"/>
          <cell r="U336">
            <v>10221.594432192</v>
          </cell>
          <cell r="V336">
            <v>15852.872640000001</v>
          </cell>
          <cell r="W336">
            <v>91887.838958784007</v>
          </cell>
          <cell r="X336">
            <v>19726.912675008003</v>
          </cell>
          <cell r="Y336">
            <v>3811.4221812480005</v>
          </cell>
          <cell r="Z336">
            <v>10784.09726</v>
          </cell>
          <cell r="AA336">
            <v>6709.3910399999986</v>
          </cell>
          <cell r="AB336">
            <v>8698.7788799999998</v>
          </cell>
          <cell r="AC336">
            <v>21236.729589504001</v>
          </cell>
          <cell r="AD336">
            <v>24396.045577999997</v>
          </cell>
          <cell r="AE336">
            <v>0</v>
          </cell>
          <cell r="AF336">
            <v>213325.683234736</v>
          </cell>
          <cell r="AH336">
            <v>446099625</v>
          </cell>
          <cell r="AI336" t="str">
            <v>446</v>
          </cell>
          <cell r="AJ336" t="str">
            <v>099</v>
          </cell>
          <cell r="AK336" t="str">
            <v>625</v>
          </cell>
          <cell r="AL336">
            <v>1</v>
          </cell>
          <cell r="AM336">
            <v>18</v>
          </cell>
          <cell r="AN336">
            <v>213325.683234736</v>
          </cell>
          <cell r="AO336">
            <v>11851</v>
          </cell>
          <cell r="AP336">
            <v>0</v>
          </cell>
          <cell r="AQ336">
            <v>11851</v>
          </cell>
        </row>
        <row r="337">
          <cell r="B337">
            <v>446099650</v>
          </cell>
          <cell r="C337" t="str">
            <v>FOXBOROUGH REGIONAL</v>
          </cell>
          <cell r="D337">
            <v>0</v>
          </cell>
          <cell r="E337">
            <v>0</v>
          </cell>
          <cell r="F337">
            <v>0</v>
          </cell>
          <cell r="G337">
            <v>1</v>
          </cell>
          <cell r="H337">
            <v>0</v>
          </cell>
          <cell r="I337">
            <v>0</v>
          </cell>
          <cell r="J337">
            <v>0</v>
          </cell>
          <cell r="K337">
            <v>3.7900000000000003E-2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</v>
          </cell>
          <cell r="R337">
            <v>1.056</v>
          </cell>
          <cell r="S337">
            <v>4</v>
          </cell>
          <cell r="T337"/>
          <cell r="U337">
            <v>532.52907734400003</v>
          </cell>
          <cell r="V337">
            <v>762.37920000000008</v>
          </cell>
          <cell r="W337">
            <v>3860.0260754880001</v>
          </cell>
          <cell r="X337">
            <v>1236.7642330560002</v>
          </cell>
          <cell r="Y337">
            <v>155.91143673600001</v>
          </cell>
          <cell r="Z337">
            <v>493.65706999999998</v>
          </cell>
          <cell r="AA337">
            <v>254.37984</v>
          </cell>
          <cell r="AB337">
            <v>151.77887999999999</v>
          </cell>
          <cell r="AC337">
            <v>1094.0552705280002</v>
          </cell>
          <cell r="AD337">
            <v>1189.911421</v>
          </cell>
          <cell r="AE337">
            <v>0</v>
          </cell>
          <cell r="AF337">
            <v>9731.3925041520015</v>
          </cell>
          <cell r="AH337">
            <v>446099650</v>
          </cell>
          <cell r="AI337" t="str">
            <v>446</v>
          </cell>
          <cell r="AJ337" t="str">
            <v>099</v>
          </cell>
          <cell r="AK337" t="str">
            <v>650</v>
          </cell>
          <cell r="AL337">
            <v>1</v>
          </cell>
          <cell r="AM337">
            <v>1</v>
          </cell>
          <cell r="AN337">
            <v>9731.3925041520015</v>
          </cell>
          <cell r="AO337">
            <v>9731</v>
          </cell>
          <cell r="AP337">
            <v>0</v>
          </cell>
          <cell r="AQ337">
            <v>9731</v>
          </cell>
        </row>
        <row r="338">
          <cell r="B338">
            <v>446099690</v>
          </cell>
          <cell r="C338" t="str">
            <v>FOXBOROUGH REGIONAL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2</v>
          </cell>
          <cell r="I338">
            <v>6</v>
          </cell>
          <cell r="J338">
            <v>0</v>
          </cell>
          <cell r="K338">
            <v>0.30320000000000003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1</v>
          </cell>
          <cell r="Q338">
            <v>8</v>
          </cell>
          <cell r="R338">
            <v>1.056</v>
          </cell>
          <cell r="S338">
            <v>2</v>
          </cell>
          <cell r="T338"/>
          <cell r="U338">
            <v>4315.7465387520006</v>
          </cell>
          <cell r="V338">
            <v>6362.0409600000012</v>
          </cell>
          <cell r="W338">
            <v>38777.652443904</v>
          </cell>
          <cell r="X338">
            <v>7236.0562644480005</v>
          </cell>
          <cell r="Y338">
            <v>1437.5615738879999</v>
          </cell>
          <cell r="Z338">
            <v>5692.2165599999998</v>
          </cell>
          <cell r="AA338">
            <v>3327.7833599999994</v>
          </cell>
          <cell r="AB338">
            <v>4466.4892800000007</v>
          </cell>
          <cell r="AC338">
            <v>9213.8085642240003</v>
          </cell>
          <cell r="AD338">
            <v>9541.701368</v>
          </cell>
          <cell r="AE338">
            <v>0</v>
          </cell>
          <cell r="AF338">
            <v>90371.056913215987</v>
          </cell>
          <cell r="AH338">
            <v>446099690</v>
          </cell>
          <cell r="AI338" t="str">
            <v>446</v>
          </cell>
          <cell r="AJ338" t="str">
            <v>099</v>
          </cell>
          <cell r="AK338" t="str">
            <v>690</v>
          </cell>
          <cell r="AL338">
            <v>1</v>
          </cell>
          <cell r="AM338">
            <v>8</v>
          </cell>
          <cell r="AN338">
            <v>90371.056913215987</v>
          </cell>
          <cell r="AO338">
            <v>11296</v>
          </cell>
          <cell r="AP338">
            <v>0</v>
          </cell>
          <cell r="AQ338">
            <v>11296</v>
          </cell>
        </row>
        <row r="339">
          <cell r="B339">
            <v>447101025</v>
          </cell>
          <cell r="C339" t="str">
            <v>BENJAMIN FRANKLIN CLASSICAL</v>
          </cell>
          <cell r="D339">
            <v>0</v>
          </cell>
          <cell r="E339">
            <v>0</v>
          </cell>
          <cell r="F339">
            <v>13</v>
          </cell>
          <cell r="G339">
            <v>84</v>
          </cell>
          <cell r="H339">
            <v>16</v>
          </cell>
          <cell r="I339">
            <v>0</v>
          </cell>
          <cell r="J339">
            <v>0</v>
          </cell>
          <cell r="K339">
            <v>4.2827000000000002</v>
          </cell>
          <cell r="L339">
            <v>0</v>
          </cell>
          <cell r="M339">
            <v>8</v>
          </cell>
          <cell r="N339">
            <v>0</v>
          </cell>
          <cell r="O339">
            <v>0</v>
          </cell>
          <cell r="P339">
            <v>26</v>
          </cell>
          <cell r="Q339">
            <v>113</v>
          </cell>
          <cell r="R339">
            <v>1.054</v>
          </cell>
          <cell r="S339">
            <v>5</v>
          </cell>
          <cell r="T339"/>
          <cell r="U339">
            <v>62324.733368698006</v>
          </cell>
          <cell r="V339">
            <v>94391.359979999994</v>
          </cell>
          <cell r="W339">
            <v>506967.68938474602</v>
          </cell>
          <cell r="X339">
            <v>136834.94117060202</v>
          </cell>
          <cell r="Y339">
            <v>21496.187581412003</v>
          </cell>
          <cell r="Z339">
            <v>57187.868909999997</v>
          </cell>
          <cell r="AA339">
            <v>33403.209900000002</v>
          </cell>
          <cell r="AB339">
            <v>32671.28068</v>
          </cell>
          <cell r="AC339">
            <v>127023.571245176</v>
          </cell>
          <cell r="AD339">
            <v>147548.49057300002</v>
          </cell>
          <cell r="AE339">
            <v>0</v>
          </cell>
          <cell r="AF339">
            <v>1219849.3327936339</v>
          </cell>
          <cell r="AH339">
            <v>447101025</v>
          </cell>
          <cell r="AI339" t="str">
            <v>447</v>
          </cell>
          <cell r="AJ339" t="str">
            <v>101</v>
          </cell>
          <cell r="AK339" t="str">
            <v>025</v>
          </cell>
          <cell r="AL339">
            <v>1</v>
          </cell>
          <cell r="AM339">
            <v>113</v>
          </cell>
          <cell r="AN339">
            <v>1219849.3327936339</v>
          </cell>
          <cell r="AO339">
            <v>10795</v>
          </cell>
          <cell r="AP339">
            <v>0</v>
          </cell>
          <cell r="AQ339">
            <v>10795</v>
          </cell>
        </row>
        <row r="340">
          <cell r="B340">
            <v>447101100</v>
          </cell>
          <cell r="C340" t="str">
            <v>BENJAMIN FRANKLIN CLASSICAL</v>
          </cell>
          <cell r="D340">
            <v>0</v>
          </cell>
          <cell r="E340">
            <v>0</v>
          </cell>
          <cell r="F340">
            <v>0</v>
          </cell>
          <cell r="G340">
            <v>1</v>
          </cell>
          <cell r="H340">
            <v>0</v>
          </cell>
          <cell r="I340">
            <v>0</v>
          </cell>
          <cell r="J340">
            <v>0</v>
          </cell>
          <cell r="K340">
            <v>3.7900000000000003E-2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1</v>
          </cell>
          <cell r="Q340">
            <v>1</v>
          </cell>
          <cell r="R340">
            <v>1.054</v>
          </cell>
          <cell r="S340">
            <v>9</v>
          </cell>
          <cell r="T340"/>
          <cell r="U340">
            <v>597.03713954600005</v>
          </cell>
          <cell r="V340">
            <v>1071.3593800000001</v>
          </cell>
          <cell r="W340">
            <v>6883.0602800420011</v>
          </cell>
          <cell r="X340">
            <v>1234.4218765540002</v>
          </cell>
          <cell r="Y340">
            <v>302.62806992399999</v>
          </cell>
          <cell r="Z340">
            <v>515.03706999999997</v>
          </cell>
          <cell r="AA340">
            <v>376.60473999999999</v>
          </cell>
          <cell r="AB340">
            <v>789.10872000000006</v>
          </cell>
          <cell r="AC340">
            <v>1091.9831961520001</v>
          </cell>
          <cell r="AD340">
            <v>1654.971421</v>
          </cell>
          <cell r="AE340">
            <v>0</v>
          </cell>
          <cell r="AF340">
            <v>14516.211893218002</v>
          </cell>
          <cell r="AH340">
            <v>447101100</v>
          </cell>
          <cell r="AI340" t="str">
            <v>447</v>
          </cell>
          <cell r="AJ340" t="str">
            <v>101</v>
          </cell>
          <cell r="AK340" t="str">
            <v>100</v>
          </cell>
          <cell r="AL340">
            <v>1</v>
          </cell>
          <cell r="AM340">
            <v>1</v>
          </cell>
          <cell r="AN340">
            <v>14516.211893218002</v>
          </cell>
          <cell r="AO340">
            <v>14516</v>
          </cell>
          <cell r="AP340">
            <v>0</v>
          </cell>
          <cell r="AQ340">
            <v>14516</v>
          </cell>
        </row>
        <row r="341">
          <cell r="B341">
            <v>447101101</v>
          </cell>
          <cell r="C341" t="str">
            <v>BENJAMIN FRANKLIN CLASSICAL</v>
          </cell>
          <cell r="D341">
            <v>0</v>
          </cell>
          <cell r="E341">
            <v>0</v>
          </cell>
          <cell r="F341">
            <v>34</v>
          </cell>
          <cell r="G341">
            <v>224</v>
          </cell>
          <cell r="H341">
            <v>112</v>
          </cell>
          <cell r="I341">
            <v>0</v>
          </cell>
          <cell r="J341">
            <v>0</v>
          </cell>
          <cell r="K341">
            <v>14.023</v>
          </cell>
          <cell r="L341">
            <v>0</v>
          </cell>
          <cell r="M341">
            <v>18</v>
          </cell>
          <cell r="N341">
            <v>0</v>
          </cell>
          <cell r="O341">
            <v>0</v>
          </cell>
          <cell r="P341">
            <v>25</v>
          </cell>
          <cell r="Q341">
            <v>370</v>
          </cell>
          <cell r="R341">
            <v>1.054</v>
          </cell>
          <cell r="S341">
            <v>2</v>
          </cell>
          <cell r="T341"/>
          <cell r="U341">
            <v>199791.90029202003</v>
          </cell>
          <cell r="V341">
            <v>291161.00736000011</v>
          </cell>
          <cell r="W341">
            <v>1464045.43805554</v>
          </cell>
          <cell r="X341">
            <v>431709.41240498004</v>
          </cell>
          <cell r="Y341">
            <v>62857.166351880005</v>
          </cell>
          <cell r="Z341">
            <v>185173.31589999999</v>
          </cell>
          <cell r="AA341">
            <v>107258.88710000001</v>
          </cell>
          <cell r="AB341">
            <v>79001.653020000012</v>
          </cell>
          <cell r="AC341">
            <v>418394.53257624002</v>
          </cell>
          <cell r="AD341">
            <v>458188.65577000001</v>
          </cell>
          <cell r="AE341">
            <v>0</v>
          </cell>
          <cell r="AF341">
            <v>3697581.96883066</v>
          </cell>
          <cell r="AH341">
            <v>447101101</v>
          </cell>
          <cell r="AI341" t="str">
            <v>447</v>
          </cell>
          <cell r="AJ341" t="str">
            <v>101</v>
          </cell>
          <cell r="AK341" t="str">
            <v>101</v>
          </cell>
          <cell r="AL341">
            <v>1</v>
          </cell>
          <cell r="AM341">
            <v>370</v>
          </cell>
          <cell r="AN341">
            <v>3697581.96883066</v>
          </cell>
          <cell r="AO341">
            <v>9993</v>
          </cell>
          <cell r="AP341">
            <v>0</v>
          </cell>
          <cell r="AQ341">
            <v>9993</v>
          </cell>
        </row>
        <row r="342">
          <cell r="B342">
            <v>447101136</v>
          </cell>
          <cell r="C342" t="str">
            <v>BENJAMIN FRANKLIN CLASSICAL</v>
          </cell>
          <cell r="D342">
            <v>0</v>
          </cell>
          <cell r="E342">
            <v>0</v>
          </cell>
          <cell r="F342">
            <v>1</v>
          </cell>
          <cell r="G342">
            <v>3</v>
          </cell>
          <cell r="H342">
            <v>1</v>
          </cell>
          <cell r="I342">
            <v>0</v>
          </cell>
          <cell r="J342">
            <v>0</v>
          </cell>
          <cell r="K342">
            <v>0.1895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5</v>
          </cell>
          <cell r="R342">
            <v>1.054</v>
          </cell>
          <cell r="S342">
            <v>2</v>
          </cell>
          <cell r="T342"/>
          <cell r="U342">
            <v>2754.49671773</v>
          </cell>
          <cell r="V342">
            <v>3974.2440200000001</v>
          </cell>
          <cell r="W342">
            <v>20031.837700209999</v>
          </cell>
          <cell r="X342">
            <v>6090.9724627700007</v>
          </cell>
          <cell r="Y342">
            <v>838.10604962000014</v>
          </cell>
          <cell r="Z342">
            <v>2583.1853500000002</v>
          </cell>
          <cell r="AA342">
            <v>1426.2201</v>
          </cell>
          <cell r="AB342">
            <v>827.18974000000003</v>
          </cell>
          <cell r="AC342">
            <v>5832.0939207599995</v>
          </cell>
          <cell r="AD342">
            <v>6233.9171049999995</v>
          </cell>
          <cell r="AE342">
            <v>0</v>
          </cell>
          <cell r="AF342">
            <v>50592.263166090001</v>
          </cell>
          <cell r="AH342">
            <v>447101136</v>
          </cell>
          <cell r="AI342" t="str">
            <v>447</v>
          </cell>
          <cell r="AJ342" t="str">
            <v>101</v>
          </cell>
          <cell r="AK342" t="str">
            <v>136</v>
          </cell>
          <cell r="AL342">
            <v>1</v>
          </cell>
          <cell r="AM342">
            <v>5</v>
          </cell>
          <cell r="AN342">
            <v>50592.263166090001</v>
          </cell>
          <cell r="AO342">
            <v>10118</v>
          </cell>
          <cell r="AP342">
            <v>0</v>
          </cell>
          <cell r="AQ342">
            <v>10118</v>
          </cell>
        </row>
        <row r="343">
          <cell r="B343">
            <v>447101138</v>
          </cell>
          <cell r="C343" t="str">
            <v>BENJAMIN FRANKLIN CLASSICAL</v>
          </cell>
          <cell r="D343">
            <v>0</v>
          </cell>
          <cell r="E343">
            <v>0</v>
          </cell>
          <cell r="F343">
            <v>2</v>
          </cell>
          <cell r="G343">
            <v>4</v>
          </cell>
          <cell r="H343">
            <v>1</v>
          </cell>
          <cell r="I343">
            <v>0</v>
          </cell>
          <cell r="J343">
            <v>0</v>
          </cell>
          <cell r="K343">
            <v>0.26529999999999998</v>
          </cell>
          <cell r="L343">
            <v>0</v>
          </cell>
          <cell r="M343">
            <v>1</v>
          </cell>
          <cell r="N343">
            <v>0</v>
          </cell>
          <cell r="O343">
            <v>0</v>
          </cell>
          <cell r="P343">
            <v>2</v>
          </cell>
          <cell r="Q343">
            <v>7</v>
          </cell>
          <cell r="R343">
            <v>1.054</v>
          </cell>
          <cell r="S343">
            <v>3</v>
          </cell>
          <cell r="T343"/>
          <cell r="U343">
            <v>3929.5568368220002</v>
          </cell>
          <cell r="V343">
            <v>6026.866860000001</v>
          </cell>
          <cell r="W343">
            <v>32918.627140293996</v>
          </cell>
          <cell r="X343">
            <v>8559.8162158780015</v>
          </cell>
          <cell r="Y343">
            <v>1400.6962694680003</v>
          </cell>
          <cell r="Z343">
            <v>3607.0594900000001</v>
          </cell>
          <cell r="AA343">
            <v>2143.82546</v>
          </cell>
          <cell r="AB343">
            <v>2169.9119599999999</v>
          </cell>
          <cell r="AC343">
            <v>8016.0603130640002</v>
          </cell>
          <cell r="AD343">
            <v>9408.8799470000013</v>
          </cell>
          <cell r="AE343">
            <v>0</v>
          </cell>
          <cell r="AF343">
            <v>78181.300492526003</v>
          </cell>
          <cell r="AH343">
            <v>447101138</v>
          </cell>
          <cell r="AI343" t="str">
            <v>447</v>
          </cell>
          <cell r="AJ343" t="str">
            <v>101</v>
          </cell>
          <cell r="AK343" t="str">
            <v>138</v>
          </cell>
          <cell r="AL343">
            <v>1</v>
          </cell>
          <cell r="AM343">
            <v>7</v>
          </cell>
          <cell r="AN343">
            <v>78181.300492526003</v>
          </cell>
          <cell r="AO343">
            <v>11169</v>
          </cell>
          <cell r="AP343">
            <v>0</v>
          </cell>
          <cell r="AQ343">
            <v>11169</v>
          </cell>
        </row>
        <row r="344">
          <cell r="B344">
            <v>447101139</v>
          </cell>
          <cell r="C344" t="str">
            <v>BENJAMIN FRANKLIN CLASSICAL</v>
          </cell>
          <cell r="D344">
            <v>0</v>
          </cell>
          <cell r="E344">
            <v>0</v>
          </cell>
          <cell r="F344">
            <v>1</v>
          </cell>
          <cell r="G344">
            <v>0</v>
          </cell>
          <cell r="H344">
            <v>1</v>
          </cell>
          <cell r="I344">
            <v>0</v>
          </cell>
          <cell r="J344">
            <v>0</v>
          </cell>
          <cell r="K344">
            <v>7.5800000000000006E-2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2</v>
          </cell>
          <cell r="Q344">
            <v>2</v>
          </cell>
          <cell r="R344">
            <v>1.054</v>
          </cell>
          <cell r="S344">
            <v>1</v>
          </cell>
          <cell r="T344"/>
          <cell r="U344">
            <v>1172.635919092</v>
          </cell>
          <cell r="V344">
            <v>2041.1764000000003</v>
          </cell>
          <cell r="W344">
            <v>12356.079360084002</v>
          </cell>
          <cell r="X344">
            <v>2218.1393131079999</v>
          </cell>
          <cell r="Y344">
            <v>568.75611984800003</v>
          </cell>
          <cell r="Z344">
            <v>1023.0941399999999</v>
          </cell>
          <cell r="AA344">
            <v>797.12965999999994</v>
          </cell>
          <cell r="AB344">
            <v>1415.1320200000002</v>
          </cell>
          <cell r="AC344">
            <v>2265.4722123040001</v>
          </cell>
          <cell r="AD344">
            <v>3189.3728419999998</v>
          </cell>
          <cell r="AE344">
            <v>0</v>
          </cell>
          <cell r="AF344">
            <v>27046.987986436005</v>
          </cell>
          <cell r="AH344">
            <v>447101139</v>
          </cell>
          <cell r="AI344" t="str">
            <v>447</v>
          </cell>
          <cell r="AJ344" t="str">
            <v>101</v>
          </cell>
          <cell r="AK344" t="str">
            <v>139</v>
          </cell>
          <cell r="AL344">
            <v>1</v>
          </cell>
          <cell r="AM344">
            <v>2</v>
          </cell>
          <cell r="AN344">
            <v>27046.987986436005</v>
          </cell>
          <cell r="AO344">
            <v>13523</v>
          </cell>
          <cell r="AP344">
            <v>0</v>
          </cell>
          <cell r="AQ344">
            <v>13523</v>
          </cell>
        </row>
        <row r="345">
          <cell r="B345">
            <v>447101167</v>
          </cell>
          <cell r="C345" t="str">
            <v>BENJAMIN FRANKLIN CLASSICAL</v>
          </cell>
          <cell r="D345">
            <v>0</v>
          </cell>
          <cell r="E345">
            <v>0</v>
          </cell>
          <cell r="F345">
            <v>0</v>
          </cell>
          <cell r="G345">
            <v>1</v>
          </cell>
          <cell r="H345">
            <v>0</v>
          </cell>
          <cell r="I345">
            <v>0</v>
          </cell>
          <cell r="J345">
            <v>0</v>
          </cell>
          <cell r="K345">
            <v>3.7900000000000003E-2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</v>
          </cell>
          <cell r="R345">
            <v>1.054</v>
          </cell>
          <cell r="S345">
            <v>3</v>
          </cell>
          <cell r="T345"/>
          <cell r="U345">
            <v>531.520499546</v>
          </cell>
          <cell r="V345">
            <v>760.9353000000001</v>
          </cell>
          <cell r="W345">
            <v>3852.715420042</v>
          </cell>
          <cell r="X345">
            <v>1234.4218765540002</v>
          </cell>
          <cell r="Y345">
            <v>155.61614992400001</v>
          </cell>
          <cell r="Z345">
            <v>493.65706999999998</v>
          </cell>
          <cell r="AA345">
            <v>253.89805999999999</v>
          </cell>
          <cell r="AB345">
            <v>151.49142000000001</v>
          </cell>
          <cell r="AC345">
            <v>1091.9831961520001</v>
          </cell>
          <cell r="AD345">
            <v>1189.911421</v>
          </cell>
          <cell r="AE345">
            <v>0</v>
          </cell>
          <cell r="AF345">
            <v>9716.1504132179998</v>
          </cell>
          <cell r="AH345">
            <v>447101167</v>
          </cell>
          <cell r="AI345" t="str">
            <v>447</v>
          </cell>
          <cell r="AJ345" t="str">
            <v>101</v>
          </cell>
          <cell r="AK345" t="str">
            <v>167</v>
          </cell>
          <cell r="AL345">
            <v>1</v>
          </cell>
          <cell r="AM345">
            <v>1</v>
          </cell>
          <cell r="AN345">
            <v>9716.1504132179998</v>
          </cell>
          <cell r="AO345">
            <v>9716</v>
          </cell>
          <cell r="AP345">
            <v>0</v>
          </cell>
          <cell r="AQ345">
            <v>9716</v>
          </cell>
        </row>
        <row r="346">
          <cell r="B346">
            <v>447101177</v>
          </cell>
          <cell r="C346" t="str">
            <v>BENJAMIN FRANKLIN CLASSICAL</v>
          </cell>
          <cell r="D346">
            <v>0</v>
          </cell>
          <cell r="E346">
            <v>0</v>
          </cell>
          <cell r="F346">
            <v>5</v>
          </cell>
          <cell r="G346">
            <v>11</v>
          </cell>
          <cell r="H346">
            <v>3</v>
          </cell>
          <cell r="I346">
            <v>0</v>
          </cell>
          <cell r="J346">
            <v>0</v>
          </cell>
          <cell r="K346">
            <v>0.72009999999999996</v>
          </cell>
          <cell r="L346">
            <v>0</v>
          </cell>
          <cell r="M346">
            <v>1</v>
          </cell>
          <cell r="N346">
            <v>0</v>
          </cell>
          <cell r="O346">
            <v>0</v>
          </cell>
          <cell r="P346">
            <v>2</v>
          </cell>
          <cell r="Q346">
            <v>19</v>
          </cell>
          <cell r="R346">
            <v>1.054</v>
          </cell>
          <cell r="S346">
            <v>2</v>
          </cell>
          <cell r="T346"/>
          <cell r="U346">
            <v>10306.601271374</v>
          </cell>
          <cell r="V346">
            <v>15152.356700000002</v>
          </cell>
          <cell r="W346">
            <v>78257.989340797998</v>
          </cell>
          <cell r="X346">
            <v>22871.469854526003</v>
          </cell>
          <cell r="Y346">
            <v>3288.5165885560004</v>
          </cell>
          <cell r="Z346">
            <v>9530.5443299999988</v>
          </cell>
          <cell r="AA346">
            <v>5356.4385399999992</v>
          </cell>
          <cell r="AB346">
            <v>4016.5515799999998</v>
          </cell>
          <cell r="AC346">
            <v>21282.870306888002</v>
          </cell>
          <cell r="AD346">
            <v>23742.316999000006</v>
          </cell>
          <cell r="AE346">
            <v>0</v>
          </cell>
          <cell r="AF346">
            <v>193805.65551114202</v>
          </cell>
          <cell r="AH346">
            <v>447101177</v>
          </cell>
          <cell r="AI346" t="str">
            <v>447</v>
          </cell>
          <cell r="AJ346" t="str">
            <v>101</v>
          </cell>
          <cell r="AK346" t="str">
            <v>177</v>
          </cell>
          <cell r="AL346">
            <v>1</v>
          </cell>
          <cell r="AM346">
            <v>19</v>
          </cell>
          <cell r="AN346">
            <v>193805.65551114202</v>
          </cell>
          <cell r="AO346">
            <v>10200</v>
          </cell>
          <cell r="AP346">
            <v>0</v>
          </cell>
          <cell r="AQ346">
            <v>10200</v>
          </cell>
        </row>
        <row r="347">
          <cell r="B347">
            <v>447101185</v>
          </cell>
          <cell r="C347" t="str">
            <v>BENJAMIN FRANKLIN CLASSICAL</v>
          </cell>
          <cell r="D347">
            <v>0</v>
          </cell>
          <cell r="E347">
            <v>0</v>
          </cell>
          <cell r="F347">
            <v>15</v>
          </cell>
          <cell r="G347">
            <v>43</v>
          </cell>
          <cell r="H347">
            <v>9</v>
          </cell>
          <cell r="I347">
            <v>0</v>
          </cell>
          <cell r="J347">
            <v>0</v>
          </cell>
          <cell r="K347">
            <v>2.5392999999999999</v>
          </cell>
          <cell r="L347">
            <v>0</v>
          </cell>
          <cell r="M347">
            <v>8</v>
          </cell>
          <cell r="N347">
            <v>0</v>
          </cell>
          <cell r="O347">
            <v>0</v>
          </cell>
          <cell r="P347">
            <v>19</v>
          </cell>
          <cell r="Q347">
            <v>67</v>
          </cell>
          <cell r="R347">
            <v>1.054</v>
          </cell>
          <cell r="S347">
            <v>9</v>
          </cell>
          <cell r="T347"/>
          <cell r="U347">
            <v>37631.843389582005</v>
          </cell>
          <cell r="V347">
            <v>58237.262780000012</v>
          </cell>
          <cell r="W347">
            <v>321436.195522814</v>
          </cell>
          <cell r="X347">
            <v>81806.465929118</v>
          </cell>
          <cell r="Y347">
            <v>13711.167904907999</v>
          </cell>
          <cell r="Z347">
            <v>34400.44369</v>
          </cell>
          <cell r="AA347">
            <v>20680.491839999995</v>
          </cell>
          <cell r="AB347">
            <v>22565.159780000002</v>
          </cell>
          <cell r="AC347">
            <v>76221.803482184012</v>
          </cell>
          <cell r="AD347">
            <v>90866.415207000013</v>
          </cell>
          <cell r="AE347">
            <v>0</v>
          </cell>
          <cell r="AF347">
            <v>757557.24952560617</v>
          </cell>
          <cell r="AH347">
            <v>447101185</v>
          </cell>
          <cell r="AI347" t="str">
            <v>447</v>
          </cell>
          <cell r="AJ347" t="str">
            <v>101</v>
          </cell>
          <cell r="AK347" t="str">
            <v>185</v>
          </cell>
          <cell r="AL347">
            <v>1</v>
          </cell>
          <cell r="AM347">
            <v>67</v>
          </cell>
          <cell r="AN347">
            <v>757557.24952560617</v>
          </cell>
          <cell r="AO347">
            <v>11307</v>
          </cell>
          <cell r="AP347">
            <v>0</v>
          </cell>
          <cell r="AQ347">
            <v>11307</v>
          </cell>
        </row>
        <row r="348">
          <cell r="B348">
            <v>447101187</v>
          </cell>
          <cell r="C348" t="str">
            <v>BENJAMIN FRANKLIN CLASSICAL</v>
          </cell>
          <cell r="D348">
            <v>0</v>
          </cell>
          <cell r="E348">
            <v>0</v>
          </cell>
          <cell r="F348">
            <v>0</v>
          </cell>
          <cell r="G348">
            <v>3</v>
          </cell>
          <cell r="H348">
            <v>1</v>
          </cell>
          <cell r="I348">
            <v>0</v>
          </cell>
          <cell r="J348">
            <v>0</v>
          </cell>
          <cell r="K348">
            <v>0.15160000000000001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1</v>
          </cell>
          <cell r="Q348">
            <v>4</v>
          </cell>
          <cell r="R348">
            <v>1.054</v>
          </cell>
          <cell r="S348">
            <v>3</v>
          </cell>
          <cell r="T348"/>
          <cell r="U348">
            <v>2182.091558184</v>
          </cell>
          <cell r="V348">
            <v>3309.1173200000007</v>
          </cell>
          <cell r="W348">
            <v>17582.850020168</v>
          </cell>
          <cell r="X348">
            <v>4686.9830662160002</v>
          </cell>
          <cell r="Y348">
            <v>759.75863969600005</v>
          </cell>
          <cell r="Z348">
            <v>1992.9082799999999</v>
          </cell>
          <cell r="AA348">
            <v>1204.5533599999999</v>
          </cell>
          <cell r="AB348">
            <v>1247.0506399999999</v>
          </cell>
          <cell r="AC348">
            <v>4449.4386046080008</v>
          </cell>
          <cell r="AD348">
            <v>5188.8456839999999</v>
          </cell>
          <cell r="AE348">
            <v>0</v>
          </cell>
          <cell r="AF348">
            <v>42603.597172872003</v>
          </cell>
          <cell r="AH348">
            <v>447101187</v>
          </cell>
          <cell r="AI348" t="str">
            <v>447</v>
          </cell>
          <cell r="AJ348" t="str">
            <v>101</v>
          </cell>
          <cell r="AK348" t="str">
            <v>187</v>
          </cell>
          <cell r="AL348">
            <v>1</v>
          </cell>
          <cell r="AM348">
            <v>4</v>
          </cell>
          <cell r="AN348">
            <v>42603.597172872003</v>
          </cell>
          <cell r="AO348">
            <v>10651</v>
          </cell>
          <cell r="AP348">
            <v>0</v>
          </cell>
          <cell r="AQ348">
            <v>10651</v>
          </cell>
        </row>
        <row r="349">
          <cell r="B349">
            <v>447101208</v>
          </cell>
          <cell r="C349" t="str">
            <v>BENJAMIN FRANKLIN CLASSICAL</v>
          </cell>
          <cell r="D349">
            <v>0</v>
          </cell>
          <cell r="E349">
            <v>0</v>
          </cell>
          <cell r="F349">
            <v>1</v>
          </cell>
          <cell r="G349">
            <v>6</v>
          </cell>
          <cell r="H349">
            <v>1</v>
          </cell>
          <cell r="I349">
            <v>0</v>
          </cell>
          <cell r="J349">
            <v>0</v>
          </cell>
          <cell r="K349">
            <v>0.30320000000000003</v>
          </cell>
          <cell r="L349">
            <v>0</v>
          </cell>
          <cell r="M349">
            <v>1</v>
          </cell>
          <cell r="N349">
            <v>0</v>
          </cell>
          <cell r="O349">
            <v>0</v>
          </cell>
          <cell r="P349">
            <v>0</v>
          </cell>
          <cell r="Q349">
            <v>8</v>
          </cell>
          <cell r="R349">
            <v>1.054</v>
          </cell>
          <cell r="S349">
            <v>1</v>
          </cell>
          <cell r="T349"/>
          <cell r="U349">
            <v>4349.058216368001</v>
          </cell>
          <cell r="V349">
            <v>6257.0499200000004</v>
          </cell>
          <cell r="W349">
            <v>31589.983960335998</v>
          </cell>
          <cell r="X349">
            <v>9794.2380924319987</v>
          </cell>
          <cell r="Y349">
            <v>1304.9544993920001</v>
          </cell>
          <cell r="Z349">
            <v>4064.1565599999999</v>
          </cell>
          <cell r="AA349">
            <v>2187.91428</v>
          </cell>
          <cell r="AB349">
            <v>1281.664</v>
          </cell>
          <cell r="AC349">
            <v>9108.0435092160005</v>
          </cell>
          <cell r="AD349">
            <v>9803.6513680000007</v>
          </cell>
          <cell r="AE349">
            <v>0</v>
          </cell>
          <cell r="AF349">
            <v>79740.714405744002</v>
          </cell>
          <cell r="AH349">
            <v>447101208</v>
          </cell>
          <cell r="AI349" t="str">
            <v>447</v>
          </cell>
          <cell r="AJ349" t="str">
            <v>101</v>
          </cell>
          <cell r="AK349" t="str">
            <v>208</v>
          </cell>
          <cell r="AL349">
            <v>1</v>
          </cell>
          <cell r="AM349">
            <v>8</v>
          </cell>
          <cell r="AN349">
            <v>79740.714405744002</v>
          </cell>
          <cell r="AO349">
            <v>9968</v>
          </cell>
          <cell r="AP349">
            <v>0</v>
          </cell>
          <cell r="AQ349">
            <v>9968</v>
          </cell>
        </row>
        <row r="350">
          <cell r="B350">
            <v>447101212</v>
          </cell>
          <cell r="C350" t="str">
            <v>BENJAMIN FRANKLIN CLASSICAL</v>
          </cell>
          <cell r="D350">
            <v>0</v>
          </cell>
          <cell r="E350">
            <v>0</v>
          </cell>
          <cell r="F350">
            <v>0</v>
          </cell>
          <cell r="G350">
            <v>2</v>
          </cell>
          <cell r="H350">
            <v>0</v>
          </cell>
          <cell r="I350">
            <v>0</v>
          </cell>
          <cell r="J350">
            <v>0</v>
          </cell>
          <cell r="K350">
            <v>7.5800000000000006E-2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2</v>
          </cell>
          <cell r="R350">
            <v>1.054</v>
          </cell>
          <cell r="S350">
            <v>4</v>
          </cell>
          <cell r="T350"/>
          <cell r="U350">
            <v>1063.040999092</v>
          </cell>
          <cell r="V350">
            <v>1521.8706000000002</v>
          </cell>
          <cell r="W350">
            <v>7705.430840084</v>
          </cell>
          <cell r="X350">
            <v>2468.8437531080003</v>
          </cell>
          <cell r="Y350">
            <v>311.23229984800003</v>
          </cell>
          <cell r="Z350">
            <v>987.31413999999995</v>
          </cell>
          <cell r="AA350">
            <v>507.79611999999997</v>
          </cell>
          <cell r="AB350">
            <v>302.98284000000001</v>
          </cell>
          <cell r="AC350">
            <v>2183.9663923040002</v>
          </cell>
          <cell r="AD350">
            <v>2379.822842</v>
          </cell>
          <cell r="AE350">
            <v>0</v>
          </cell>
          <cell r="AF350">
            <v>19432.300826436</v>
          </cell>
          <cell r="AH350">
            <v>447101212</v>
          </cell>
          <cell r="AI350" t="str">
            <v>447</v>
          </cell>
          <cell r="AJ350" t="str">
            <v>101</v>
          </cell>
          <cell r="AK350" t="str">
            <v>212</v>
          </cell>
          <cell r="AL350">
            <v>1</v>
          </cell>
          <cell r="AM350">
            <v>2</v>
          </cell>
          <cell r="AN350">
            <v>19432.300826436</v>
          </cell>
          <cell r="AO350">
            <v>9716</v>
          </cell>
          <cell r="AP350">
            <v>0</v>
          </cell>
          <cell r="AQ350">
            <v>9716</v>
          </cell>
        </row>
        <row r="351">
          <cell r="B351">
            <v>447101214</v>
          </cell>
          <cell r="C351" t="str">
            <v>BENJAMIN FRANKLIN CLASSICAL</v>
          </cell>
          <cell r="D351">
            <v>0</v>
          </cell>
          <cell r="E351">
            <v>0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3.7900000000000003E-2</v>
          </cell>
          <cell r="L351">
            <v>0</v>
          </cell>
          <cell r="M351">
            <v>1</v>
          </cell>
          <cell r="N351">
            <v>0</v>
          </cell>
          <cell r="O351">
            <v>0</v>
          </cell>
          <cell r="P351">
            <v>1</v>
          </cell>
          <cell r="Q351">
            <v>1</v>
          </cell>
          <cell r="R351">
            <v>1.054</v>
          </cell>
          <cell r="S351">
            <v>7</v>
          </cell>
          <cell r="T351"/>
          <cell r="U351">
            <v>691.02231954599995</v>
          </cell>
          <cell r="V351">
            <v>1227.13004</v>
          </cell>
          <cell r="W351">
            <v>7935.3317200419997</v>
          </cell>
          <cell r="X351">
            <v>1403.989396554</v>
          </cell>
          <cell r="Y351">
            <v>344.52456992399999</v>
          </cell>
          <cell r="Z351">
            <v>628.9870699999999</v>
          </cell>
          <cell r="AA351">
            <v>443.82886000000002</v>
          </cell>
          <cell r="AB351">
            <v>734.54314000000011</v>
          </cell>
          <cell r="AC351">
            <v>1382.6553161520001</v>
          </cell>
          <cell r="AD351">
            <v>1887.0614209999999</v>
          </cell>
          <cell r="AE351">
            <v>0</v>
          </cell>
          <cell r="AF351">
            <v>16679.073853217997</v>
          </cell>
          <cell r="AH351">
            <v>447101214</v>
          </cell>
          <cell r="AI351" t="str">
            <v>447</v>
          </cell>
          <cell r="AJ351" t="str">
            <v>101</v>
          </cell>
          <cell r="AK351" t="str">
            <v>214</v>
          </cell>
          <cell r="AL351">
            <v>1</v>
          </cell>
          <cell r="AM351">
            <v>1</v>
          </cell>
          <cell r="AN351">
            <v>16679.073853217997</v>
          </cell>
          <cell r="AO351">
            <v>16679</v>
          </cell>
          <cell r="AP351">
            <v>0</v>
          </cell>
          <cell r="AQ351">
            <v>16679</v>
          </cell>
        </row>
        <row r="352">
          <cell r="B352">
            <v>447101220</v>
          </cell>
          <cell r="C352" t="str">
            <v>BENJAMIN FRANKLIN CLASSICAL</v>
          </cell>
          <cell r="D352">
            <v>0</v>
          </cell>
          <cell r="E352">
            <v>0</v>
          </cell>
          <cell r="F352">
            <v>0</v>
          </cell>
          <cell r="G352">
            <v>4</v>
          </cell>
          <cell r="H352">
            <v>2</v>
          </cell>
          <cell r="I352">
            <v>0</v>
          </cell>
          <cell r="J352">
            <v>0</v>
          </cell>
          <cell r="K352">
            <v>0.22739999999999999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6</v>
          </cell>
          <cell r="R352">
            <v>1.054</v>
          </cell>
          <cell r="S352">
            <v>6</v>
          </cell>
          <cell r="T352"/>
          <cell r="U352">
            <v>3189.1229972760002</v>
          </cell>
          <cell r="V352">
            <v>4565.6118000000006</v>
          </cell>
          <cell r="W352">
            <v>22278.952760251999</v>
          </cell>
          <cell r="X352">
            <v>6905.1223793239997</v>
          </cell>
          <cell r="Y352">
            <v>956.90597954399993</v>
          </cell>
          <cell r="Z352">
            <v>2961.9424199999999</v>
          </cell>
          <cell r="AA352">
            <v>1691.50136</v>
          </cell>
          <cell r="AB352">
            <v>1100.903</v>
          </cell>
          <cell r="AC352">
            <v>6714.9108169120009</v>
          </cell>
          <cell r="AD352">
            <v>7202.6885259999999</v>
          </cell>
          <cell r="AE352">
            <v>0</v>
          </cell>
          <cell r="AF352">
            <v>57567.662039307994</v>
          </cell>
          <cell r="AH352">
            <v>447101220</v>
          </cell>
          <cell r="AI352" t="str">
            <v>447</v>
          </cell>
          <cell r="AJ352" t="str">
            <v>101</v>
          </cell>
          <cell r="AK352" t="str">
            <v>220</v>
          </cell>
          <cell r="AL352">
            <v>1</v>
          </cell>
          <cell r="AM352">
            <v>6</v>
          </cell>
          <cell r="AN352">
            <v>57567.662039307994</v>
          </cell>
          <cell r="AO352">
            <v>9595</v>
          </cell>
          <cell r="AP352">
            <v>0</v>
          </cell>
          <cell r="AQ352">
            <v>9595</v>
          </cell>
        </row>
        <row r="353">
          <cell r="B353">
            <v>447101238</v>
          </cell>
          <cell r="C353" t="str">
            <v>BENJAMIN FRANKLIN CLASSICAL</v>
          </cell>
          <cell r="D353">
            <v>0</v>
          </cell>
          <cell r="E353">
            <v>0</v>
          </cell>
          <cell r="F353">
            <v>1</v>
          </cell>
          <cell r="G353">
            <v>14</v>
          </cell>
          <cell r="H353">
            <v>0</v>
          </cell>
          <cell r="I353">
            <v>0</v>
          </cell>
          <cell r="J353">
            <v>0</v>
          </cell>
          <cell r="K353">
            <v>0.56850000000000001</v>
          </cell>
          <cell r="L353">
            <v>0</v>
          </cell>
          <cell r="M353">
            <v>1</v>
          </cell>
          <cell r="N353">
            <v>0</v>
          </cell>
          <cell r="O353">
            <v>0</v>
          </cell>
          <cell r="P353">
            <v>2</v>
          </cell>
          <cell r="Q353">
            <v>15</v>
          </cell>
          <cell r="R353">
            <v>1.054</v>
          </cell>
          <cell r="S353">
            <v>4</v>
          </cell>
          <cell r="T353"/>
          <cell r="U353">
            <v>8182.943473190001</v>
          </cell>
          <cell r="V353">
            <v>12120.104100000002</v>
          </cell>
          <cell r="W353">
            <v>64215.008860629998</v>
          </cell>
          <cell r="X353">
            <v>18685.89566831</v>
          </cell>
          <cell r="Y353">
            <v>2636.7402488600001</v>
          </cell>
          <cell r="Z353">
            <v>7556.7160499999991</v>
          </cell>
          <cell r="AA353">
            <v>4093.2089999999998</v>
          </cell>
          <cell r="AB353">
            <v>3348.1258599999996</v>
          </cell>
          <cell r="AC353">
            <v>16670.420062280002</v>
          </cell>
          <cell r="AD353">
            <v>18905.201314999998</v>
          </cell>
          <cell r="AE353">
            <v>0</v>
          </cell>
          <cell r="AF353">
            <v>156414.36463827</v>
          </cell>
          <cell r="AH353">
            <v>447101238</v>
          </cell>
          <cell r="AI353" t="str">
            <v>447</v>
          </cell>
          <cell r="AJ353" t="str">
            <v>101</v>
          </cell>
          <cell r="AK353" t="str">
            <v>238</v>
          </cell>
          <cell r="AL353">
            <v>1</v>
          </cell>
          <cell r="AM353">
            <v>15</v>
          </cell>
          <cell r="AN353">
            <v>156414.36463827</v>
          </cell>
          <cell r="AO353">
            <v>10428</v>
          </cell>
          <cell r="AP353">
            <v>0</v>
          </cell>
          <cell r="AQ353">
            <v>10428</v>
          </cell>
        </row>
        <row r="354">
          <cell r="B354">
            <v>447101265</v>
          </cell>
          <cell r="C354" t="str">
            <v>BENJAMIN FRANKLIN CLASSICAL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1</v>
          </cell>
          <cell r="I354">
            <v>0</v>
          </cell>
          <cell r="J354">
            <v>0</v>
          </cell>
          <cell r="K354">
            <v>3.7900000000000003E-2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1</v>
          </cell>
          <cell r="R354">
            <v>1.054</v>
          </cell>
          <cell r="S354">
            <v>3</v>
          </cell>
          <cell r="T354"/>
          <cell r="U354">
            <v>531.520499546</v>
          </cell>
          <cell r="V354">
            <v>760.9353000000001</v>
          </cell>
          <cell r="W354">
            <v>3434.0455400420001</v>
          </cell>
          <cell r="X354">
            <v>983.71743655399996</v>
          </cell>
          <cell r="Y354">
            <v>167.220689924</v>
          </cell>
          <cell r="Z354">
            <v>493.65706999999998</v>
          </cell>
          <cell r="AA354">
            <v>337.95456000000001</v>
          </cell>
          <cell r="AB354">
            <v>247.46866</v>
          </cell>
          <cell r="AC354">
            <v>1173.4890161520002</v>
          </cell>
          <cell r="AD354">
            <v>1221.5214209999999</v>
          </cell>
          <cell r="AE354">
            <v>0</v>
          </cell>
          <cell r="AF354">
            <v>9351.5301932179991</v>
          </cell>
          <cell r="AH354">
            <v>447101265</v>
          </cell>
          <cell r="AI354" t="str">
            <v>447</v>
          </cell>
          <cell r="AJ354" t="str">
            <v>101</v>
          </cell>
          <cell r="AK354" t="str">
            <v>265</v>
          </cell>
          <cell r="AL354">
            <v>1</v>
          </cell>
          <cell r="AM354">
            <v>1</v>
          </cell>
          <cell r="AN354">
            <v>9351.5301932179991</v>
          </cell>
          <cell r="AO354">
            <v>9352</v>
          </cell>
          <cell r="AP354">
            <v>0</v>
          </cell>
          <cell r="AQ354">
            <v>9352</v>
          </cell>
        </row>
        <row r="355">
          <cell r="B355">
            <v>447101307</v>
          </cell>
          <cell r="C355" t="str">
            <v>BENJAMIN FRANKLIN CLASSICAL</v>
          </cell>
          <cell r="D355">
            <v>0</v>
          </cell>
          <cell r="E355">
            <v>0</v>
          </cell>
          <cell r="F355">
            <v>2</v>
          </cell>
          <cell r="G355">
            <v>1</v>
          </cell>
          <cell r="H355">
            <v>0</v>
          </cell>
          <cell r="I355">
            <v>0</v>
          </cell>
          <cell r="J355">
            <v>0</v>
          </cell>
          <cell r="K355">
            <v>0.1137</v>
          </cell>
          <cell r="L355">
            <v>0</v>
          </cell>
          <cell r="M355">
            <v>1</v>
          </cell>
          <cell r="N355">
            <v>0</v>
          </cell>
          <cell r="O355">
            <v>0</v>
          </cell>
          <cell r="P355">
            <v>0</v>
          </cell>
          <cell r="Q355">
            <v>3</v>
          </cell>
          <cell r="R355">
            <v>1.054</v>
          </cell>
          <cell r="S355">
            <v>3</v>
          </cell>
          <cell r="T355"/>
          <cell r="U355">
            <v>1691.455718638</v>
          </cell>
          <cell r="V355">
            <v>2452.3734200000008</v>
          </cell>
          <cell r="W355">
            <v>12745.118900126001</v>
          </cell>
          <cell r="X355">
            <v>3872.8331496620003</v>
          </cell>
          <cell r="Y355">
            <v>515.24812977199997</v>
          </cell>
          <cell r="Z355">
            <v>1595.87121</v>
          </cell>
          <cell r="AA355">
            <v>834.36748</v>
          </cell>
          <cell r="AB355">
            <v>377.75360000000001</v>
          </cell>
          <cell r="AC355">
            <v>3566.6217084560008</v>
          </cell>
          <cell r="AD355">
            <v>3822.4442630000003</v>
          </cell>
          <cell r="AE355">
            <v>0</v>
          </cell>
          <cell r="AF355">
            <v>31474.087579654006</v>
          </cell>
          <cell r="AH355">
            <v>447101307</v>
          </cell>
          <cell r="AI355" t="str">
            <v>447</v>
          </cell>
          <cell r="AJ355" t="str">
            <v>101</v>
          </cell>
          <cell r="AK355" t="str">
            <v>307</v>
          </cell>
          <cell r="AL355">
            <v>1</v>
          </cell>
          <cell r="AM355">
            <v>3</v>
          </cell>
          <cell r="AN355">
            <v>31474.087579654006</v>
          </cell>
          <cell r="AO355">
            <v>10491</v>
          </cell>
          <cell r="AP355">
            <v>0</v>
          </cell>
          <cell r="AQ355">
            <v>10491</v>
          </cell>
        </row>
        <row r="356">
          <cell r="B356">
            <v>447101350</v>
          </cell>
          <cell r="C356" t="str">
            <v>BENJAMIN FRANKLIN CLASSICAL</v>
          </cell>
          <cell r="D356">
            <v>0</v>
          </cell>
          <cell r="E356">
            <v>0</v>
          </cell>
          <cell r="F356">
            <v>7</v>
          </cell>
          <cell r="G356">
            <v>28</v>
          </cell>
          <cell r="H356">
            <v>1</v>
          </cell>
          <cell r="I356">
            <v>0</v>
          </cell>
          <cell r="J356">
            <v>0</v>
          </cell>
          <cell r="K356">
            <v>1.3644000000000001</v>
          </cell>
          <cell r="L356">
            <v>0</v>
          </cell>
          <cell r="M356">
            <v>2</v>
          </cell>
          <cell r="N356">
            <v>0</v>
          </cell>
          <cell r="O356">
            <v>0</v>
          </cell>
          <cell r="P356">
            <v>4</v>
          </cell>
          <cell r="Q356">
            <v>36</v>
          </cell>
          <cell r="R356">
            <v>1.054</v>
          </cell>
          <cell r="S356">
            <v>3</v>
          </cell>
          <cell r="T356"/>
          <cell r="U356">
            <v>19552.564663656005</v>
          </cell>
          <cell r="V356">
            <v>28794.310320000004</v>
          </cell>
          <cell r="W356">
            <v>151015.789881512</v>
          </cell>
          <cell r="X356">
            <v>44527.618155944001</v>
          </cell>
          <cell r="Y356">
            <v>6213.2800572639999</v>
          </cell>
          <cell r="Z356">
            <v>18074.574519999998</v>
          </cell>
          <cell r="AA356">
            <v>9789.3517400000001</v>
          </cell>
          <cell r="AB356">
            <v>7425.2297399999998</v>
          </cell>
          <cell r="AC356">
            <v>39974.245121472006</v>
          </cell>
          <cell r="AD356">
            <v>44964.081156</v>
          </cell>
          <cell r="AE356">
            <v>0</v>
          </cell>
          <cell r="AF356">
            <v>370331.04535584804</v>
          </cell>
          <cell r="AH356">
            <v>447101350</v>
          </cell>
          <cell r="AI356" t="str">
            <v>447</v>
          </cell>
          <cell r="AJ356" t="str">
            <v>101</v>
          </cell>
          <cell r="AK356" t="str">
            <v>350</v>
          </cell>
          <cell r="AL356">
            <v>1</v>
          </cell>
          <cell r="AM356">
            <v>36</v>
          </cell>
          <cell r="AN356">
            <v>370331.04535584804</v>
          </cell>
          <cell r="AO356">
            <v>10287</v>
          </cell>
          <cell r="AP356">
            <v>0</v>
          </cell>
          <cell r="AQ356">
            <v>10287</v>
          </cell>
        </row>
        <row r="357">
          <cell r="B357">
            <v>447101622</v>
          </cell>
          <cell r="C357" t="str">
            <v>BENJAMIN FRANKLIN CLASSICAL</v>
          </cell>
          <cell r="D357">
            <v>0</v>
          </cell>
          <cell r="E357">
            <v>0</v>
          </cell>
          <cell r="F357">
            <v>8</v>
          </cell>
          <cell r="G357">
            <v>27</v>
          </cell>
          <cell r="H357">
            <v>0</v>
          </cell>
          <cell r="I357">
            <v>0</v>
          </cell>
          <cell r="J357">
            <v>0</v>
          </cell>
          <cell r="K357">
            <v>1.3265</v>
          </cell>
          <cell r="L357">
            <v>0</v>
          </cell>
          <cell r="M357">
            <v>3</v>
          </cell>
          <cell r="N357">
            <v>0</v>
          </cell>
          <cell r="O357">
            <v>0</v>
          </cell>
          <cell r="P357">
            <v>9</v>
          </cell>
          <cell r="Q357">
            <v>35</v>
          </cell>
          <cell r="R357">
            <v>1.054</v>
          </cell>
          <cell r="S357">
            <v>6</v>
          </cell>
          <cell r="T357"/>
          <cell r="U357">
            <v>19444.277864110005</v>
          </cell>
          <cell r="V357">
            <v>29748.94974</v>
          </cell>
          <cell r="W357">
            <v>163861.24864146998</v>
          </cell>
          <cell r="X357">
            <v>43713.468239389993</v>
          </cell>
          <cell r="Y357">
            <v>6826.7044673400014</v>
          </cell>
          <cell r="Z357">
            <v>17802.337449999999</v>
          </cell>
          <cell r="AA357">
            <v>10135.200760000002</v>
          </cell>
          <cell r="AB357">
            <v>10327.26064</v>
          </cell>
          <cell r="AC357">
            <v>39091.42822532</v>
          </cell>
          <cell r="AD357">
            <v>46311.579734999999</v>
          </cell>
          <cell r="AE357">
            <v>0</v>
          </cell>
          <cell r="AF357">
            <v>387262.45576262992</v>
          </cell>
          <cell r="AH357">
            <v>447101622</v>
          </cell>
          <cell r="AI357" t="str">
            <v>447</v>
          </cell>
          <cell r="AJ357" t="str">
            <v>101</v>
          </cell>
          <cell r="AK357" t="str">
            <v>622</v>
          </cell>
          <cell r="AL357">
            <v>1</v>
          </cell>
          <cell r="AM357">
            <v>35</v>
          </cell>
          <cell r="AN357">
            <v>387262.45576262992</v>
          </cell>
          <cell r="AO357">
            <v>11065</v>
          </cell>
          <cell r="AP357">
            <v>0</v>
          </cell>
          <cell r="AQ357">
            <v>11065</v>
          </cell>
        </row>
        <row r="358">
          <cell r="B358">
            <v>447101690</v>
          </cell>
          <cell r="C358" t="str">
            <v>BENJAMIN FRANKLIN CLASSICAL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5</v>
          </cell>
          <cell r="I358">
            <v>0</v>
          </cell>
          <cell r="J358">
            <v>0</v>
          </cell>
          <cell r="K358">
            <v>0.1895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5</v>
          </cell>
          <cell r="R358">
            <v>1.054</v>
          </cell>
          <cell r="S358">
            <v>2</v>
          </cell>
          <cell r="T358"/>
          <cell r="U358">
            <v>2657.6024977300003</v>
          </cell>
          <cell r="V358">
            <v>3804.6765</v>
          </cell>
          <cell r="W358">
            <v>17170.227700210002</v>
          </cell>
          <cell r="X358">
            <v>4918.5871827699993</v>
          </cell>
          <cell r="Y358">
            <v>836.10344961999999</v>
          </cell>
          <cell r="Z358">
            <v>2468.2853500000001</v>
          </cell>
          <cell r="AA358">
            <v>1689.7728</v>
          </cell>
          <cell r="AB358">
            <v>1237.3433</v>
          </cell>
          <cell r="AC358">
            <v>5867.4450807600006</v>
          </cell>
          <cell r="AD358">
            <v>6107.6071049999991</v>
          </cell>
          <cell r="AE358">
            <v>0</v>
          </cell>
          <cell r="AF358">
            <v>46757.650966090005</v>
          </cell>
          <cell r="AH358">
            <v>447101690</v>
          </cell>
          <cell r="AI358" t="str">
            <v>447</v>
          </cell>
          <cell r="AJ358" t="str">
            <v>101</v>
          </cell>
          <cell r="AK358" t="str">
            <v>690</v>
          </cell>
          <cell r="AL358">
            <v>1</v>
          </cell>
          <cell r="AM358">
            <v>5</v>
          </cell>
          <cell r="AN358">
            <v>46757.650966090005</v>
          </cell>
          <cell r="AO358">
            <v>9352</v>
          </cell>
          <cell r="AP358">
            <v>0</v>
          </cell>
          <cell r="AQ358">
            <v>9352</v>
          </cell>
        </row>
        <row r="359">
          <cell r="B359">
            <v>447101710</v>
          </cell>
          <cell r="C359" t="str">
            <v>BENJAMIN FRANKLIN CLASSICAL</v>
          </cell>
          <cell r="D359">
            <v>0</v>
          </cell>
          <cell r="E359">
            <v>0</v>
          </cell>
          <cell r="F359">
            <v>1</v>
          </cell>
          <cell r="G359">
            <v>4</v>
          </cell>
          <cell r="H359">
            <v>2</v>
          </cell>
          <cell r="I359">
            <v>0</v>
          </cell>
          <cell r="J359">
            <v>0</v>
          </cell>
          <cell r="K359">
            <v>0.26529999999999998</v>
          </cell>
          <cell r="L359">
            <v>0</v>
          </cell>
          <cell r="M359">
            <v>1</v>
          </cell>
          <cell r="N359">
            <v>0</v>
          </cell>
          <cell r="O359">
            <v>0</v>
          </cell>
          <cell r="P359">
            <v>1</v>
          </cell>
          <cell r="Q359">
            <v>7</v>
          </cell>
          <cell r="R359">
            <v>1.054</v>
          </cell>
          <cell r="S359">
            <v>2</v>
          </cell>
          <cell r="T359"/>
          <cell r="U359">
            <v>3872.946496822</v>
          </cell>
          <cell r="V359">
            <v>5758.6238600000006</v>
          </cell>
          <cell r="W359">
            <v>29881.252100294001</v>
          </cell>
          <cell r="X359">
            <v>8309.1117758780001</v>
          </cell>
          <cell r="Y359">
            <v>1285.2727294680003</v>
          </cell>
          <cell r="Z359">
            <v>3588.5794900000001</v>
          </cell>
          <cell r="AA359">
            <v>2121.8390199999999</v>
          </cell>
          <cell r="AB359">
            <v>1765.3656799999999</v>
          </cell>
          <cell r="AC359">
            <v>8097.5661330639996</v>
          </cell>
          <cell r="AD359">
            <v>9038.6399470000015</v>
          </cell>
          <cell r="AE359">
            <v>0</v>
          </cell>
          <cell r="AF359">
            <v>73719.197232526014</v>
          </cell>
          <cell r="AH359">
            <v>447101710</v>
          </cell>
          <cell r="AI359" t="str">
            <v>447</v>
          </cell>
          <cell r="AJ359" t="str">
            <v>101</v>
          </cell>
          <cell r="AK359" t="str">
            <v>710</v>
          </cell>
          <cell r="AL359">
            <v>1</v>
          </cell>
          <cell r="AM359">
            <v>7</v>
          </cell>
          <cell r="AN359">
            <v>73719.197232526014</v>
          </cell>
          <cell r="AO359">
            <v>10531</v>
          </cell>
          <cell r="AP359">
            <v>0</v>
          </cell>
          <cell r="AQ359">
            <v>10531</v>
          </cell>
        </row>
        <row r="360">
          <cell r="B360">
            <v>449035035</v>
          </cell>
          <cell r="C360" t="str">
            <v>BOSTON COLLEGIATE</v>
          </cell>
          <cell r="D360">
            <v>0</v>
          </cell>
          <cell r="E360">
            <v>0</v>
          </cell>
          <cell r="F360">
            <v>0</v>
          </cell>
          <cell r="G360">
            <v>98</v>
          </cell>
          <cell r="H360">
            <v>286</v>
          </cell>
          <cell r="I360">
            <v>289</v>
          </cell>
          <cell r="J360">
            <v>0</v>
          </cell>
          <cell r="K360">
            <v>25.506699999999999</v>
          </cell>
          <cell r="L360">
            <v>0</v>
          </cell>
          <cell r="M360">
            <v>6</v>
          </cell>
          <cell r="N360">
            <v>21</v>
          </cell>
          <cell r="O360">
            <v>7</v>
          </cell>
          <cell r="P360">
            <v>250</v>
          </cell>
          <cell r="Q360">
            <v>673</v>
          </cell>
          <cell r="R360">
            <v>1.085</v>
          </cell>
          <cell r="S360">
            <v>10</v>
          </cell>
          <cell r="T360"/>
          <cell r="U360">
            <v>388828.97514429502</v>
          </cell>
          <cell r="V360">
            <v>614712.98875000014</v>
          </cell>
          <cell r="W360">
            <v>3689515.068573215</v>
          </cell>
          <cell r="X360">
            <v>680584.62222145498</v>
          </cell>
          <cell r="Y360">
            <v>153681.61582822999</v>
          </cell>
          <cell r="Z360">
            <v>424647.98810999998</v>
          </cell>
          <cell r="AA360">
            <v>285943.91630000004</v>
          </cell>
          <cell r="AB360">
            <v>426488.69689999998</v>
          </cell>
          <cell r="AC360">
            <v>805343.88386354002</v>
          </cell>
          <cell r="AD360">
            <v>916308.55633299984</v>
          </cell>
          <cell r="AE360">
            <v>0</v>
          </cell>
          <cell r="AF360">
            <v>8386056.3120237356</v>
          </cell>
          <cell r="AH360">
            <v>449035035</v>
          </cell>
          <cell r="AI360" t="str">
            <v>449</v>
          </cell>
          <cell r="AJ360" t="str">
            <v>035</v>
          </cell>
          <cell r="AK360" t="str">
            <v>035</v>
          </cell>
          <cell r="AL360">
            <v>1</v>
          </cell>
          <cell r="AM360">
            <v>673</v>
          </cell>
          <cell r="AN360">
            <v>8386056.3120237356</v>
          </cell>
          <cell r="AO360">
            <v>12461</v>
          </cell>
          <cell r="AP360">
            <v>0</v>
          </cell>
          <cell r="AQ360">
            <v>12461</v>
          </cell>
        </row>
        <row r="361">
          <cell r="B361">
            <v>449035044</v>
          </cell>
          <cell r="C361" t="str">
            <v>BOSTON COLLEGIATE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1</v>
          </cell>
          <cell r="I361">
            <v>4</v>
          </cell>
          <cell r="J361">
            <v>0</v>
          </cell>
          <cell r="K361">
            <v>0.1895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1</v>
          </cell>
          <cell r="Q361">
            <v>5</v>
          </cell>
          <cell r="R361">
            <v>1.085</v>
          </cell>
          <cell r="S361">
            <v>10</v>
          </cell>
          <cell r="T361"/>
          <cell r="U361">
            <v>2804.7081770750001</v>
          </cell>
          <cell r="V361">
            <v>4243.2288499999995</v>
          </cell>
          <cell r="W361">
            <v>26813.451597275001</v>
          </cell>
          <cell r="X361">
            <v>4618.9657116749995</v>
          </cell>
          <cell r="Y361">
            <v>996.68862754999998</v>
          </cell>
          <cell r="Z361">
            <v>3640.0653500000003</v>
          </cell>
          <cell r="AA361">
            <v>2221.3964500000002</v>
          </cell>
          <cell r="AB361">
            <v>3275.43055</v>
          </cell>
          <cell r="AC361">
            <v>5908.5583948999993</v>
          </cell>
          <cell r="AD361">
            <v>6167.1771049999998</v>
          </cell>
          <cell r="AE361">
            <v>0</v>
          </cell>
          <cell r="AF361">
            <v>60689.670813475001</v>
          </cell>
          <cell r="AH361">
            <v>449035044</v>
          </cell>
          <cell r="AI361" t="str">
            <v>449</v>
          </cell>
          <cell r="AJ361" t="str">
            <v>035</v>
          </cell>
          <cell r="AK361" t="str">
            <v>044</v>
          </cell>
          <cell r="AL361">
            <v>1</v>
          </cell>
          <cell r="AM361">
            <v>5</v>
          </cell>
          <cell r="AN361">
            <v>60689.670813475001</v>
          </cell>
          <cell r="AO361">
            <v>12138</v>
          </cell>
          <cell r="AP361">
            <v>0</v>
          </cell>
          <cell r="AQ361">
            <v>12138</v>
          </cell>
        </row>
        <row r="362">
          <cell r="B362">
            <v>449035073</v>
          </cell>
          <cell r="C362" t="str">
            <v>BOSTON COLLEGIATE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1</v>
          </cell>
          <cell r="I362">
            <v>1</v>
          </cell>
          <cell r="J362">
            <v>0</v>
          </cell>
          <cell r="K362">
            <v>7.5800000000000006E-2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  <cell r="Q362">
            <v>2</v>
          </cell>
          <cell r="R362">
            <v>1.085</v>
          </cell>
          <cell r="S362">
            <v>5</v>
          </cell>
          <cell r="T362"/>
          <cell r="U362">
            <v>1212.11621083</v>
          </cell>
          <cell r="V362">
            <v>2124.8206</v>
          </cell>
          <cell r="W362">
            <v>14006.520458909999</v>
          </cell>
          <cell r="X362">
            <v>1914.2291546699998</v>
          </cell>
          <cell r="Y362">
            <v>603.97264101999997</v>
          </cell>
          <cell r="Z362">
            <v>1312.1341399999999</v>
          </cell>
          <cell r="AA362">
            <v>1004.6340499999999</v>
          </cell>
          <cell r="AB362">
            <v>1988.7399</v>
          </cell>
          <cell r="AC362">
            <v>2383.1421479599999</v>
          </cell>
          <cell r="AD362">
            <v>3151.4628419999999</v>
          </cell>
          <cell r="AE362">
            <v>0</v>
          </cell>
          <cell r="AF362">
            <v>29701.772145389998</v>
          </cell>
          <cell r="AH362">
            <v>449035073</v>
          </cell>
          <cell r="AI362" t="str">
            <v>449</v>
          </cell>
          <cell r="AJ362" t="str">
            <v>035</v>
          </cell>
          <cell r="AK362" t="str">
            <v>073</v>
          </cell>
          <cell r="AL362">
            <v>1</v>
          </cell>
          <cell r="AM362">
            <v>2</v>
          </cell>
          <cell r="AN362">
            <v>29701.772145389998</v>
          </cell>
          <cell r="AO362">
            <v>14851</v>
          </cell>
          <cell r="AP362">
            <v>0</v>
          </cell>
          <cell r="AQ362">
            <v>14851</v>
          </cell>
        </row>
        <row r="363">
          <cell r="B363">
            <v>449035243</v>
          </cell>
          <cell r="C363" t="str">
            <v>BOSTON COLLEGIATE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2</v>
          </cell>
          <cell r="I363">
            <v>2</v>
          </cell>
          <cell r="J363">
            <v>0</v>
          </cell>
          <cell r="K363">
            <v>0.15160000000000001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1</v>
          </cell>
          <cell r="Q363">
            <v>4</v>
          </cell>
          <cell r="R363">
            <v>1.085</v>
          </cell>
          <cell r="S363">
            <v>8</v>
          </cell>
          <cell r="T363"/>
          <cell r="U363">
            <v>2254.5601216600003</v>
          </cell>
          <cell r="V363">
            <v>3445.7213000000002</v>
          </cell>
          <cell r="W363">
            <v>20165.073167819999</v>
          </cell>
          <cell r="X363">
            <v>3828.4583093399997</v>
          </cell>
          <cell r="Y363">
            <v>827.17538203999993</v>
          </cell>
          <cell r="Z363">
            <v>2570.4982799999998</v>
          </cell>
          <cell r="AA363">
            <v>1691.4824499999997</v>
          </cell>
          <cell r="AB363">
            <v>2326.1423499999996</v>
          </cell>
          <cell r="AC363">
            <v>4766.2842959199997</v>
          </cell>
          <cell r="AD363">
            <v>5132.8956839999992</v>
          </cell>
          <cell r="AE363">
            <v>0</v>
          </cell>
          <cell r="AF363">
            <v>47008.291340779993</v>
          </cell>
          <cell r="AH363">
            <v>449035243</v>
          </cell>
          <cell r="AI363" t="str">
            <v>449</v>
          </cell>
          <cell r="AJ363" t="str">
            <v>035</v>
          </cell>
          <cell r="AK363" t="str">
            <v>243</v>
          </cell>
          <cell r="AL363">
            <v>1</v>
          </cell>
          <cell r="AM363">
            <v>4</v>
          </cell>
          <cell r="AN363">
            <v>47008.291340779993</v>
          </cell>
          <cell r="AO363">
            <v>11752</v>
          </cell>
          <cell r="AP363">
            <v>0</v>
          </cell>
          <cell r="AQ363">
            <v>11752</v>
          </cell>
        </row>
        <row r="364">
          <cell r="B364">
            <v>449035244</v>
          </cell>
          <cell r="C364" t="str">
            <v>BOSTON COLLEGIATE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2</v>
          </cell>
          <cell r="I364">
            <v>2</v>
          </cell>
          <cell r="J364">
            <v>0</v>
          </cell>
          <cell r="K364">
            <v>0.15160000000000001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1</v>
          </cell>
          <cell r="Q364">
            <v>4</v>
          </cell>
          <cell r="R364">
            <v>1.085</v>
          </cell>
          <cell r="S364">
            <v>9</v>
          </cell>
          <cell r="T364"/>
          <cell r="U364">
            <v>2256.0574216599998</v>
          </cell>
          <cell r="V364">
            <v>3452.8172</v>
          </cell>
          <cell r="W364">
            <v>20234.382967820002</v>
          </cell>
          <cell r="X364">
            <v>3828.4583093399997</v>
          </cell>
          <cell r="Y364">
            <v>830.53888203999998</v>
          </cell>
          <cell r="Z364">
            <v>2570.96828</v>
          </cell>
          <cell r="AA364">
            <v>1694.2926</v>
          </cell>
          <cell r="AB364">
            <v>2340.7247499999999</v>
          </cell>
          <cell r="AC364">
            <v>4766.2842959199997</v>
          </cell>
          <cell r="AD364">
            <v>5143.225684</v>
          </cell>
          <cell r="AE364">
            <v>0</v>
          </cell>
          <cell r="AF364">
            <v>47117.750390779998</v>
          </cell>
          <cell r="AH364">
            <v>449035244</v>
          </cell>
          <cell r="AI364" t="str">
            <v>449</v>
          </cell>
          <cell r="AJ364" t="str">
            <v>035</v>
          </cell>
          <cell r="AK364" t="str">
            <v>244</v>
          </cell>
          <cell r="AL364">
            <v>1</v>
          </cell>
          <cell r="AM364">
            <v>4</v>
          </cell>
          <cell r="AN364">
            <v>47117.750390779998</v>
          </cell>
          <cell r="AO364">
            <v>11779</v>
          </cell>
          <cell r="AP364">
            <v>0</v>
          </cell>
          <cell r="AQ364">
            <v>11779</v>
          </cell>
        </row>
        <row r="365">
          <cell r="B365">
            <v>449035285</v>
          </cell>
          <cell r="C365" t="str">
            <v>BOSTON COLLEGIATE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</v>
          </cell>
          <cell r="I365">
            <v>3</v>
          </cell>
          <cell r="J365">
            <v>0</v>
          </cell>
          <cell r="K365">
            <v>0.15160000000000001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  <cell r="Q365">
            <v>4</v>
          </cell>
          <cell r="R365">
            <v>1.085</v>
          </cell>
          <cell r="S365">
            <v>7</v>
          </cell>
          <cell r="T365"/>
          <cell r="U365">
            <v>2317.5118216600004</v>
          </cell>
          <cell r="V365">
            <v>3743.9661000000001</v>
          </cell>
          <cell r="W365">
            <v>24563.977817819999</v>
          </cell>
          <cell r="X365">
            <v>3717.3868593399998</v>
          </cell>
          <cell r="Y365">
            <v>963.76603203999991</v>
          </cell>
          <cell r="Z365">
            <v>2877.9282800000001</v>
          </cell>
          <cell r="AA365">
            <v>1897.5890499999998</v>
          </cell>
          <cell r="AB365">
            <v>3271.4703000000004</v>
          </cell>
          <cell r="AC365">
            <v>4733.4196459199993</v>
          </cell>
          <cell r="AD365">
            <v>5463.0056839999997</v>
          </cell>
          <cell r="AE365">
            <v>0</v>
          </cell>
          <cell r="AF365">
            <v>53550.021590780001</v>
          </cell>
          <cell r="AH365">
            <v>449035285</v>
          </cell>
          <cell r="AI365" t="str">
            <v>449</v>
          </cell>
          <cell r="AJ365" t="str">
            <v>035</v>
          </cell>
          <cell r="AK365" t="str">
            <v>285</v>
          </cell>
          <cell r="AL365">
            <v>1</v>
          </cell>
          <cell r="AM365">
            <v>4</v>
          </cell>
          <cell r="AN365">
            <v>53550.021590780001</v>
          </cell>
          <cell r="AO365">
            <v>13388</v>
          </cell>
          <cell r="AP365">
            <v>0</v>
          </cell>
          <cell r="AQ365">
            <v>13388</v>
          </cell>
        </row>
        <row r="366">
          <cell r="B366">
            <v>449035336</v>
          </cell>
          <cell r="C366" t="str">
            <v>BOSTON COLLEGIATE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1</v>
          </cell>
          <cell r="I366">
            <v>0</v>
          </cell>
          <cell r="J366">
            <v>0</v>
          </cell>
          <cell r="K366">
            <v>3.7900000000000003E-2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1</v>
          </cell>
          <cell r="R366">
            <v>1.085</v>
          </cell>
          <cell r="S366">
            <v>7</v>
          </cell>
          <cell r="T366"/>
          <cell r="U366">
            <v>547.15345541500005</v>
          </cell>
          <cell r="V366">
            <v>783.31574999999998</v>
          </cell>
          <cell r="W366">
            <v>3535.0468794550002</v>
          </cell>
          <cell r="X366">
            <v>1012.6503023349999</v>
          </cell>
          <cell r="Y366">
            <v>172.13894550999999</v>
          </cell>
          <cell r="Z366">
            <v>493.65706999999998</v>
          </cell>
          <cell r="AA366">
            <v>347.89439999999996</v>
          </cell>
          <cell r="AB366">
            <v>254.74714999999998</v>
          </cell>
          <cell r="AC366">
            <v>1208.0033989800002</v>
          </cell>
          <cell r="AD366">
            <v>1221.5214209999999</v>
          </cell>
          <cell r="AE366">
            <v>0</v>
          </cell>
          <cell r="AF366">
            <v>9576.1287726949995</v>
          </cell>
          <cell r="AH366">
            <v>449035336</v>
          </cell>
          <cell r="AI366" t="str">
            <v>449</v>
          </cell>
          <cell r="AJ366" t="str">
            <v>035</v>
          </cell>
          <cell r="AK366" t="str">
            <v>336</v>
          </cell>
          <cell r="AL366">
            <v>1</v>
          </cell>
          <cell r="AM366">
            <v>1</v>
          </cell>
          <cell r="AN366">
            <v>9576.1287726949995</v>
          </cell>
          <cell r="AO366">
            <v>9576</v>
          </cell>
          <cell r="AP366">
            <v>0</v>
          </cell>
          <cell r="AQ366">
            <v>9576</v>
          </cell>
        </row>
        <row r="367">
          <cell r="B367">
            <v>450086008</v>
          </cell>
          <cell r="C367" t="str">
            <v>HILLTOWN COOPERATIVE</v>
          </cell>
          <cell r="D367">
            <v>0</v>
          </cell>
          <cell r="E367">
            <v>0</v>
          </cell>
          <cell r="F367">
            <v>1</v>
          </cell>
          <cell r="G367">
            <v>5</v>
          </cell>
          <cell r="H367">
            <v>1</v>
          </cell>
          <cell r="I367">
            <v>0</v>
          </cell>
          <cell r="J367">
            <v>0</v>
          </cell>
          <cell r="K367">
            <v>0.26529999999999998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7</v>
          </cell>
          <cell r="R367">
            <v>1</v>
          </cell>
          <cell r="S367">
            <v>7</v>
          </cell>
          <cell r="T367"/>
          <cell r="U367">
            <v>3530.022293</v>
          </cell>
          <cell r="V367">
            <v>5053.6499999999996</v>
          </cell>
          <cell r="W367">
            <v>25190.114060999997</v>
          </cell>
          <cell r="X367">
            <v>7960.3877570000004</v>
          </cell>
          <cell r="Y367">
            <v>1044.4938420000001</v>
          </cell>
          <cell r="Z367">
            <v>3455.5994900000005</v>
          </cell>
          <cell r="AA367">
            <v>1765.9799999999996</v>
          </cell>
          <cell r="AB367">
            <v>1049.28</v>
          </cell>
          <cell r="AC367">
            <v>7329.5903159999989</v>
          </cell>
          <cell r="AD367">
            <v>8360.9499469999992</v>
          </cell>
          <cell r="AE367">
            <v>0</v>
          </cell>
          <cell r="AF367">
            <v>64740.067706000002</v>
          </cell>
          <cell r="AH367">
            <v>450086008</v>
          </cell>
          <cell r="AI367" t="str">
            <v>450</v>
          </cell>
          <cell r="AJ367" t="str">
            <v>086</v>
          </cell>
          <cell r="AK367" t="str">
            <v>008</v>
          </cell>
          <cell r="AL367">
            <v>1</v>
          </cell>
          <cell r="AM367">
            <v>7</v>
          </cell>
          <cell r="AN367">
            <v>64740.067706000002</v>
          </cell>
          <cell r="AO367">
            <v>9249</v>
          </cell>
          <cell r="AP367">
            <v>0</v>
          </cell>
          <cell r="AQ367">
            <v>9249</v>
          </cell>
        </row>
        <row r="368">
          <cell r="B368">
            <v>450086086</v>
          </cell>
          <cell r="C368" t="str">
            <v>HILLTOWN COOPERATIVE</v>
          </cell>
          <cell r="D368">
            <v>0</v>
          </cell>
          <cell r="E368">
            <v>0</v>
          </cell>
          <cell r="F368">
            <v>9</v>
          </cell>
          <cell r="G368">
            <v>38</v>
          </cell>
          <cell r="H368">
            <v>28</v>
          </cell>
          <cell r="I368">
            <v>0</v>
          </cell>
          <cell r="J368">
            <v>0</v>
          </cell>
          <cell r="K368">
            <v>2.8424999999999998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19</v>
          </cell>
          <cell r="Q368">
            <v>75</v>
          </cell>
          <cell r="R368">
            <v>1</v>
          </cell>
          <cell r="S368">
            <v>7</v>
          </cell>
          <cell r="T368"/>
          <cell r="U368">
            <v>38950.267424999998</v>
          </cell>
          <cell r="V368">
            <v>59493.42</v>
          </cell>
          <cell r="W368">
            <v>315227.04922500002</v>
          </cell>
          <cell r="X368">
            <v>81178.288824999996</v>
          </cell>
          <cell r="Y368">
            <v>13913.865449999999</v>
          </cell>
          <cell r="Z368">
            <v>37412.450250000002</v>
          </cell>
          <cell r="AA368">
            <v>22413.5</v>
          </cell>
          <cell r="AB368">
            <v>23881.940000000002</v>
          </cell>
          <cell r="AC368">
            <v>79868.0291</v>
          </cell>
          <cell r="AD368">
            <v>98571.676575000005</v>
          </cell>
          <cell r="AE368">
            <v>0</v>
          </cell>
          <cell r="AF368">
            <v>770910.48685000022</v>
          </cell>
          <cell r="AH368">
            <v>450086086</v>
          </cell>
          <cell r="AI368" t="str">
            <v>450</v>
          </cell>
          <cell r="AJ368" t="str">
            <v>086</v>
          </cell>
          <cell r="AK368" t="str">
            <v>086</v>
          </cell>
          <cell r="AL368">
            <v>1</v>
          </cell>
          <cell r="AM368">
            <v>75</v>
          </cell>
          <cell r="AN368">
            <v>770910.48685000022</v>
          </cell>
          <cell r="AO368">
            <v>10279</v>
          </cell>
          <cell r="AP368">
            <v>0</v>
          </cell>
          <cell r="AQ368">
            <v>10279</v>
          </cell>
        </row>
        <row r="369">
          <cell r="B369">
            <v>450086117</v>
          </cell>
          <cell r="C369" t="str">
            <v>HILLTOWN COOPERATIVE</v>
          </cell>
          <cell r="D369">
            <v>0</v>
          </cell>
          <cell r="E369">
            <v>0</v>
          </cell>
          <cell r="F369">
            <v>1</v>
          </cell>
          <cell r="G369">
            <v>0</v>
          </cell>
          <cell r="H369">
            <v>1</v>
          </cell>
          <cell r="I369">
            <v>0</v>
          </cell>
          <cell r="J369">
            <v>0</v>
          </cell>
          <cell r="K369">
            <v>7.5800000000000006E-2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</v>
          </cell>
          <cell r="R369">
            <v>1</v>
          </cell>
          <cell r="S369">
            <v>5</v>
          </cell>
          <cell r="T369"/>
          <cell r="U369">
            <v>1008.577798</v>
          </cell>
          <cell r="V369">
            <v>1443.9</v>
          </cell>
          <cell r="W369">
            <v>6913.4754460000004</v>
          </cell>
          <cell r="X369">
            <v>2104.496502</v>
          </cell>
          <cell r="Y369">
            <v>306.27681200000001</v>
          </cell>
          <cell r="Z369">
            <v>987.31413999999995</v>
          </cell>
          <cell r="AA369">
            <v>561.53</v>
          </cell>
          <cell r="AB369">
            <v>330.63</v>
          </cell>
          <cell r="AC369">
            <v>2149.404376</v>
          </cell>
          <cell r="AD369">
            <v>2411.3928419999997</v>
          </cell>
          <cell r="AE369">
            <v>0</v>
          </cell>
          <cell r="AF369">
            <v>18216.997916</v>
          </cell>
          <cell r="AH369">
            <v>450086117</v>
          </cell>
          <cell r="AI369" t="str">
            <v>450</v>
          </cell>
          <cell r="AJ369" t="str">
            <v>086</v>
          </cell>
          <cell r="AK369" t="str">
            <v>117</v>
          </cell>
          <cell r="AL369">
            <v>1</v>
          </cell>
          <cell r="AM369">
            <v>2</v>
          </cell>
          <cell r="AN369">
            <v>18216.997916</v>
          </cell>
          <cell r="AO369">
            <v>9108</v>
          </cell>
          <cell r="AP369">
            <v>0</v>
          </cell>
          <cell r="AQ369">
            <v>9108</v>
          </cell>
        </row>
        <row r="370">
          <cell r="B370">
            <v>450086127</v>
          </cell>
          <cell r="C370" t="str">
            <v>HILLTOWN COOPERATIVE</v>
          </cell>
          <cell r="D370">
            <v>0</v>
          </cell>
          <cell r="E370">
            <v>0</v>
          </cell>
          <cell r="F370">
            <v>1</v>
          </cell>
          <cell r="G370">
            <v>2</v>
          </cell>
          <cell r="H370">
            <v>3</v>
          </cell>
          <cell r="I370">
            <v>0</v>
          </cell>
          <cell r="J370">
            <v>0</v>
          </cell>
          <cell r="K370">
            <v>0.22739999999999999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6</v>
          </cell>
          <cell r="R370">
            <v>1</v>
          </cell>
          <cell r="S370">
            <v>4</v>
          </cell>
          <cell r="T370"/>
          <cell r="U370">
            <v>3025.7333939999999</v>
          </cell>
          <cell r="V370">
            <v>4331.7000000000007</v>
          </cell>
          <cell r="W370">
            <v>20740.346337999999</v>
          </cell>
          <cell r="X370">
            <v>6313.4895059999999</v>
          </cell>
          <cell r="Y370">
            <v>918.87043599999993</v>
          </cell>
          <cell r="Z370">
            <v>2961.9424199999999</v>
          </cell>
          <cell r="AA370">
            <v>1684.59</v>
          </cell>
          <cell r="AB370">
            <v>1087.67</v>
          </cell>
          <cell r="AC370">
            <v>6448.2131280000003</v>
          </cell>
          <cell r="AD370">
            <v>7234.2585259999996</v>
          </cell>
          <cell r="AE370">
            <v>0</v>
          </cell>
          <cell r="AF370">
            <v>54746.813747999993</v>
          </cell>
          <cell r="AH370">
            <v>450086127</v>
          </cell>
          <cell r="AI370" t="str">
            <v>450</v>
          </cell>
          <cell r="AJ370" t="str">
            <v>086</v>
          </cell>
          <cell r="AK370" t="str">
            <v>127</v>
          </cell>
          <cell r="AL370">
            <v>1</v>
          </cell>
          <cell r="AM370">
            <v>6</v>
          </cell>
          <cell r="AN370">
            <v>54746.813747999993</v>
          </cell>
          <cell r="AO370">
            <v>9124</v>
          </cell>
          <cell r="AP370">
            <v>0</v>
          </cell>
          <cell r="AQ370">
            <v>9124</v>
          </cell>
        </row>
        <row r="371">
          <cell r="B371">
            <v>450086210</v>
          </cell>
          <cell r="C371" t="str">
            <v>HILLTOWN COOPERATIVE</v>
          </cell>
          <cell r="D371">
            <v>0</v>
          </cell>
          <cell r="E371">
            <v>0</v>
          </cell>
          <cell r="F371">
            <v>6</v>
          </cell>
          <cell r="G371">
            <v>44</v>
          </cell>
          <cell r="H371">
            <v>42</v>
          </cell>
          <cell r="I371">
            <v>0</v>
          </cell>
          <cell r="J371">
            <v>0</v>
          </cell>
          <cell r="K371">
            <v>3.4868000000000001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15</v>
          </cell>
          <cell r="Q371">
            <v>92</v>
          </cell>
          <cell r="R371">
            <v>1</v>
          </cell>
          <cell r="S371">
            <v>6</v>
          </cell>
          <cell r="T371"/>
          <cell r="U371">
            <v>47264.878708000004</v>
          </cell>
          <cell r="V371">
            <v>70542.599999999991</v>
          </cell>
          <cell r="W371">
            <v>359858.90051599999</v>
          </cell>
          <cell r="X371">
            <v>97758.279091999997</v>
          </cell>
          <cell r="Y371">
            <v>15998.343352</v>
          </cell>
          <cell r="Z371">
            <v>45715.850440000002</v>
          </cell>
          <cell r="AA371">
            <v>27141.279999999999</v>
          </cell>
          <cell r="AB371">
            <v>25229.940000000002</v>
          </cell>
          <cell r="AC371">
            <v>98563.281296000001</v>
          </cell>
          <cell r="AD371">
            <v>117310.28073200001</v>
          </cell>
          <cell r="AE371">
            <v>0</v>
          </cell>
          <cell r="AF371">
            <v>905383.63413600007</v>
          </cell>
          <cell r="AH371">
            <v>450086210</v>
          </cell>
          <cell r="AI371" t="str">
            <v>450</v>
          </cell>
          <cell r="AJ371" t="str">
            <v>086</v>
          </cell>
          <cell r="AK371" t="str">
            <v>210</v>
          </cell>
          <cell r="AL371">
            <v>1</v>
          </cell>
          <cell r="AM371">
            <v>92</v>
          </cell>
          <cell r="AN371">
            <v>905383.63413600007</v>
          </cell>
          <cell r="AO371">
            <v>9841</v>
          </cell>
          <cell r="AP371">
            <v>0</v>
          </cell>
          <cell r="AQ371">
            <v>9841</v>
          </cell>
        </row>
        <row r="372">
          <cell r="B372">
            <v>450086275</v>
          </cell>
          <cell r="C372" t="str">
            <v>HILLTOWN COOPERATIVE</v>
          </cell>
          <cell r="D372">
            <v>0</v>
          </cell>
          <cell r="E372">
            <v>0</v>
          </cell>
          <cell r="F372">
            <v>2</v>
          </cell>
          <cell r="G372">
            <v>1</v>
          </cell>
          <cell r="H372">
            <v>2</v>
          </cell>
          <cell r="I372">
            <v>0</v>
          </cell>
          <cell r="J372">
            <v>0</v>
          </cell>
          <cell r="K372">
            <v>0.1895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1</v>
          </cell>
          <cell r="Q372">
            <v>5</v>
          </cell>
          <cell r="R372">
            <v>1</v>
          </cell>
          <cell r="S372">
            <v>3</v>
          </cell>
          <cell r="T372"/>
          <cell r="U372">
            <v>2574.5844950000001</v>
          </cell>
          <cell r="V372">
            <v>3861.5300000000007</v>
          </cell>
          <cell r="W372">
            <v>19940.208615</v>
          </cell>
          <cell r="X372">
            <v>5380.1712549999993</v>
          </cell>
          <cell r="Y372">
            <v>879.44703000000004</v>
          </cell>
          <cell r="Z372">
            <v>2486.5653499999999</v>
          </cell>
          <cell r="AA372">
            <v>1463.4799999999998</v>
          </cell>
          <cell r="AB372">
            <v>1322.17</v>
          </cell>
          <cell r="AC372">
            <v>5334.8459400000002</v>
          </cell>
          <cell r="AD372">
            <v>6410.2871050000003</v>
          </cell>
          <cell r="AE372">
            <v>0</v>
          </cell>
          <cell r="AF372">
            <v>49653.289790000003</v>
          </cell>
          <cell r="AH372">
            <v>450086275</v>
          </cell>
          <cell r="AI372" t="str">
            <v>450</v>
          </cell>
          <cell r="AJ372" t="str">
            <v>086</v>
          </cell>
          <cell r="AK372" t="str">
            <v>275</v>
          </cell>
          <cell r="AL372">
            <v>1</v>
          </cell>
          <cell r="AM372">
            <v>5</v>
          </cell>
          <cell r="AN372">
            <v>49653.289790000003</v>
          </cell>
          <cell r="AO372">
            <v>9931</v>
          </cell>
          <cell r="AP372">
            <v>0</v>
          </cell>
          <cell r="AQ372">
            <v>9931</v>
          </cell>
        </row>
        <row r="373">
          <cell r="B373">
            <v>450086278</v>
          </cell>
          <cell r="C373" t="str">
            <v>HILLTOWN COOPERATIVE</v>
          </cell>
          <cell r="D373">
            <v>0</v>
          </cell>
          <cell r="E373">
            <v>0</v>
          </cell>
          <cell r="F373">
            <v>0</v>
          </cell>
          <cell r="G373">
            <v>5</v>
          </cell>
          <cell r="H373">
            <v>4</v>
          </cell>
          <cell r="I373">
            <v>0</v>
          </cell>
          <cell r="J373">
            <v>0</v>
          </cell>
          <cell r="K373">
            <v>0.34110000000000001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  <cell r="Q373">
            <v>9</v>
          </cell>
          <cell r="R373">
            <v>1</v>
          </cell>
          <cell r="S373">
            <v>6</v>
          </cell>
          <cell r="T373"/>
          <cell r="U373">
            <v>4654.6400910000002</v>
          </cell>
          <cell r="V373">
            <v>7047.31</v>
          </cell>
          <cell r="W373">
            <v>36675.969507000002</v>
          </cell>
          <cell r="X373">
            <v>9589.164259000001</v>
          </cell>
          <cell r="Y373">
            <v>1633.210654</v>
          </cell>
          <cell r="Z373">
            <v>4482.8336300000001</v>
          </cell>
          <cell r="AA373">
            <v>2704.33</v>
          </cell>
          <cell r="AB373">
            <v>2787.09</v>
          </cell>
          <cell r="AC373">
            <v>9633.6546920000001</v>
          </cell>
          <cell r="AD373">
            <v>11703.782788999999</v>
          </cell>
          <cell r="AE373">
            <v>0</v>
          </cell>
          <cell r="AF373">
            <v>90911.985622000007</v>
          </cell>
          <cell r="AH373">
            <v>450086278</v>
          </cell>
          <cell r="AI373" t="str">
            <v>450</v>
          </cell>
          <cell r="AJ373" t="str">
            <v>086</v>
          </cell>
          <cell r="AK373" t="str">
            <v>278</v>
          </cell>
          <cell r="AL373">
            <v>1</v>
          </cell>
          <cell r="AM373">
            <v>9</v>
          </cell>
          <cell r="AN373">
            <v>90911.985622000007</v>
          </cell>
          <cell r="AO373">
            <v>10101</v>
          </cell>
          <cell r="AP373">
            <v>0</v>
          </cell>
          <cell r="AQ373">
            <v>10101</v>
          </cell>
        </row>
        <row r="374">
          <cell r="B374">
            <v>450086327</v>
          </cell>
          <cell r="C374" t="str">
            <v>HILLTOWN COOPERATIVE</v>
          </cell>
          <cell r="D374">
            <v>0</v>
          </cell>
          <cell r="E374">
            <v>0</v>
          </cell>
          <cell r="F374">
            <v>0</v>
          </cell>
          <cell r="G374">
            <v>2</v>
          </cell>
          <cell r="H374">
            <v>0</v>
          </cell>
          <cell r="I374">
            <v>0</v>
          </cell>
          <cell r="J374">
            <v>0</v>
          </cell>
          <cell r="K374">
            <v>7.5800000000000006E-2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2</v>
          </cell>
          <cell r="R374">
            <v>1</v>
          </cell>
          <cell r="S374">
            <v>3</v>
          </cell>
          <cell r="T374"/>
          <cell r="U374">
            <v>1008.577798</v>
          </cell>
          <cell r="V374">
            <v>1443.9</v>
          </cell>
          <cell r="W374">
            <v>7310.6554459999998</v>
          </cell>
          <cell r="X374">
            <v>2342.3565020000001</v>
          </cell>
          <cell r="Y374">
            <v>295.286812</v>
          </cell>
          <cell r="Z374">
            <v>987.31413999999995</v>
          </cell>
          <cell r="AA374">
            <v>481.78</v>
          </cell>
          <cell r="AB374">
            <v>287.45999999999998</v>
          </cell>
          <cell r="AC374">
            <v>2072.074376</v>
          </cell>
          <cell r="AD374">
            <v>2379.822842</v>
          </cell>
          <cell r="AE374">
            <v>0</v>
          </cell>
          <cell r="AF374">
            <v>18609.227916000003</v>
          </cell>
          <cell r="AH374">
            <v>450086327</v>
          </cell>
          <cell r="AI374" t="str">
            <v>450</v>
          </cell>
          <cell r="AJ374" t="str">
            <v>086</v>
          </cell>
          <cell r="AK374" t="str">
            <v>327</v>
          </cell>
          <cell r="AL374">
            <v>1</v>
          </cell>
          <cell r="AM374">
            <v>2</v>
          </cell>
          <cell r="AN374">
            <v>18609.227916000003</v>
          </cell>
          <cell r="AO374">
            <v>9305</v>
          </cell>
          <cell r="AP374">
            <v>0</v>
          </cell>
          <cell r="AQ374">
            <v>9305</v>
          </cell>
        </row>
        <row r="375">
          <cell r="B375">
            <v>450086337</v>
          </cell>
          <cell r="C375" t="str">
            <v>HILLTOWN COOPERATIVE</v>
          </cell>
          <cell r="D375">
            <v>0</v>
          </cell>
          <cell r="E375">
            <v>0</v>
          </cell>
          <cell r="F375">
            <v>0</v>
          </cell>
          <cell r="G375">
            <v>3</v>
          </cell>
          <cell r="H375">
            <v>0</v>
          </cell>
          <cell r="I375">
            <v>0</v>
          </cell>
          <cell r="J375">
            <v>0</v>
          </cell>
          <cell r="K375">
            <v>0.1137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3</v>
          </cell>
          <cell r="Q375">
            <v>3</v>
          </cell>
          <cell r="R375">
            <v>1</v>
          </cell>
          <cell r="S375">
            <v>5</v>
          </cell>
          <cell r="T375"/>
          <cell r="U375">
            <v>1675.7366969999998</v>
          </cell>
          <cell r="V375">
            <v>2937.5400000000004</v>
          </cell>
          <cell r="W375">
            <v>18499.253169000003</v>
          </cell>
          <cell r="X375">
            <v>3513.5347529999999</v>
          </cell>
          <cell r="Y375">
            <v>808.42021799999998</v>
          </cell>
          <cell r="Z375">
            <v>1536.9812099999999</v>
          </cell>
          <cell r="AA375">
            <v>1027.71</v>
          </cell>
          <cell r="AB375">
            <v>2016.3000000000002</v>
          </cell>
          <cell r="AC375">
            <v>3108.1115640000003</v>
          </cell>
          <cell r="AD375">
            <v>4788.304263</v>
          </cell>
          <cell r="AE375">
            <v>0</v>
          </cell>
          <cell r="AF375">
            <v>39911.891874000001</v>
          </cell>
          <cell r="AH375">
            <v>450086337</v>
          </cell>
          <cell r="AI375" t="str">
            <v>450</v>
          </cell>
          <cell r="AJ375" t="str">
            <v>086</v>
          </cell>
          <cell r="AK375" t="str">
            <v>337</v>
          </cell>
          <cell r="AL375">
            <v>1</v>
          </cell>
          <cell r="AM375">
            <v>3</v>
          </cell>
          <cell r="AN375">
            <v>39911.891874000001</v>
          </cell>
          <cell r="AO375">
            <v>13304</v>
          </cell>
          <cell r="AP375">
            <v>0</v>
          </cell>
          <cell r="AQ375">
            <v>13304</v>
          </cell>
        </row>
        <row r="376">
          <cell r="B376">
            <v>450086340</v>
          </cell>
          <cell r="C376" t="str">
            <v>HILLTOWN COOPERATIVE</v>
          </cell>
          <cell r="D376">
            <v>0</v>
          </cell>
          <cell r="E376">
            <v>0</v>
          </cell>
          <cell r="F376">
            <v>0</v>
          </cell>
          <cell r="G376">
            <v>7</v>
          </cell>
          <cell r="H376">
            <v>4</v>
          </cell>
          <cell r="I376">
            <v>0</v>
          </cell>
          <cell r="J376">
            <v>0</v>
          </cell>
          <cell r="K376">
            <v>0.41689999999999999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11</v>
          </cell>
          <cell r="R376">
            <v>1</v>
          </cell>
          <cell r="S376">
            <v>5</v>
          </cell>
          <cell r="T376"/>
          <cell r="U376">
            <v>5547.1778890000005</v>
          </cell>
          <cell r="V376">
            <v>7941.4500000000007</v>
          </cell>
          <cell r="W376">
            <v>38619.724952999997</v>
          </cell>
          <cell r="X376">
            <v>11931.520761</v>
          </cell>
          <cell r="Y376">
            <v>1668.1174659999999</v>
          </cell>
          <cell r="Z376">
            <v>5430.2277700000004</v>
          </cell>
          <cell r="AA376">
            <v>2968.79</v>
          </cell>
          <cell r="AB376">
            <v>1945.27</v>
          </cell>
          <cell r="AC376">
            <v>11705.729068000001</v>
          </cell>
          <cell r="AD376">
            <v>13215.465630999999</v>
          </cell>
          <cell r="AE376">
            <v>0</v>
          </cell>
          <cell r="AF376">
            <v>100973.47353799999</v>
          </cell>
          <cell r="AH376">
            <v>450086340</v>
          </cell>
          <cell r="AI376" t="str">
            <v>450</v>
          </cell>
          <cell r="AJ376" t="str">
            <v>086</v>
          </cell>
          <cell r="AK376" t="str">
            <v>340</v>
          </cell>
          <cell r="AL376">
            <v>1</v>
          </cell>
          <cell r="AM376">
            <v>11</v>
          </cell>
          <cell r="AN376">
            <v>100973.47353799999</v>
          </cell>
          <cell r="AO376">
            <v>9179</v>
          </cell>
          <cell r="AP376">
            <v>0</v>
          </cell>
          <cell r="AQ376">
            <v>9179</v>
          </cell>
        </row>
        <row r="377">
          <cell r="B377">
            <v>450086605</v>
          </cell>
          <cell r="C377" t="str">
            <v>HILLTOWN COOPERATIVE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1</v>
          </cell>
          <cell r="I377">
            <v>0</v>
          </cell>
          <cell r="J377">
            <v>0</v>
          </cell>
          <cell r="K377">
            <v>3.7900000000000003E-2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1</v>
          </cell>
          <cell r="R377">
            <v>1</v>
          </cell>
          <cell r="S377">
            <v>6</v>
          </cell>
          <cell r="T377"/>
          <cell r="U377">
            <v>504.28889900000001</v>
          </cell>
          <cell r="V377">
            <v>721.95</v>
          </cell>
          <cell r="W377">
            <v>3258.1077230000001</v>
          </cell>
          <cell r="X377">
            <v>933.31825099999992</v>
          </cell>
          <cell r="Y377">
            <v>158.65340599999999</v>
          </cell>
          <cell r="Z377">
            <v>493.65706999999998</v>
          </cell>
          <cell r="AA377">
            <v>320.64</v>
          </cell>
          <cell r="AB377">
            <v>234.79</v>
          </cell>
          <cell r="AC377">
            <v>1113.3671880000002</v>
          </cell>
          <cell r="AD377">
            <v>1221.5214209999999</v>
          </cell>
          <cell r="AE377">
            <v>0</v>
          </cell>
          <cell r="AF377">
            <v>8960.2939580000002</v>
          </cell>
          <cell r="AH377">
            <v>450086605</v>
          </cell>
          <cell r="AI377" t="str">
            <v>450</v>
          </cell>
          <cell r="AJ377" t="str">
            <v>086</v>
          </cell>
          <cell r="AK377" t="str">
            <v>605</v>
          </cell>
          <cell r="AL377">
            <v>1</v>
          </cell>
          <cell r="AM377">
            <v>1</v>
          </cell>
          <cell r="AN377">
            <v>8960.2939580000002</v>
          </cell>
          <cell r="AO377">
            <v>8960</v>
          </cell>
          <cell r="AP377">
            <v>0</v>
          </cell>
          <cell r="AQ377">
            <v>8960</v>
          </cell>
        </row>
        <row r="378">
          <cell r="B378">
            <v>450086683</v>
          </cell>
          <cell r="C378" t="str">
            <v>HILLTOWN COOPERATIVE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5</v>
          </cell>
          <cell r="I378">
            <v>0</v>
          </cell>
          <cell r="J378">
            <v>0</v>
          </cell>
          <cell r="K378">
            <v>0.1895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5</v>
          </cell>
          <cell r="R378">
            <v>1</v>
          </cell>
          <cell r="S378">
            <v>4</v>
          </cell>
          <cell r="T378"/>
          <cell r="U378">
            <v>2521.4444950000002</v>
          </cell>
          <cell r="V378">
            <v>3609.75</v>
          </cell>
          <cell r="W378">
            <v>16290.538615000001</v>
          </cell>
          <cell r="X378">
            <v>4666.5912549999994</v>
          </cell>
          <cell r="Y378">
            <v>793.26702999999998</v>
          </cell>
          <cell r="Z378">
            <v>2468.2853500000001</v>
          </cell>
          <cell r="AA378">
            <v>1603.1999999999998</v>
          </cell>
          <cell r="AB378">
            <v>1173.95</v>
          </cell>
          <cell r="AC378">
            <v>5566.8359399999999</v>
          </cell>
          <cell r="AD378">
            <v>6107.6071049999991</v>
          </cell>
          <cell r="AE378">
            <v>0</v>
          </cell>
          <cell r="AF378">
            <v>44801.469790000003</v>
          </cell>
          <cell r="AH378">
            <v>450086683</v>
          </cell>
          <cell r="AI378" t="str">
            <v>450</v>
          </cell>
          <cell r="AJ378" t="str">
            <v>086</v>
          </cell>
          <cell r="AK378" t="str">
            <v>683</v>
          </cell>
          <cell r="AL378">
            <v>1</v>
          </cell>
          <cell r="AM378">
            <v>5</v>
          </cell>
          <cell r="AN378">
            <v>44801.469790000003</v>
          </cell>
          <cell r="AO378">
            <v>8960</v>
          </cell>
          <cell r="AP378">
            <v>0</v>
          </cell>
          <cell r="AQ378">
            <v>8960</v>
          </cell>
        </row>
        <row r="379">
          <cell r="B379">
            <v>453137005</v>
          </cell>
          <cell r="C379" t="str">
            <v>HOLYOKE COMMUNITY</v>
          </cell>
          <cell r="D379">
            <v>0</v>
          </cell>
          <cell r="E379">
            <v>0</v>
          </cell>
          <cell r="F379">
            <v>1</v>
          </cell>
          <cell r="G379">
            <v>4</v>
          </cell>
          <cell r="H379">
            <v>0</v>
          </cell>
          <cell r="I379">
            <v>0</v>
          </cell>
          <cell r="J379">
            <v>0</v>
          </cell>
          <cell r="K379">
            <v>0.1895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4</v>
          </cell>
          <cell r="Q379">
            <v>5</v>
          </cell>
          <cell r="R379">
            <v>1</v>
          </cell>
          <cell r="S379">
            <v>7</v>
          </cell>
          <cell r="T379"/>
          <cell r="U379">
            <v>2759.0444950000001</v>
          </cell>
          <cell r="V379">
            <v>4735.47</v>
          </cell>
          <cell r="W379">
            <v>29265.998615</v>
          </cell>
          <cell r="X379">
            <v>5855.8912550000005</v>
          </cell>
          <cell r="Y379">
            <v>1271.3570300000001</v>
          </cell>
          <cell r="Z379">
            <v>2550.0053499999999</v>
          </cell>
          <cell r="AA379">
            <v>1649.4499999999998</v>
          </cell>
          <cell r="AB379">
            <v>2983.08</v>
          </cell>
          <cell r="AC379">
            <v>5180.1859399999994</v>
          </cell>
          <cell r="AD379">
            <v>7727.1171049999994</v>
          </cell>
          <cell r="AE379">
            <v>0</v>
          </cell>
          <cell r="AF379">
            <v>63977.599789999993</v>
          </cell>
          <cell r="AH379">
            <v>453137005</v>
          </cell>
          <cell r="AI379" t="str">
            <v>453</v>
          </cell>
          <cell r="AJ379" t="str">
            <v>137</v>
          </cell>
          <cell r="AK379" t="str">
            <v>005</v>
          </cell>
          <cell r="AL379">
            <v>1</v>
          </cell>
          <cell r="AM379">
            <v>5</v>
          </cell>
          <cell r="AN379">
            <v>63977.599789999993</v>
          </cell>
          <cell r="AO379">
            <v>12796</v>
          </cell>
          <cell r="AP379">
            <v>0</v>
          </cell>
          <cell r="AQ379">
            <v>12796</v>
          </cell>
        </row>
        <row r="380">
          <cell r="B380">
            <v>453137061</v>
          </cell>
          <cell r="C380" t="str">
            <v>HOLYOKE COMMUNITY</v>
          </cell>
          <cell r="D380">
            <v>0</v>
          </cell>
          <cell r="E380">
            <v>0</v>
          </cell>
          <cell r="F380">
            <v>7</v>
          </cell>
          <cell r="G380">
            <v>32</v>
          </cell>
          <cell r="H380">
            <v>14</v>
          </cell>
          <cell r="I380">
            <v>0</v>
          </cell>
          <cell r="J380">
            <v>0</v>
          </cell>
          <cell r="K380">
            <v>2.0087000000000002</v>
          </cell>
          <cell r="L380">
            <v>0</v>
          </cell>
          <cell r="M380">
            <v>4</v>
          </cell>
          <cell r="N380">
            <v>1</v>
          </cell>
          <cell r="O380">
            <v>0</v>
          </cell>
          <cell r="P380">
            <v>37</v>
          </cell>
          <cell r="Q380">
            <v>53</v>
          </cell>
          <cell r="R380">
            <v>1</v>
          </cell>
          <cell r="S380">
            <v>10</v>
          </cell>
          <cell r="T380"/>
          <cell r="U380">
            <v>29542.171647000003</v>
          </cell>
          <cell r="V380">
            <v>50214.36</v>
          </cell>
          <cell r="W380">
            <v>302595.28931900003</v>
          </cell>
          <cell r="X380">
            <v>59554.197302999994</v>
          </cell>
          <cell r="Y380">
            <v>13486.470518000002</v>
          </cell>
          <cell r="Z380">
            <v>27552.434709999998</v>
          </cell>
          <cell r="AA380">
            <v>18634.96</v>
          </cell>
          <cell r="AB380">
            <v>31554.1</v>
          </cell>
          <cell r="AC380">
            <v>57384.170964000004</v>
          </cell>
          <cell r="AD380">
            <v>82373.315312999999</v>
          </cell>
          <cell r="AE380">
            <v>0</v>
          </cell>
          <cell r="AF380">
            <v>672891.46977400011</v>
          </cell>
          <cell r="AH380">
            <v>453137061</v>
          </cell>
          <cell r="AI380" t="str">
            <v>453</v>
          </cell>
          <cell r="AJ380" t="str">
            <v>137</v>
          </cell>
          <cell r="AK380" t="str">
            <v>061</v>
          </cell>
          <cell r="AL380">
            <v>1</v>
          </cell>
          <cell r="AM380">
            <v>53</v>
          </cell>
          <cell r="AN380">
            <v>672891.46977400011</v>
          </cell>
          <cell r="AO380">
            <v>12696</v>
          </cell>
          <cell r="AP380">
            <v>0</v>
          </cell>
          <cell r="AQ380">
            <v>12696</v>
          </cell>
        </row>
        <row r="381">
          <cell r="B381">
            <v>453137086</v>
          </cell>
          <cell r="C381" t="str">
            <v>HOLYOKE COMMUNITY</v>
          </cell>
          <cell r="D381">
            <v>0</v>
          </cell>
          <cell r="E381">
            <v>0</v>
          </cell>
          <cell r="F381">
            <v>0</v>
          </cell>
          <cell r="G381">
            <v>1</v>
          </cell>
          <cell r="H381">
            <v>2</v>
          </cell>
          <cell r="I381">
            <v>0</v>
          </cell>
          <cell r="J381">
            <v>0</v>
          </cell>
          <cell r="K381">
            <v>0.1137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3</v>
          </cell>
          <cell r="Q381">
            <v>3</v>
          </cell>
          <cell r="R381">
            <v>1</v>
          </cell>
          <cell r="S381">
            <v>7</v>
          </cell>
          <cell r="T381"/>
          <cell r="U381">
            <v>1691.066697</v>
          </cell>
          <cell r="V381">
            <v>3010.1400000000003</v>
          </cell>
          <cell r="W381">
            <v>18413.533169000002</v>
          </cell>
          <cell r="X381">
            <v>3037.8147529999997</v>
          </cell>
          <cell r="Y381">
            <v>864.82021799999995</v>
          </cell>
          <cell r="Z381">
            <v>1542.2612099999999</v>
          </cell>
          <cell r="AA381">
            <v>1215.92</v>
          </cell>
          <cell r="AB381">
            <v>2347.5500000000002</v>
          </cell>
          <cell r="AC381">
            <v>3262.7715640000001</v>
          </cell>
          <cell r="AD381">
            <v>4966.1542629999994</v>
          </cell>
          <cell r="AE381">
            <v>0</v>
          </cell>
          <cell r="AF381">
            <v>40352.031874</v>
          </cell>
          <cell r="AH381">
            <v>453137086</v>
          </cell>
          <cell r="AI381" t="str">
            <v>453</v>
          </cell>
          <cell r="AJ381" t="str">
            <v>137</v>
          </cell>
          <cell r="AK381" t="str">
            <v>086</v>
          </cell>
          <cell r="AL381">
            <v>1</v>
          </cell>
          <cell r="AM381">
            <v>3</v>
          </cell>
          <cell r="AN381">
            <v>40352.031874</v>
          </cell>
          <cell r="AO381">
            <v>13451</v>
          </cell>
          <cell r="AP381">
            <v>0</v>
          </cell>
          <cell r="AQ381">
            <v>13451</v>
          </cell>
        </row>
        <row r="382">
          <cell r="B382">
            <v>453137137</v>
          </cell>
          <cell r="C382" t="str">
            <v>HOLYOKE COMMUNITY</v>
          </cell>
          <cell r="D382">
            <v>0</v>
          </cell>
          <cell r="E382">
            <v>0</v>
          </cell>
          <cell r="F382">
            <v>62</v>
          </cell>
          <cell r="G382">
            <v>310</v>
          </cell>
          <cell r="H382">
            <v>160</v>
          </cell>
          <cell r="I382">
            <v>0</v>
          </cell>
          <cell r="J382">
            <v>0</v>
          </cell>
          <cell r="K382">
            <v>20.162800000000001</v>
          </cell>
          <cell r="L382">
            <v>0</v>
          </cell>
          <cell r="M382">
            <v>59</v>
          </cell>
          <cell r="N382">
            <v>14</v>
          </cell>
          <cell r="O382">
            <v>0</v>
          </cell>
          <cell r="P382">
            <v>402</v>
          </cell>
          <cell r="Q382">
            <v>532</v>
          </cell>
          <cell r="R382">
            <v>1</v>
          </cell>
          <cell r="S382">
            <v>10</v>
          </cell>
          <cell r="T382"/>
          <cell r="U382">
            <v>300594.88426799997</v>
          </cell>
          <cell r="V382">
            <v>516951.22000000003</v>
          </cell>
          <cell r="W382">
            <v>3145472.5886360002</v>
          </cell>
          <cell r="X382">
            <v>596856.92953199998</v>
          </cell>
          <cell r="Y382">
            <v>141008.431992</v>
          </cell>
          <cell r="Z382">
            <v>279875.04123999987</v>
          </cell>
          <cell r="AA382">
            <v>193833.22999999998</v>
          </cell>
          <cell r="AB382">
            <v>338354.55</v>
          </cell>
          <cell r="AC382">
            <v>583854.044016</v>
          </cell>
          <cell r="AD382">
            <v>847819.30597199989</v>
          </cell>
          <cell r="AE382">
            <v>0</v>
          </cell>
          <cell r="AF382">
            <v>6944620.225655999</v>
          </cell>
          <cell r="AH382">
            <v>453137137</v>
          </cell>
          <cell r="AI382" t="str">
            <v>453</v>
          </cell>
          <cell r="AJ382" t="str">
            <v>137</v>
          </cell>
          <cell r="AK382" t="str">
            <v>137</v>
          </cell>
          <cell r="AL382">
            <v>1</v>
          </cell>
          <cell r="AM382">
            <v>532</v>
          </cell>
          <cell r="AN382">
            <v>6944620.225655999</v>
          </cell>
          <cell r="AO382">
            <v>13054</v>
          </cell>
          <cell r="AP382">
            <v>0</v>
          </cell>
          <cell r="AQ382">
            <v>13054</v>
          </cell>
        </row>
        <row r="383">
          <cell r="B383">
            <v>453137161</v>
          </cell>
          <cell r="C383" t="str">
            <v>HOLYOKE COMMUNITY</v>
          </cell>
          <cell r="D383">
            <v>0</v>
          </cell>
          <cell r="E383">
            <v>0</v>
          </cell>
          <cell r="F383">
            <v>0</v>
          </cell>
          <cell r="G383">
            <v>1</v>
          </cell>
          <cell r="H383">
            <v>0</v>
          </cell>
          <cell r="I383">
            <v>0</v>
          </cell>
          <cell r="J383">
            <v>0</v>
          </cell>
          <cell r="K383">
            <v>3.7900000000000003E-2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1</v>
          </cell>
          <cell r="R383">
            <v>1</v>
          </cell>
          <cell r="S383">
            <v>7</v>
          </cell>
          <cell r="T383"/>
          <cell r="U383">
            <v>504.28889900000001</v>
          </cell>
          <cell r="V383">
            <v>721.95</v>
          </cell>
          <cell r="W383">
            <v>3655.3277229999999</v>
          </cell>
          <cell r="X383">
            <v>1171.178251</v>
          </cell>
          <cell r="Y383">
            <v>147.643406</v>
          </cell>
          <cell r="Z383">
            <v>493.65706999999998</v>
          </cell>
          <cell r="AA383">
            <v>240.89</v>
          </cell>
          <cell r="AB383">
            <v>143.72999999999999</v>
          </cell>
          <cell r="AC383">
            <v>1036.037188</v>
          </cell>
          <cell r="AD383">
            <v>1189.911421</v>
          </cell>
          <cell r="AE383">
            <v>0</v>
          </cell>
          <cell r="AF383">
            <v>9304.6139580000017</v>
          </cell>
          <cell r="AH383">
            <v>453137161</v>
          </cell>
          <cell r="AI383" t="str">
            <v>453</v>
          </cell>
          <cell r="AJ383" t="str">
            <v>137</v>
          </cell>
          <cell r="AK383" t="str">
            <v>161</v>
          </cell>
          <cell r="AL383">
            <v>1</v>
          </cell>
          <cell r="AM383">
            <v>1</v>
          </cell>
          <cell r="AN383">
            <v>9304.6139580000017</v>
          </cell>
          <cell r="AO383">
            <v>9305</v>
          </cell>
          <cell r="AP383">
            <v>0</v>
          </cell>
          <cell r="AQ383">
            <v>9305</v>
          </cell>
        </row>
        <row r="384">
          <cell r="B384">
            <v>453137210</v>
          </cell>
          <cell r="C384" t="str">
            <v>HOLYOKE COMMUNITY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1</v>
          </cell>
          <cell r="I384">
            <v>0</v>
          </cell>
          <cell r="J384">
            <v>0</v>
          </cell>
          <cell r="K384">
            <v>3.7900000000000003E-2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1</v>
          </cell>
          <cell r="Q384">
            <v>1</v>
          </cell>
          <cell r="R384">
            <v>1</v>
          </cell>
          <cell r="S384">
            <v>6</v>
          </cell>
          <cell r="T384"/>
          <cell r="U384">
            <v>562.308899</v>
          </cell>
          <cell r="V384">
            <v>996.83</v>
          </cell>
          <cell r="W384">
            <v>5941.5577229999999</v>
          </cell>
          <cell r="X384">
            <v>933.31825099999992</v>
          </cell>
          <cell r="Y384">
            <v>288.84340599999996</v>
          </cell>
          <cell r="Z384">
            <v>513.61707000000001</v>
          </cell>
          <cell r="AA384">
            <v>429.29999999999995</v>
          </cell>
          <cell r="AB384">
            <v>799.43</v>
          </cell>
          <cell r="AC384">
            <v>1113.3671880000002</v>
          </cell>
          <cell r="AD384">
            <v>1655.5914209999999</v>
          </cell>
          <cell r="AE384">
            <v>0</v>
          </cell>
          <cell r="AF384">
            <v>13234.163957999999</v>
          </cell>
          <cell r="AH384">
            <v>453137210</v>
          </cell>
          <cell r="AI384" t="str">
            <v>453</v>
          </cell>
          <cell r="AJ384" t="str">
            <v>137</v>
          </cell>
          <cell r="AK384" t="str">
            <v>210</v>
          </cell>
          <cell r="AL384">
            <v>1</v>
          </cell>
          <cell r="AM384">
            <v>1</v>
          </cell>
          <cell r="AN384">
            <v>13234.163957999999</v>
          </cell>
          <cell r="AO384">
            <v>13234</v>
          </cell>
          <cell r="AP384">
            <v>0</v>
          </cell>
          <cell r="AQ384">
            <v>13234</v>
          </cell>
        </row>
        <row r="385">
          <cell r="B385">
            <v>453137227</v>
          </cell>
          <cell r="C385" t="str">
            <v>HOLYOKE COMMUNITY</v>
          </cell>
          <cell r="D385">
            <v>0</v>
          </cell>
          <cell r="E385">
            <v>0</v>
          </cell>
          <cell r="F385">
            <v>1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3.7900000000000003E-2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1</v>
          </cell>
          <cell r="R385">
            <v>1</v>
          </cell>
          <cell r="S385">
            <v>9</v>
          </cell>
          <cell r="T385"/>
          <cell r="U385">
            <v>504.28889900000001</v>
          </cell>
          <cell r="V385">
            <v>721.95</v>
          </cell>
          <cell r="W385">
            <v>3655.3677229999998</v>
          </cell>
          <cell r="X385">
            <v>1171.178251</v>
          </cell>
          <cell r="Y385">
            <v>147.62340599999999</v>
          </cell>
          <cell r="Z385">
            <v>493.65706999999998</v>
          </cell>
          <cell r="AA385">
            <v>240.89</v>
          </cell>
          <cell r="AB385">
            <v>95.84</v>
          </cell>
          <cell r="AC385">
            <v>1036.037188</v>
          </cell>
          <cell r="AD385">
            <v>1189.8714210000001</v>
          </cell>
          <cell r="AE385">
            <v>0</v>
          </cell>
          <cell r="AF385">
            <v>9256.7039580000001</v>
          </cell>
          <cell r="AH385">
            <v>453137227</v>
          </cell>
          <cell r="AI385" t="str">
            <v>453</v>
          </cell>
          <cell r="AJ385" t="str">
            <v>137</v>
          </cell>
          <cell r="AK385" t="str">
            <v>227</v>
          </cell>
          <cell r="AL385">
            <v>1</v>
          </cell>
          <cell r="AM385">
            <v>1</v>
          </cell>
          <cell r="AN385">
            <v>9256.7039580000001</v>
          </cell>
          <cell r="AO385">
            <v>9257</v>
          </cell>
          <cell r="AP385">
            <v>0</v>
          </cell>
          <cell r="AQ385">
            <v>9257</v>
          </cell>
        </row>
        <row r="386">
          <cell r="B386">
            <v>453137278</v>
          </cell>
          <cell r="C386" t="str">
            <v>HOLYOKE COMMUNITY</v>
          </cell>
          <cell r="D386">
            <v>0</v>
          </cell>
          <cell r="E386">
            <v>0</v>
          </cell>
          <cell r="F386">
            <v>0</v>
          </cell>
          <cell r="G386">
            <v>3</v>
          </cell>
          <cell r="H386">
            <v>4</v>
          </cell>
          <cell r="I386">
            <v>0</v>
          </cell>
          <cell r="J386">
            <v>0</v>
          </cell>
          <cell r="K386">
            <v>0.26529999999999998</v>
          </cell>
          <cell r="L386">
            <v>0</v>
          </cell>
          <cell r="M386">
            <v>1</v>
          </cell>
          <cell r="N386">
            <v>1</v>
          </cell>
          <cell r="O386">
            <v>0</v>
          </cell>
          <cell r="P386">
            <v>6</v>
          </cell>
          <cell r="Q386">
            <v>7</v>
          </cell>
          <cell r="R386">
            <v>1</v>
          </cell>
          <cell r="S386">
            <v>6</v>
          </cell>
          <cell r="T386"/>
          <cell r="U386">
            <v>4066.2322929999996</v>
          </cell>
          <cell r="V386">
            <v>7032.0800000000008</v>
          </cell>
          <cell r="W386">
            <v>42403.074060999999</v>
          </cell>
          <cell r="X386">
            <v>7575.957757000001</v>
          </cell>
          <cell r="Y386">
            <v>1952.7138420000001</v>
          </cell>
          <cell r="Z386">
            <v>3810.4494900000004</v>
          </cell>
          <cell r="AA386">
            <v>2798.2599999999998</v>
          </cell>
          <cell r="AB386">
            <v>4805.22</v>
          </cell>
          <cell r="AC386">
            <v>8125.8203159999994</v>
          </cell>
          <cell r="AD386">
            <v>11577.449947000001</v>
          </cell>
          <cell r="AE386">
            <v>0</v>
          </cell>
          <cell r="AF386">
            <v>94147.257706000004</v>
          </cell>
          <cell r="AH386">
            <v>453137278</v>
          </cell>
          <cell r="AI386" t="str">
            <v>453</v>
          </cell>
          <cell r="AJ386" t="str">
            <v>137</v>
          </cell>
          <cell r="AK386" t="str">
            <v>278</v>
          </cell>
          <cell r="AL386">
            <v>1</v>
          </cell>
          <cell r="AM386">
            <v>7</v>
          </cell>
          <cell r="AN386">
            <v>94147.257706000004</v>
          </cell>
          <cell r="AO386">
            <v>13450</v>
          </cell>
          <cell r="AP386">
            <v>0</v>
          </cell>
          <cell r="AQ386">
            <v>13450</v>
          </cell>
        </row>
        <row r="387">
          <cell r="B387">
            <v>453137281</v>
          </cell>
          <cell r="C387" t="str">
            <v>HOLYOKE COMMUNITY</v>
          </cell>
          <cell r="D387">
            <v>0</v>
          </cell>
          <cell r="E387">
            <v>0</v>
          </cell>
          <cell r="F387">
            <v>8</v>
          </cell>
          <cell r="G387">
            <v>47</v>
          </cell>
          <cell r="H387">
            <v>29</v>
          </cell>
          <cell r="I387">
            <v>0</v>
          </cell>
          <cell r="J387">
            <v>0</v>
          </cell>
          <cell r="K387">
            <v>3.1836000000000002</v>
          </cell>
          <cell r="L387">
            <v>0</v>
          </cell>
          <cell r="M387">
            <v>11</v>
          </cell>
          <cell r="N387">
            <v>0</v>
          </cell>
          <cell r="O387">
            <v>0</v>
          </cell>
          <cell r="P387">
            <v>70</v>
          </cell>
          <cell r="Q387">
            <v>84</v>
          </cell>
          <cell r="R387">
            <v>1</v>
          </cell>
          <cell r="S387">
            <v>10</v>
          </cell>
          <cell r="T387"/>
          <cell r="U387">
            <v>47819.297516000006</v>
          </cell>
          <cell r="V387">
            <v>83487.680000000008</v>
          </cell>
          <cell r="W387">
            <v>513642.548732</v>
          </cell>
          <cell r="X387">
            <v>93250.713083999988</v>
          </cell>
          <cell r="Y387">
            <v>23207.336104000002</v>
          </cell>
          <cell r="Z387">
            <v>44261.293879999997</v>
          </cell>
          <cell r="AA387">
            <v>31636.660000000003</v>
          </cell>
          <cell r="AB387">
            <v>57871.83</v>
          </cell>
          <cell r="AC387">
            <v>92303.273791999993</v>
          </cell>
          <cell r="AD387">
            <v>136928.31936400002</v>
          </cell>
          <cell r="AE387">
            <v>0</v>
          </cell>
          <cell r="AF387">
            <v>1124408.9524720002</v>
          </cell>
          <cell r="AH387">
            <v>453137281</v>
          </cell>
          <cell r="AI387" t="str">
            <v>453</v>
          </cell>
          <cell r="AJ387" t="str">
            <v>137</v>
          </cell>
          <cell r="AK387" t="str">
            <v>281</v>
          </cell>
          <cell r="AL387">
            <v>1</v>
          </cell>
          <cell r="AM387">
            <v>84</v>
          </cell>
          <cell r="AN387">
            <v>1124408.9524720002</v>
          </cell>
          <cell r="AO387">
            <v>13386</v>
          </cell>
          <cell r="AP387">
            <v>0</v>
          </cell>
          <cell r="AQ387">
            <v>13386</v>
          </cell>
        </row>
        <row r="388">
          <cell r="B388">
            <v>453137325</v>
          </cell>
          <cell r="C388" t="str">
            <v>HOLYOKE COMMUNITY</v>
          </cell>
          <cell r="D388">
            <v>0</v>
          </cell>
          <cell r="E388">
            <v>0</v>
          </cell>
          <cell r="F388">
            <v>1</v>
          </cell>
          <cell r="G388">
            <v>1</v>
          </cell>
          <cell r="H388">
            <v>3</v>
          </cell>
          <cell r="I388">
            <v>0</v>
          </cell>
          <cell r="J388">
            <v>0</v>
          </cell>
          <cell r="K388">
            <v>0.1895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  <cell r="Q388">
            <v>5</v>
          </cell>
          <cell r="R388">
            <v>1</v>
          </cell>
          <cell r="S388">
            <v>9</v>
          </cell>
          <cell r="T388"/>
          <cell r="U388">
            <v>2770.0844950000001</v>
          </cell>
          <cell r="V388">
            <v>4787.83</v>
          </cell>
          <cell r="W388">
            <v>28585.378615000001</v>
          </cell>
          <cell r="X388">
            <v>5142.3112550000005</v>
          </cell>
          <cell r="Y388">
            <v>1329.1470300000001</v>
          </cell>
          <cell r="Z388">
            <v>2553.8053499999996</v>
          </cell>
          <cell r="AA388">
            <v>1909.3799999999999</v>
          </cell>
          <cell r="AB388">
            <v>3363.7400000000002</v>
          </cell>
          <cell r="AC388">
            <v>5412.1759400000001</v>
          </cell>
          <cell r="AD388">
            <v>7904.5871049999996</v>
          </cell>
          <cell r="AE388">
            <v>0</v>
          </cell>
          <cell r="AF388">
            <v>63758.439789999997</v>
          </cell>
          <cell r="AH388">
            <v>453137325</v>
          </cell>
          <cell r="AI388" t="str">
            <v>453</v>
          </cell>
          <cell r="AJ388" t="str">
            <v>137</v>
          </cell>
          <cell r="AK388" t="str">
            <v>325</v>
          </cell>
          <cell r="AL388">
            <v>1</v>
          </cell>
          <cell r="AM388">
            <v>5</v>
          </cell>
          <cell r="AN388">
            <v>63758.439789999997</v>
          </cell>
          <cell r="AO388">
            <v>12752</v>
          </cell>
          <cell r="AP388">
            <v>0</v>
          </cell>
          <cell r="AQ388">
            <v>12752</v>
          </cell>
        </row>
        <row r="389">
          <cell r="B389">
            <v>453137332</v>
          </cell>
          <cell r="C389" t="str">
            <v>HOLYOKE COMMUNITY</v>
          </cell>
          <cell r="D389">
            <v>0</v>
          </cell>
          <cell r="E389">
            <v>0</v>
          </cell>
          <cell r="F389">
            <v>1</v>
          </cell>
          <cell r="G389">
            <v>8</v>
          </cell>
          <cell r="H389">
            <v>0</v>
          </cell>
          <cell r="I389">
            <v>0</v>
          </cell>
          <cell r="J389">
            <v>0</v>
          </cell>
          <cell r="K389">
            <v>0.34110000000000001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  <cell r="Q389">
            <v>9</v>
          </cell>
          <cell r="R389">
            <v>1</v>
          </cell>
          <cell r="S389">
            <v>9</v>
          </cell>
          <cell r="T389"/>
          <cell r="U389">
            <v>4787.2400910000006</v>
          </cell>
          <cell r="V389">
            <v>7675.63</v>
          </cell>
          <cell r="W389">
            <v>44398.349506999999</v>
          </cell>
          <cell r="X389">
            <v>10540.604259</v>
          </cell>
          <cell r="Y389">
            <v>1886.690654</v>
          </cell>
          <cell r="Z389">
            <v>4528.4336300000004</v>
          </cell>
          <cell r="AA389">
            <v>2633.6899999999996</v>
          </cell>
          <cell r="AB389">
            <v>3665.48</v>
          </cell>
          <cell r="AC389">
            <v>9324.3346920000004</v>
          </cell>
          <cell r="AD389">
            <v>12569.402789</v>
          </cell>
          <cell r="AE389">
            <v>0</v>
          </cell>
          <cell r="AF389">
            <v>102009.855622</v>
          </cell>
          <cell r="AH389">
            <v>453137332</v>
          </cell>
          <cell r="AI389" t="str">
            <v>453</v>
          </cell>
          <cell r="AJ389" t="str">
            <v>137</v>
          </cell>
          <cell r="AK389" t="str">
            <v>332</v>
          </cell>
          <cell r="AL389">
            <v>1</v>
          </cell>
          <cell r="AM389">
            <v>9</v>
          </cell>
          <cell r="AN389">
            <v>102009.855622</v>
          </cell>
          <cell r="AO389">
            <v>11334</v>
          </cell>
          <cell r="AP389">
            <v>0</v>
          </cell>
          <cell r="AQ389">
            <v>11334</v>
          </cell>
        </row>
        <row r="390">
          <cell r="B390">
            <v>454149009</v>
          </cell>
          <cell r="C390" t="str">
            <v>LAWRENCE FAMILY DEVELOPMENT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1</v>
          </cell>
          <cell r="I390">
            <v>0</v>
          </cell>
          <cell r="J390">
            <v>0</v>
          </cell>
          <cell r="K390">
            <v>3.7900000000000003E-2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1</v>
          </cell>
          <cell r="Q390">
            <v>1</v>
          </cell>
          <cell r="R390">
            <v>1</v>
          </cell>
          <cell r="S390">
            <v>2</v>
          </cell>
          <cell r="T390"/>
          <cell r="U390">
            <v>556.85889900000006</v>
          </cell>
          <cell r="V390">
            <v>971.01</v>
          </cell>
          <cell r="W390">
            <v>5689.4677229999998</v>
          </cell>
          <cell r="X390">
            <v>933.31825099999992</v>
          </cell>
          <cell r="Y390">
            <v>276.613406</v>
          </cell>
          <cell r="Z390">
            <v>511.73706999999996</v>
          </cell>
          <cell r="AA390">
            <v>419.09</v>
          </cell>
          <cell r="AB390">
            <v>746.38</v>
          </cell>
          <cell r="AC390">
            <v>1113.3671880000002</v>
          </cell>
          <cell r="AD390">
            <v>1614.8114209999999</v>
          </cell>
          <cell r="AE390">
            <v>0</v>
          </cell>
          <cell r="AF390">
            <v>12832.653957999999</v>
          </cell>
          <cell r="AH390">
            <v>454149009</v>
          </cell>
          <cell r="AI390" t="str">
            <v>454</v>
          </cell>
          <cell r="AJ390" t="str">
            <v>149</v>
          </cell>
          <cell r="AK390" t="str">
            <v>009</v>
          </cell>
          <cell r="AL390">
            <v>1</v>
          </cell>
          <cell r="AM390">
            <v>1</v>
          </cell>
          <cell r="AN390">
            <v>12832.653957999999</v>
          </cell>
          <cell r="AO390">
            <v>12833</v>
          </cell>
          <cell r="AP390">
            <v>0</v>
          </cell>
          <cell r="AQ390">
            <v>12833</v>
          </cell>
        </row>
        <row r="391">
          <cell r="B391">
            <v>454149128</v>
          </cell>
          <cell r="C391" t="str">
            <v>LAWRENCE FAMILY DEVELOPMENT</v>
          </cell>
          <cell r="D391">
            <v>0</v>
          </cell>
          <cell r="E391">
            <v>0</v>
          </cell>
          <cell r="F391">
            <v>1</v>
          </cell>
          <cell r="G391">
            <v>10</v>
          </cell>
          <cell r="H391">
            <v>2</v>
          </cell>
          <cell r="I391">
            <v>0</v>
          </cell>
          <cell r="J391">
            <v>0</v>
          </cell>
          <cell r="K391">
            <v>0.49270000000000003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5</v>
          </cell>
          <cell r="Q391">
            <v>13</v>
          </cell>
          <cell r="R391">
            <v>1</v>
          </cell>
          <cell r="S391">
            <v>9</v>
          </cell>
          <cell r="T391"/>
          <cell r="U391">
            <v>6866.5556870000009</v>
          </cell>
          <cell r="V391">
            <v>10857.95</v>
          </cell>
          <cell r="W391">
            <v>61100.310398999995</v>
          </cell>
          <cell r="X391">
            <v>14749.597263</v>
          </cell>
          <cell r="Y391">
            <v>2638.7642780000001</v>
          </cell>
          <cell r="Z391">
            <v>6524.4419100000005</v>
          </cell>
          <cell r="AA391">
            <v>3873.1699999999996</v>
          </cell>
          <cell r="AB391">
            <v>5027.4699999999993</v>
          </cell>
          <cell r="AC391">
            <v>13623.143443999999</v>
          </cell>
          <cell r="AD391">
            <v>17857.328473000001</v>
          </cell>
          <cell r="AE391">
            <v>0</v>
          </cell>
          <cell r="AF391">
            <v>143118.73145399999</v>
          </cell>
          <cell r="AH391">
            <v>454149128</v>
          </cell>
          <cell r="AI391" t="str">
            <v>454</v>
          </cell>
          <cell r="AJ391" t="str">
            <v>149</v>
          </cell>
          <cell r="AK391" t="str">
            <v>128</v>
          </cell>
          <cell r="AL391">
            <v>1</v>
          </cell>
          <cell r="AM391">
            <v>13</v>
          </cell>
          <cell r="AN391">
            <v>143118.73145399999</v>
          </cell>
          <cell r="AO391">
            <v>11009</v>
          </cell>
          <cell r="AP391">
            <v>0</v>
          </cell>
          <cell r="AQ391">
            <v>11009</v>
          </cell>
        </row>
        <row r="392">
          <cell r="B392">
            <v>454149149</v>
          </cell>
          <cell r="C392" t="str">
            <v>LAWRENCE FAMILY DEVELOPMENT</v>
          </cell>
          <cell r="D392">
            <v>76</v>
          </cell>
          <cell r="E392">
            <v>0</v>
          </cell>
          <cell r="F392">
            <v>76</v>
          </cell>
          <cell r="G392">
            <v>366</v>
          </cell>
          <cell r="H392">
            <v>186</v>
          </cell>
          <cell r="I392">
            <v>0</v>
          </cell>
          <cell r="J392">
            <v>0</v>
          </cell>
          <cell r="K392">
            <v>23.801200000000001</v>
          </cell>
          <cell r="L392">
            <v>0</v>
          </cell>
          <cell r="M392">
            <v>168</v>
          </cell>
          <cell r="N392">
            <v>0</v>
          </cell>
          <cell r="O392">
            <v>0</v>
          </cell>
          <cell r="P392">
            <v>444</v>
          </cell>
          <cell r="Q392">
            <v>666</v>
          </cell>
          <cell r="R392">
            <v>1</v>
          </cell>
          <cell r="S392">
            <v>10</v>
          </cell>
          <cell r="T392"/>
          <cell r="U392">
            <v>375539.548572</v>
          </cell>
          <cell r="V392">
            <v>641516.80000000005</v>
          </cell>
          <cell r="W392">
            <v>3841539.2900440004</v>
          </cell>
          <cell r="X392">
            <v>750547.82162800001</v>
          </cell>
          <cell r="Y392">
            <v>170768.158968</v>
          </cell>
          <cell r="Z392">
            <v>357232.23995999998</v>
          </cell>
          <cell r="AA392">
            <v>239689.14</v>
          </cell>
          <cell r="AB392">
            <v>385631.51999999996</v>
          </cell>
          <cell r="AC392">
            <v>746277.654064</v>
          </cell>
          <cell r="AD392">
            <v>1046950.272388</v>
          </cell>
          <cell r="AE392">
            <v>0</v>
          </cell>
          <cell r="AF392">
            <v>8555692.4456239976</v>
          </cell>
          <cell r="AH392">
            <v>454149149</v>
          </cell>
          <cell r="AI392" t="str">
            <v>454</v>
          </cell>
          <cell r="AJ392" t="str">
            <v>149</v>
          </cell>
          <cell r="AK392" t="str">
            <v>149</v>
          </cell>
          <cell r="AL392">
            <v>1</v>
          </cell>
          <cell r="AM392">
            <v>666</v>
          </cell>
          <cell r="AN392">
            <v>8555692.4456239976</v>
          </cell>
          <cell r="AO392">
            <v>12846</v>
          </cell>
          <cell r="AP392">
            <v>0</v>
          </cell>
          <cell r="AQ392">
            <v>12846</v>
          </cell>
        </row>
        <row r="393">
          <cell r="B393">
            <v>454149181</v>
          </cell>
          <cell r="C393" t="str">
            <v>LAWRENCE FAMILY DEVELOPMENT</v>
          </cell>
          <cell r="D393">
            <v>5</v>
          </cell>
          <cell r="E393">
            <v>0</v>
          </cell>
          <cell r="F393">
            <v>4</v>
          </cell>
          <cell r="G393">
            <v>34</v>
          </cell>
          <cell r="H393">
            <v>17</v>
          </cell>
          <cell r="I393">
            <v>0</v>
          </cell>
          <cell r="J393">
            <v>0</v>
          </cell>
          <cell r="K393">
            <v>2.0844999999999998</v>
          </cell>
          <cell r="L393">
            <v>0</v>
          </cell>
          <cell r="M393">
            <v>8</v>
          </cell>
          <cell r="N393">
            <v>0</v>
          </cell>
          <cell r="O393">
            <v>0</v>
          </cell>
          <cell r="P393">
            <v>35</v>
          </cell>
          <cell r="Q393">
            <v>58</v>
          </cell>
          <cell r="R393">
            <v>1</v>
          </cell>
          <cell r="S393">
            <v>9</v>
          </cell>
          <cell r="T393"/>
          <cell r="U393">
            <v>31646.279444999996</v>
          </cell>
          <cell r="V393">
            <v>53107.340000000004</v>
          </cell>
          <cell r="W393">
            <v>312203.13476500002</v>
          </cell>
          <cell r="X393">
            <v>63780.723805000001</v>
          </cell>
          <cell r="Y393">
            <v>13884.25733</v>
          </cell>
          <cell r="Z393">
            <v>30016.438849999999</v>
          </cell>
          <cell r="AA393">
            <v>19833.149999999998</v>
          </cell>
          <cell r="AB393">
            <v>30858.23</v>
          </cell>
          <cell r="AC393">
            <v>62801.045340000004</v>
          </cell>
          <cell r="AD393">
            <v>86930.358155000009</v>
          </cell>
          <cell r="AE393">
            <v>0</v>
          </cell>
          <cell r="AF393">
            <v>705060.95768999995</v>
          </cell>
          <cell r="AH393">
            <v>454149181</v>
          </cell>
          <cell r="AI393" t="str">
            <v>454</v>
          </cell>
          <cell r="AJ393" t="str">
            <v>149</v>
          </cell>
          <cell r="AK393" t="str">
            <v>181</v>
          </cell>
          <cell r="AL393">
            <v>1</v>
          </cell>
          <cell r="AM393">
            <v>58</v>
          </cell>
          <cell r="AN393">
            <v>705060.95768999995</v>
          </cell>
          <cell r="AO393">
            <v>12156</v>
          </cell>
          <cell r="AP393">
            <v>0</v>
          </cell>
          <cell r="AQ393">
            <v>12156</v>
          </cell>
        </row>
        <row r="394">
          <cell r="B394">
            <v>454149211</v>
          </cell>
          <cell r="C394" t="str">
            <v>LAWRENCE FAMILY DEVELOPMENT</v>
          </cell>
          <cell r="D394">
            <v>1</v>
          </cell>
          <cell r="E394">
            <v>0</v>
          </cell>
          <cell r="F394">
            <v>0</v>
          </cell>
          <cell r="G394">
            <v>1</v>
          </cell>
          <cell r="H394">
            <v>0</v>
          </cell>
          <cell r="I394">
            <v>0</v>
          </cell>
          <cell r="J394">
            <v>0</v>
          </cell>
          <cell r="K394">
            <v>3.7900000000000003E-2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2</v>
          </cell>
          <cell r="Q394">
            <v>2</v>
          </cell>
          <cell r="R394">
            <v>1</v>
          </cell>
          <cell r="S394">
            <v>4</v>
          </cell>
          <cell r="T394"/>
          <cell r="U394">
            <v>811.59889900000007</v>
          </cell>
          <cell r="V394">
            <v>1591.94</v>
          </cell>
          <cell r="W394">
            <v>10279.527722999999</v>
          </cell>
          <cell r="X394">
            <v>1595.678251</v>
          </cell>
          <cell r="Y394">
            <v>454.16340600000001</v>
          </cell>
          <cell r="Z394">
            <v>770.17707000000007</v>
          </cell>
          <cell r="AA394">
            <v>562.52</v>
          </cell>
          <cell r="AB394">
            <v>1237.1599999999999</v>
          </cell>
          <cell r="AC394">
            <v>1495.6671879999999</v>
          </cell>
          <cell r="AD394">
            <v>2523.4114209999998</v>
          </cell>
          <cell r="AE394">
            <v>0</v>
          </cell>
          <cell r="AF394">
            <v>21321.843957999998</v>
          </cell>
          <cell r="AH394">
            <v>454149211</v>
          </cell>
          <cell r="AI394" t="str">
            <v>454</v>
          </cell>
          <cell r="AJ394" t="str">
            <v>149</v>
          </cell>
          <cell r="AK394" t="str">
            <v>211</v>
          </cell>
          <cell r="AL394">
            <v>1</v>
          </cell>
          <cell r="AM394">
            <v>2</v>
          </cell>
          <cell r="AN394">
            <v>21321.843957999998</v>
          </cell>
          <cell r="AO394">
            <v>10661</v>
          </cell>
          <cell r="AP394">
            <v>0</v>
          </cell>
          <cell r="AQ394">
            <v>10661</v>
          </cell>
        </row>
        <row r="395">
          <cell r="B395">
            <v>455128007</v>
          </cell>
          <cell r="C395" t="str">
            <v>HILL VIEW MONTESSORI</v>
          </cell>
          <cell r="D395">
            <v>0</v>
          </cell>
          <cell r="E395">
            <v>0</v>
          </cell>
          <cell r="F395">
            <v>0</v>
          </cell>
          <cell r="G395">
            <v>1</v>
          </cell>
          <cell r="H395">
            <v>2</v>
          </cell>
          <cell r="I395">
            <v>0</v>
          </cell>
          <cell r="J395">
            <v>0</v>
          </cell>
          <cell r="K395">
            <v>0.1137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1</v>
          </cell>
          <cell r="Q395">
            <v>3</v>
          </cell>
          <cell r="R395">
            <v>1</v>
          </cell>
          <cell r="S395">
            <v>5</v>
          </cell>
          <cell r="T395"/>
          <cell r="U395">
            <v>1567.1566969999999</v>
          </cell>
          <cell r="V395">
            <v>2423.0800000000004</v>
          </cell>
          <cell r="W395">
            <v>12682.633169000001</v>
          </cell>
          <cell r="X395">
            <v>3037.8147529999997</v>
          </cell>
          <cell r="Y395">
            <v>586.78021799999999</v>
          </cell>
          <cell r="Z395">
            <v>1499.64121</v>
          </cell>
          <cell r="AA395">
            <v>983.84999999999991</v>
          </cell>
          <cell r="AB395">
            <v>1141.6799999999998</v>
          </cell>
          <cell r="AC395">
            <v>3262.7715640000001</v>
          </cell>
          <cell r="AD395">
            <v>4039.1442629999997</v>
          </cell>
          <cell r="AE395">
            <v>0</v>
          </cell>
          <cell r="AF395">
            <v>31224.551873999997</v>
          </cell>
          <cell r="AH395">
            <v>455128007</v>
          </cell>
          <cell r="AI395" t="str">
            <v>455</v>
          </cell>
          <cell r="AJ395" t="str">
            <v>128</v>
          </cell>
          <cell r="AK395" t="str">
            <v>007</v>
          </cell>
          <cell r="AL395">
            <v>1</v>
          </cell>
          <cell r="AM395">
            <v>3</v>
          </cell>
          <cell r="AN395">
            <v>31224.551873999997</v>
          </cell>
          <cell r="AO395">
            <v>10408</v>
          </cell>
          <cell r="AP395">
            <v>0</v>
          </cell>
          <cell r="AQ395">
            <v>10408</v>
          </cell>
        </row>
        <row r="396">
          <cell r="B396">
            <v>455128009</v>
          </cell>
          <cell r="C396" t="str">
            <v>HILL VIEW MONTESSORI</v>
          </cell>
          <cell r="D396">
            <v>0</v>
          </cell>
          <cell r="E396">
            <v>0</v>
          </cell>
          <cell r="F396">
            <v>0</v>
          </cell>
          <cell r="G396">
            <v>1</v>
          </cell>
          <cell r="H396">
            <v>0</v>
          </cell>
          <cell r="I396">
            <v>0</v>
          </cell>
          <cell r="J396">
            <v>0</v>
          </cell>
          <cell r="K396">
            <v>3.7900000000000003E-2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  <cell r="R396">
            <v>1</v>
          </cell>
          <cell r="S396">
            <v>2</v>
          </cell>
          <cell r="T396"/>
          <cell r="U396">
            <v>504.28889900000001</v>
          </cell>
          <cell r="V396">
            <v>721.95</v>
          </cell>
          <cell r="W396">
            <v>3655.3277229999999</v>
          </cell>
          <cell r="X396">
            <v>1171.178251</v>
          </cell>
          <cell r="Y396">
            <v>147.643406</v>
          </cell>
          <cell r="Z396">
            <v>493.65706999999998</v>
          </cell>
          <cell r="AA396">
            <v>240.89</v>
          </cell>
          <cell r="AB396">
            <v>143.72999999999999</v>
          </cell>
          <cell r="AC396">
            <v>1036.037188</v>
          </cell>
          <cell r="AD396">
            <v>1189.911421</v>
          </cell>
          <cell r="AE396">
            <v>0</v>
          </cell>
          <cell r="AF396">
            <v>9304.6139580000017</v>
          </cell>
          <cell r="AH396">
            <v>455128009</v>
          </cell>
          <cell r="AI396" t="str">
            <v>455</v>
          </cell>
          <cell r="AJ396" t="str">
            <v>128</v>
          </cell>
          <cell r="AK396" t="str">
            <v>009</v>
          </cell>
          <cell r="AL396">
            <v>1</v>
          </cell>
          <cell r="AM396">
            <v>1</v>
          </cell>
          <cell r="AN396">
            <v>9304.6139580000017</v>
          </cell>
          <cell r="AO396">
            <v>9305</v>
          </cell>
          <cell r="AP396">
            <v>0</v>
          </cell>
          <cell r="AQ396">
            <v>9305</v>
          </cell>
        </row>
        <row r="397">
          <cell r="B397">
            <v>455128128</v>
          </cell>
          <cell r="C397" t="str">
            <v>HILL VIEW MONTESSORI</v>
          </cell>
          <cell r="D397">
            <v>0</v>
          </cell>
          <cell r="E397">
            <v>0</v>
          </cell>
          <cell r="F397">
            <v>36</v>
          </cell>
          <cell r="G397">
            <v>162</v>
          </cell>
          <cell r="H397">
            <v>100</v>
          </cell>
          <cell r="I397">
            <v>0</v>
          </cell>
          <cell r="J397">
            <v>0</v>
          </cell>
          <cell r="K397">
            <v>11.2942</v>
          </cell>
          <cell r="L397">
            <v>0</v>
          </cell>
          <cell r="M397">
            <v>20</v>
          </cell>
          <cell r="N397">
            <v>4</v>
          </cell>
          <cell r="O397">
            <v>0</v>
          </cell>
          <cell r="P397">
            <v>70</v>
          </cell>
          <cell r="Q397">
            <v>298</v>
          </cell>
          <cell r="R397">
            <v>1</v>
          </cell>
          <cell r="S397">
            <v>9</v>
          </cell>
          <cell r="T397"/>
          <cell r="U397">
            <v>156852.53190200005</v>
          </cell>
          <cell r="V397">
            <v>239648.18</v>
          </cell>
          <cell r="W397">
            <v>1278056.5214540001</v>
          </cell>
          <cell r="X397">
            <v>329115.79879799997</v>
          </cell>
          <cell r="Y397">
            <v>55973.09498799999</v>
          </cell>
          <cell r="Z397">
            <v>151385.16686</v>
          </cell>
          <cell r="AA397">
            <v>89577.099999999991</v>
          </cell>
          <cell r="AB397">
            <v>93115.96</v>
          </cell>
          <cell r="AC397">
            <v>323141.52202400001</v>
          </cell>
          <cell r="AD397">
            <v>396420.84345799999</v>
          </cell>
          <cell r="AE397">
            <v>0</v>
          </cell>
          <cell r="AF397">
            <v>3113286.7194840005</v>
          </cell>
          <cell r="AH397">
            <v>455128128</v>
          </cell>
          <cell r="AI397" t="str">
            <v>455</v>
          </cell>
          <cell r="AJ397" t="str">
            <v>128</v>
          </cell>
          <cell r="AK397" t="str">
            <v>128</v>
          </cell>
          <cell r="AL397">
            <v>1</v>
          </cell>
          <cell r="AM397">
            <v>298</v>
          </cell>
          <cell r="AN397">
            <v>3113286.7194840005</v>
          </cell>
          <cell r="AO397">
            <v>10447</v>
          </cell>
          <cell r="AP397">
            <v>0</v>
          </cell>
          <cell r="AQ397">
            <v>10447</v>
          </cell>
        </row>
        <row r="398">
          <cell r="B398">
            <v>455128149</v>
          </cell>
          <cell r="C398" t="str">
            <v>HILL VIEW MONTESSORI</v>
          </cell>
          <cell r="D398">
            <v>0</v>
          </cell>
          <cell r="E398">
            <v>0</v>
          </cell>
          <cell r="F398">
            <v>0</v>
          </cell>
          <cell r="G398">
            <v>4</v>
          </cell>
          <cell r="H398">
            <v>0</v>
          </cell>
          <cell r="I398">
            <v>0</v>
          </cell>
          <cell r="J398">
            <v>0</v>
          </cell>
          <cell r="K398">
            <v>0.15160000000000001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4</v>
          </cell>
          <cell r="R398">
            <v>1</v>
          </cell>
          <cell r="S398">
            <v>10</v>
          </cell>
          <cell r="T398"/>
          <cell r="U398">
            <v>2017.1555960000001</v>
          </cell>
          <cell r="V398">
            <v>2887.8</v>
          </cell>
          <cell r="W398">
            <v>14621.310892</v>
          </cell>
          <cell r="X398">
            <v>4684.7130040000002</v>
          </cell>
          <cell r="Y398">
            <v>590.573624</v>
          </cell>
          <cell r="Z398">
            <v>1974.6282799999999</v>
          </cell>
          <cell r="AA398">
            <v>963.56</v>
          </cell>
          <cell r="AB398">
            <v>574.91999999999996</v>
          </cell>
          <cell r="AC398">
            <v>4144.1487520000001</v>
          </cell>
          <cell r="AD398">
            <v>4759.6456840000001</v>
          </cell>
          <cell r="AE398">
            <v>0</v>
          </cell>
          <cell r="AF398">
            <v>37218.455832000007</v>
          </cell>
          <cell r="AH398">
            <v>455128149</v>
          </cell>
          <cell r="AI398" t="str">
            <v>455</v>
          </cell>
          <cell r="AJ398" t="str">
            <v>128</v>
          </cell>
          <cell r="AK398" t="str">
            <v>149</v>
          </cell>
          <cell r="AL398">
            <v>1</v>
          </cell>
          <cell r="AM398">
            <v>4</v>
          </cell>
          <cell r="AN398">
            <v>37218.455832000007</v>
          </cell>
          <cell r="AO398">
            <v>9305</v>
          </cell>
          <cell r="AP398">
            <v>0</v>
          </cell>
          <cell r="AQ398">
            <v>9305</v>
          </cell>
        </row>
        <row r="399">
          <cell r="B399">
            <v>455128181</v>
          </cell>
          <cell r="C399" t="str">
            <v>HILL VIEW MONTESSORI</v>
          </cell>
          <cell r="D399">
            <v>0</v>
          </cell>
          <cell r="E399">
            <v>0</v>
          </cell>
          <cell r="F399">
            <v>0</v>
          </cell>
          <cell r="G399">
            <v>1</v>
          </cell>
          <cell r="H399">
            <v>0</v>
          </cell>
          <cell r="I399">
            <v>0</v>
          </cell>
          <cell r="J399">
            <v>0</v>
          </cell>
          <cell r="K399">
            <v>3.7900000000000003E-2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1</v>
          </cell>
          <cell r="R399">
            <v>1</v>
          </cell>
          <cell r="S399">
            <v>9</v>
          </cell>
          <cell r="T399"/>
          <cell r="U399">
            <v>504.28889900000001</v>
          </cell>
          <cell r="V399">
            <v>721.95</v>
          </cell>
          <cell r="W399">
            <v>3655.3277229999999</v>
          </cell>
          <cell r="X399">
            <v>1171.178251</v>
          </cell>
          <cell r="Y399">
            <v>147.643406</v>
          </cell>
          <cell r="Z399">
            <v>493.65706999999998</v>
          </cell>
          <cell r="AA399">
            <v>240.89</v>
          </cell>
          <cell r="AB399">
            <v>143.72999999999999</v>
          </cell>
          <cell r="AC399">
            <v>1036.037188</v>
          </cell>
          <cell r="AD399">
            <v>1189.911421</v>
          </cell>
          <cell r="AE399">
            <v>0</v>
          </cell>
          <cell r="AF399">
            <v>9304.6139580000017</v>
          </cell>
          <cell r="AH399">
            <v>455128181</v>
          </cell>
          <cell r="AI399" t="str">
            <v>455</v>
          </cell>
          <cell r="AJ399" t="str">
            <v>128</v>
          </cell>
          <cell r="AK399" t="str">
            <v>181</v>
          </cell>
          <cell r="AL399">
            <v>1</v>
          </cell>
          <cell r="AM399">
            <v>1</v>
          </cell>
          <cell r="AN399">
            <v>9304.6139580000017</v>
          </cell>
          <cell r="AO399">
            <v>9305</v>
          </cell>
          <cell r="AP399">
            <v>0</v>
          </cell>
          <cell r="AQ399">
            <v>9305</v>
          </cell>
        </row>
        <row r="400">
          <cell r="B400">
            <v>456160009</v>
          </cell>
          <cell r="C400" t="str">
            <v>LOWELL COMMUNITY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1</v>
          </cell>
          <cell r="I400">
            <v>0</v>
          </cell>
          <cell r="J400">
            <v>0</v>
          </cell>
          <cell r="K400">
            <v>3.7900000000000003E-2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2</v>
          </cell>
          <cell r="R400">
            <v>1</v>
          </cell>
          <cell r="S400">
            <v>2</v>
          </cell>
          <cell r="T400"/>
          <cell r="U400">
            <v>704.15889900000002</v>
          </cell>
          <cell r="V400">
            <v>1082.92</v>
          </cell>
          <cell r="W400">
            <v>4913.2877230000004</v>
          </cell>
          <cell r="X400">
            <v>1357.8182509999999</v>
          </cell>
          <cell r="Y400">
            <v>224.11340599999997</v>
          </cell>
          <cell r="Z400">
            <v>733.21707000000004</v>
          </cell>
          <cell r="AA400">
            <v>441.07</v>
          </cell>
          <cell r="AB400">
            <v>282.68</v>
          </cell>
          <cell r="AC400">
            <v>1572.9971880000001</v>
          </cell>
          <cell r="AD400">
            <v>1751.2414209999999</v>
          </cell>
          <cell r="AE400">
            <v>0</v>
          </cell>
          <cell r="AF400">
            <v>13063.503958000001</v>
          </cell>
          <cell r="AH400">
            <v>456160009</v>
          </cell>
          <cell r="AI400" t="str">
            <v>456</v>
          </cell>
          <cell r="AJ400" t="str">
            <v>160</v>
          </cell>
          <cell r="AK400" t="str">
            <v>009</v>
          </cell>
          <cell r="AL400">
            <v>1</v>
          </cell>
          <cell r="AM400">
            <v>2</v>
          </cell>
          <cell r="AN400">
            <v>13063.503958000001</v>
          </cell>
          <cell r="AO400">
            <v>6532</v>
          </cell>
          <cell r="AP400">
            <v>0</v>
          </cell>
          <cell r="AQ400">
            <v>6532</v>
          </cell>
        </row>
        <row r="401">
          <cell r="B401">
            <v>456160031</v>
          </cell>
          <cell r="C401" t="str">
            <v>LOWELL COMMUNITY</v>
          </cell>
          <cell r="D401">
            <v>1</v>
          </cell>
          <cell r="E401">
            <v>0</v>
          </cell>
          <cell r="F401">
            <v>0</v>
          </cell>
          <cell r="G401">
            <v>6</v>
          </cell>
          <cell r="H401">
            <v>0</v>
          </cell>
          <cell r="I401">
            <v>0</v>
          </cell>
          <cell r="J401">
            <v>0</v>
          </cell>
          <cell r="K401">
            <v>0.22739999999999999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2</v>
          </cell>
          <cell r="Q401">
            <v>7</v>
          </cell>
          <cell r="R401">
            <v>1</v>
          </cell>
          <cell r="S401">
            <v>4</v>
          </cell>
          <cell r="T401"/>
          <cell r="U401">
            <v>3333.0433939999998</v>
          </cell>
          <cell r="V401">
            <v>5201.6900000000005</v>
          </cell>
          <cell r="W401">
            <v>28556.166338000003</v>
          </cell>
          <cell r="X401">
            <v>7451.5695059999998</v>
          </cell>
          <cell r="Y401">
            <v>1192.3804359999999</v>
          </cell>
          <cell r="Z401">
            <v>3238.4624199999998</v>
          </cell>
          <cell r="AA401">
            <v>1766.97</v>
          </cell>
          <cell r="AB401">
            <v>1955.81</v>
          </cell>
          <cell r="AC401">
            <v>6675.8531280000007</v>
          </cell>
          <cell r="AD401">
            <v>8472.9685260000006</v>
          </cell>
          <cell r="AE401">
            <v>0</v>
          </cell>
          <cell r="AF401">
            <v>67844.913748000006</v>
          </cell>
          <cell r="AH401">
            <v>456160031</v>
          </cell>
          <cell r="AI401" t="str">
            <v>456</v>
          </cell>
          <cell r="AJ401" t="str">
            <v>160</v>
          </cell>
          <cell r="AK401" t="str">
            <v>031</v>
          </cell>
          <cell r="AL401">
            <v>1</v>
          </cell>
          <cell r="AM401">
            <v>7</v>
          </cell>
          <cell r="AN401">
            <v>67844.913748000006</v>
          </cell>
          <cell r="AO401">
            <v>9692</v>
          </cell>
          <cell r="AP401">
            <v>0</v>
          </cell>
          <cell r="AQ401">
            <v>9692</v>
          </cell>
        </row>
        <row r="402">
          <cell r="B402">
            <v>456160056</v>
          </cell>
          <cell r="C402" t="str">
            <v>LOWELL COMMUNITY</v>
          </cell>
          <cell r="D402">
            <v>0</v>
          </cell>
          <cell r="E402">
            <v>0</v>
          </cell>
          <cell r="F402">
            <v>1</v>
          </cell>
          <cell r="G402">
            <v>2</v>
          </cell>
          <cell r="H402">
            <v>3</v>
          </cell>
          <cell r="I402">
            <v>0</v>
          </cell>
          <cell r="J402">
            <v>0</v>
          </cell>
          <cell r="K402">
            <v>0.22739999999999999</v>
          </cell>
          <cell r="L402">
            <v>0</v>
          </cell>
          <cell r="M402">
            <v>1</v>
          </cell>
          <cell r="N402">
            <v>2</v>
          </cell>
          <cell r="O402">
            <v>0</v>
          </cell>
          <cell r="P402">
            <v>3</v>
          </cell>
          <cell r="Q402">
            <v>6</v>
          </cell>
          <cell r="R402">
            <v>1</v>
          </cell>
          <cell r="S402">
            <v>3</v>
          </cell>
          <cell r="T402"/>
          <cell r="U402">
            <v>3469.4033939999999</v>
          </cell>
          <cell r="V402">
            <v>5584.4600000000009</v>
          </cell>
          <cell r="W402">
            <v>31595.976338</v>
          </cell>
          <cell r="X402">
            <v>6810.909506</v>
          </cell>
          <cell r="Y402">
            <v>1418.7204360000001</v>
          </cell>
          <cell r="Z402">
            <v>3372.0624200000002</v>
          </cell>
          <cell r="AA402">
            <v>2196.37</v>
          </cell>
          <cell r="AB402">
            <v>2710.2799999999997</v>
          </cell>
          <cell r="AC402">
            <v>7300.9131280000001</v>
          </cell>
          <cell r="AD402">
            <v>9208.6585259999993</v>
          </cell>
          <cell r="AE402">
            <v>0</v>
          </cell>
          <cell r="AF402">
            <v>73667.753748000017</v>
          </cell>
          <cell r="AH402">
            <v>456160056</v>
          </cell>
          <cell r="AI402" t="str">
            <v>456</v>
          </cell>
          <cell r="AJ402" t="str">
            <v>160</v>
          </cell>
          <cell r="AK402" t="str">
            <v>056</v>
          </cell>
          <cell r="AL402">
            <v>1</v>
          </cell>
          <cell r="AM402">
            <v>6</v>
          </cell>
          <cell r="AN402">
            <v>73667.753748000017</v>
          </cell>
          <cell r="AO402">
            <v>12278</v>
          </cell>
          <cell r="AP402">
            <v>0</v>
          </cell>
          <cell r="AQ402">
            <v>12278</v>
          </cell>
        </row>
        <row r="403">
          <cell r="B403">
            <v>456160079</v>
          </cell>
          <cell r="C403" t="str">
            <v>LOWELL COMMUNITY</v>
          </cell>
          <cell r="D403">
            <v>1</v>
          </cell>
          <cell r="E403">
            <v>0</v>
          </cell>
          <cell r="F403">
            <v>2</v>
          </cell>
          <cell r="G403">
            <v>16</v>
          </cell>
          <cell r="H403">
            <v>12</v>
          </cell>
          <cell r="I403">
            <v>0</v>
          </cell>
          <cell r="J403">
            <v>0</v>
          </cell>
          <cell r="K403">
            <v>1.137</v>
          </cell>
          <cell r="L403">
            <v>0</v>
          </cell>
          <cell r="M403">
            <v>12</v>
          </cell>
          <cell r="N403">
            <v>6</v>
          </cell>
          <cell r="O403">
            <v>0</v>
          </cell>
          <cell r="P403">
            <v>21</v>
          </cell>
          <cell r="Q403">
            <v>31</v>
          </cell>
          <cell r="R403">
            <v>1</v>
          </cell>
          <cell r="S403">
            <v>6</v>
          </cell>
          <cell r="T403"/>
          <cell r="U403">
            <v>18227.076970000002</v>
          </cell>
          <cell r="V403">
            <v>30732.13</v>
          </cell>
          <cell r="W403">
            <v>183481.14169000002</v>
          </cell>
          <cell r="X403">
            <v>35645.70753</v>
          </cell>
          <cell r="Y403">
            <v>8200.7721799999999</v>
          </cell>
          <cell r="Z403">
            <v>17568.372099999997</v>
          </cell>
          <cell r="AA403">
            <v>11846.109999999999</v>
          </cell>
          <cell r="AB403">
            <v>17634.29</v>
          </cell>
          <cell r="AC403">
            <v>37508.825640000003</v>
          </cell>
          <cell r="AD403">
            <v>50341.772630000007</v>
          </cell>
          <cell r="AE403">
            <v>0</v>
          </cell>
          <cell r="AF403">
            <v>411186.19873999996</v>
          </cell>
          <cell r="AH403">
            <v>456160079</v>
          </cell>
          <cell r="AI403" t="str">
            <v>456</v>
          </cell>
          <cell r="AJ403" t="str">
            <v>160</v>
          </cell>
          <cell r="AK403" t="str">
            <v>079</v>
          </cell>
          <cell r="AL403">
            <v>1</v>
          </cell>
          <cell r="AM403">
            <v>31</v>
          </cell>
          <cell r="AN403">
            <v>411186.19873999996</v>
          </cell>
          <cell r="AO403">
            <v>13264</v>
          </cell>
          <cell r="AP403">
            <v>0</v>
          </cell>
          <cell r="AQ403">
            <v>13264</v>
          </cell>
        </row>
        <row r="404">
          <cell r="B404">
            <v>456160128</v>
          </cell>
          <cell r="C404" t="str">
            <v>LOWELL COMMUNITY</v>
          </cell>
          <cell r="D404">
            <v>0</v>
          </cell>
          <cell r="E404">
            <v>0</v>
          </cell>
          <cell r="F404">
            <v>1</v>
          </cell>
          <cell r="G404">
            <v>0</v>
          </cell>
          <cell r="H404">
            <v>2</v>
          </cell>
          <cell r="I404">
            <v>0</v>
          </cell>
          <cell r="J404">
            <v>0</v>
          </cell>
          <cell r="K404">
            <v>0.1137</v>
          </cell>
          <cell r="L404">
            <v>0</v>
          </cell>
          <cell r="M404">
            <v>0</v>
          </cell>
          <cell r="N404">
            <v>1</v>
          </cell>
          <cell r="O404">
            <v>0</v>
          </cell>
          <cell r="P404">
            <v>2</v>
          </cell>
          <cell r="Q404">
            <v>3</v>
          </cell>
          <cell r="R404">
            <v>1</v>
          </cell>
          <cell r="S404">
            <v>9</v>
          </cell>
          <cell r="T404"/>
          <cell r="U404">
            <v>1733.3466969999999</v>
          </cell>
          <cell r="V404">
            <v>2923.1600000000003</v>
          </cell>
          <cell r="W404">
            <v>17099.643169000003</v>
          </cell>
          <cell r="X404">
            <v>3206.0847529999996</v>
          </cell>
          <cell r="Y404">
            <v>791.96021799999994</v>
          </cell>
          <cell r="Z404">
            <v>1643.92121</v>
          </cell>
          <cell r="AA404">
            <v>1187.1299999999999</v>
          </cell>
          <cell r="AB404">
            <v>1799.3600000000001</v>
          </cell>
          <cell r="AC404">
            <v>3551.2315640000002</v>
          </cell>
          <cell r="AD404">
            <v>4827.4542629999996</v>
          </cell>
          <cell r="AE404">
            <v>0</v>
          </cell>
          <cell r="AF404">
            <v>38763.291874000002</v>
          </cell>
          <cell r="AH404">
            <v>456160128</v>
          </cell>
          <cell r="AI404" t="str">
            <v>456</v>
          </cell>
          <cell r="AJ404" t="str">
            <v>160</v>
          </cell>
          <cell r="AK404" t="str">
            <v>128</v>
          </cell>
          <cell r="AL404">
            <v>1</v>
          </cell>
          <cell r="AM404">
            <v>3</v>
          </cell>
          <cell r="AN404">
            <v>38763.291874000002</v>
          </cell>
          <cell r="AO404">
            <v>12921</v>
          </cell>
          <cell r="AP404">
            <v>0</v>
          </cell>
          <cell r="AQ404">
            <v>12921</v>
          </cell>
        </row>
        <row r="405">
          <cell r="B405">
            <v>456160149</v>
          </cell>
          <cell r="C405" t="str">
            <v>LOWELL COMMUNITY</v>
          </cell>
          <cell r="D405">
            <v>0</v>
          </cell>
          <cell r="E405">
            <v>0</v>
          </cell>
          <cell r="F405">
            <v>0</v>
          </cell>
          <cell r="G405">
            <v>2</v>
          </cell>
          <cell r="H405">
            <v>0</v>
          </cell>
          <cell r="I405">
            <v>0</v>
          </cell>
          <cell r="J405">
            <v>0</v>
          </cell>
          <cell r="K405">
            <v>7.5800000000000006E-2</v>
          </cell>
          <cell r="L405">
            <v>0</v>
          </cell>
          <cell r="M405">
            <v>1</v>
          </cell>
          <cell r="N405">
            <v>0</v>
          </cell>
          <cell r="O405">
            <v>0</v>
          </cell>
          <cell r="P405">
            <v>0</v>
          </cell>
          <cell r="Q405">
            <v>2</v>
          </cell>
          <cell r="R405">
            <v>1</v>
          </cell>
          <cell r="S405">
            <v>10</v>
          </cell>
          <cell r="T405"/>
          <cell r="U405">
            <v>1100.5077980000001</v>
          </cell>
          <cell r="V405">
            <v>1604.7800000000002</v>
          </cell>
          <cell r="W405">
            <v>8436.7354459999988</v>
          </cell>
          <cell r="X405">
            <v>2503.2365020000002</v>
          </cell>
          <cell r="Y405">
            <v>341.24681199999998</v>
          </cell>
          <cell r="Z405">
            <v>1102.21414</v>
          </cell>
          <cell r="AA405">
            <v>550.73</v>
          </cell>
          <cell r="AB405">
            <v>310.45</v>
          </cell>
          <cell r="AC405">
            <v>2347.8543760000002</v>
          </cell>
          <cell r="AD405">
            <v>2632.612842</v>
          </cell>
          <cell r="AE405">
            <v>0</v>
          </cell>
          <cell r="AF405">
            <v>20930.367915999999</v>
          </cell>
          <cell r="AH405">
            <v>456160149</v>
          </cell>
          <cell r="AI405" t="str">
            <v>456</v>
          </cell>
          <cell r="AJ405" t="str">
            <v>160</v>
          </cell>
          <cell r="AK405" t="str">
            <v>149</v>
          </cell>
          <cell r="AL405">
            <v>1</v>
          </cell>
          <cell r="AM405">
            <v>2</v>
          </cell>
          <cell r="AN405">
            <v>20930.367915999999</v>
          </cell>
          <cell r="AO405">
            <v>10465</v>
          </cell>
          <cell r="AP405">
            <v>0</v>
          </cell>
          <cell r="AQ405">
            <v>10465</v>
          </cell>
        </row>
        <row r="406">
          <cell r="B406">
            <v>456160153</v>
          </cell>
          <cell r="C406" t="str">
            <v>LOWELL COMMUNITY</v>
          </cell>
          <cell r="D406">
            <v>0</v>
          </cell>
          <cell r="E406">
            <v>0</v>
          </cell>
          <cell r="F406">
            <v>1</v>
          </cell>
          <cell r="G406">
            <v>1</v>
          </cell>
          <cell r="H406">
            <v>0</v>
          </cell>
          <cell r="I406">
            <v>0</v>
          </cell>
          <cell r="J406">
            <v>0</v>
          </cell>
          <cell r="K406">
            <v>7.5800000000000006E-2</v>
          </cell>
          <cell r="L406">
            <v>0</v>
          </cell>
          <cell r="M406">
            <v>1</v>
          </cell>
          <cell r="N406">
            <v>0</v>
          </cell>
          <cell r="O406">
            <v>0</v>
          </cell>
          <cell r="P406">
            <v>2</v>
          </cell>
          <cell r="Q406">
            <v>2</v>
          </cell>
          <cell r="R406">
            <v>1</v>
          </cell>
          <cell r="S406">
            <v>9</v>
          </cell>
          <cell r="T406"/>
          <cell r="U406">
            <v>1224.827798</v>
          </cell>
          <cell r="V406">
            <v>2193.8200000000002</v>
          </cell>
          <cell r="W406">
            <v>14186.955446</v>
          </cell>
          <cell r="X406">
            <v>2503.2365020000002</v>
          </cell>
          <cell r="Y406">
            <v>620.18681199999992</v>
          </cell>
          <cell r="Z406">
            <v>1144.97414</v>
          </cell>
          <cell r="AA406">
            <v>783.57</v>
          </cell>
          <cell r="AB406">
            <v>1472.46</v>
          </cell>
          <cell r="AC406">
            <v>2347.8543760000002</v>
          </cell>
          <cell r="AD406">
            <v>3562.6928419999999</v>
          </cell>
          <cell r="AE406">
            <v>0</v>
          </cell>
          <cell r="AF406">
            <v>30040.577915999995</v>
          </cell>
          <cell r="AH406">
            <v>456160153</v>
          </cell>
          <cell r="AI406" t="str">
            <v>456</v>
          </cell>
          <cell r="AJ406" t="str">
            <v>160</v>
          </cell>
          <cell r="AK406" t="str">
            <v>153</v>
          </cell>
          <cell r="AL406">
            <v>1</v>
          </cell>
          <cell r="AM406">
            <v>2</v>
          </cell>
          <cell r="AN406">
            <v>30040.577915999995</v>
          </cell>
          <cell r="AO406">
            <v>15020</v>
          </cell>
          <cell r="AP406">
            <v>0</v>
          </cell>
          <cell r="AQ406">
            <v>15020</v>
          </cell>
        </row>
        <row r="407">
          <cell r="B407">
            <v>456160160</v>
          </cell>
          <cell r="C407" t="str">
            <v>LOWELL COMMUNITY</v>
          </cell>
          <cell r="D407">
            <v>36</v>
          </cell>
          <cell r="E407">
            <v>0</v>
          </cell>
          <cell r="F407">
            <v>95</v>
          </cell>
          <cell r="G407">
            <v>425</v>
          </cell>
          <cell r="H407">
            <v>198</v>
          </cell>
          <cell r="I407">
            <v>0</v>
          </cell>
          <cell r="J407">
            <v>0</v>
          </cell>
          <cell r="K407">
            <v>27.212199999999999</v>
          </cell>
          <cell r="L407">
            <v>0</v>
          </cell>
          <cell r="M407">
            <v>303</v>
          </cell>
          <cell r="N407">
            <v>86</v>
          </cell>
          <cell r="O407">
            <v>0</v>
          </cell>
          <cell r="P407">
            <v>440</v>
          </cell>
          <cell r="Q407">
            <v>736</v>
          </cell>
          <cell r="R407">
            <v>1</v>
          </cell>
          <cell r="S407">
            <v>10</v>
          </cell>
          <cell r="T407"/>
          <cell r="U407">
            <v>433356.89948199992</v>
          </cell>
          <cell r="V407">
            <v>727039.28</v>
          </cell>
          <cell r="W407">
            <v>4341108.3451140001</v>
          </cell>
          <cell r="X407">
            <v>872309.56421799993</v>
          </cell>
          <cell r="Y407">
            <v>191337.70550800001</v>
          </cell>
          <cell r="Z407">
            <v>417839.37626000005</v>
          </cell>
          <cell r="AA407">
            <v>272543.57</v>
          </cell>
          <cell r="AB407">
            <v>399531.92</v>
          </cell>
          <cell r="AC407">
            <v>884101.62098399992</v>
          </cell>
          <cell r="AD407">
            <v>1188197.1902780002</v>
          </cell>
          <cell r="AE407">
            <v>0</v>
          </cell>
          <cell r="AF407">
            <v>9727365.4718439989</v>
          </cell>
          <cell r="AH407">
            <v>456160160</v>
          </cell>
          <cell r="AI407" t="str">
            <v>456</v>
          </cell>
          <cell r="AJ407" t="str">
            <v>160</v>
          </cell>
          <cell r="AK407" t="str">
            <v>160</v>
          </cell>
          <cell r="AL407">
            <v>1</v>
          </cell>
          <cell r="AM407">
            <v>736</v>
          </cell>
          <cell r="AN407">
            <v>9727365.4718439989</v>
          </cell>
          <cell r="AO407">
            <v>13217</v>
          </cell>
          <cell r="AP407">
            <v>0</v>
          </cell>
          <cell r="AQ407">
            <v>13217</v>
          </cell>
        </row>
        <row r="408">
          <cell r="B408">
            <v>456160170</v>
          </cell>
          <cell r="C408" t="str">
            <v>LOWELL COMMUNITY</v>
          </cell>
          <cell r="D408">
            <v>0</v>
          </cell>
          <cell r="E408">
            <v>0</v>
          </cell>
          <cell r="F408">
            <v>0</v>
          </cell>
          <cell r="G408">
            <v>2</v>
          </cell>
          <cell r="H408">
            <v>1</v>
          </cell>
          <cell r="I408">
            <v>0</v>
          </cell>
          <cell r="J408">
            <v>0</v>
          </cell>
          <cell r="K408">
            <v>0.1137</v>
          </cell>
          <cell r="L408">
            <v>0</v>
          </cell>
          <cell r="M408">
            <v>2</v>
          </cell>
          <cell r="N408">
            <v>1</v>
          </cell>
          <cell r="O408">
            <v>0</v>
          </cell>
          <cell r="P408">
            <v>0</v>
          </cell>
          <cell r="Q408">
            <v>3</v>
          </cell>
          <cell r="R408">
            <v>1</v>
          </cell>
          <cell r="S408">
            <v>9</v>
          </cell>
          <cell r="T408"/>
          <cell r="U408">
            <v>1792.8866970000001</v>
          </cell>
          <cell r="V408">
            <v>2655.8800000000006</v>
          </cell>
          <cell r="W408">
            <v>13998.803168999999</v>
          </cell>
          <cell r="X408">
            <v>3765.7047529999995</v>
          </cell>
          <cell r="Y408">
            <v>593.93021799999997</v>
          </cell>
          <cell r="Z408">
            <v>1830.9612099999999</v>
          </cell>
          <cell r="AA408">
            <v>1012.4399999999999</v>
          </cell>
          <cell r="AB408">
            <v>592.27</v>
          </cell>
          <cell r="AC408">
            <v>4025.4615640000002</v>
          </cell>
          <cell r="AD408">
            <v>4371.344263</v>
          </cell>
          <cell r="AE408">
            <v>0</v>
          </cell>
          <cell r="AF408">
            <v>34639.681874000002</v>
          </cell>
          <cell r="AH408">
            <v>456160170</v>
          </cell>
          <cell r="AI408" t="str">
            <v>456</v>
          </cell>
          <cell r="AJ408" t="str">
            <v>160</v>
          </cell>
          <cell r="AK408" t="str">
            <v>170</v>
          </cell>
          <cell r="AL408">
            <v>1</v>
          </cell>
          <cell r="AM408">
            <v>3</v>
          </cell>
          <cell r="AN408">
            <v>34639.681874000002</v>
          </cell>
          <cell r="AO408">
            <v>11547</v>
          </cell>
          <cell r="AP408">
            <v>0</v>
          </cell>
          <cell r="AQ408">
            <v>11547</v>
          </cell>
        </row>
        <row r="409">
          <cell r="B409">
            <v>456160181</v>
          </cell>
          <cell r="C409" t="str">
            <v>LOWELL COMMUNITY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1</v>
          </cell>
          <cell r="I409">
            <v>0</v>
          </cell>
          <cell r="J409">
            <v>0</v>
          </cell>
          <cell r="K409">
            <v>3.7900000000000003E-2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</v>
          </cell>
          <cell r="R409">
            <v>1</v>
          </cell>
          <cell r="S409">
            <v>9</v>
          </cell>
          <cell r="T409"/>
          <cell r="U409">
            <v>504.28889900000001</v>
          </cell>
          <cell r="V409">
            <v>721.95</v>
          </cell>
          <cell r="W409">
            <v>3258.1077230000001</v>
          </cell>
          <cell r="X409">
            <v>933.31825099999992</v>
          </cell>
          <cell r="Y409">
            <v>158.65340599999999</v>
          </cell>
          <cell r="Z409">
            <v>493.65706999999998</v>
          </cell>
          <cell r="AA409">
            <v>320.64</v>
          </cell>
          <cell r="AB409">
            <v>234.79</v>
          </cell>
          <cell r="AC409">
            <v>1113.3671880000002</v>
          </cell>
          <cell r="AD409">
            <v>1221.5214209999999</v>
          </cell>
          <cell r="AE409">
            <v>0</v>
          </cell>
          <cell r="AF409">
            <v>8960.2939580000002</v>
          </cell>
          <cell r="AH409">
            <v>456160181</v>
          </cell>
          <cell r="AI409" t="str">
            <v>456</v>
          </cell>
          <cell r="AJ409" t="str">
            <v>160</v>
          </cell>
          <cell r="AK409" t="str">
            <v>181</v>
          </cell>
          <cell r="AL409">
            <v>1</v>
          </cell>
          <cell r="AM409">
            <v>1</v>
          </cell>
          <cell r="AN409">
            <v>8960.2939580000002</v>
          </cell>
          <cell r="AO409">
            <v>8960</v>
          </cell>
          <cell r="AP409">
            <v>0</v>
          </cell>
          <cell r="AQ409">
            <v>8960</v>
          </cell>
        </row>
        <row r="410">
          <cell r="B410">
            <v>456160295</v>
          </cell>
          <cell r="C410" t="str">
            <v>LOWELL COMMUNITY</v>
          </cell>
          <cell r="D410">
            <v>0</v>
          </cell>
          <cell r="E410">
            <v>0</v>
          </cell>
          <cell r="F410">
            <v>0</v>
          </cell>
          <cell r="G410">
            <v>3</v>
          </cell>
          <cell r="H410">
            <v>2</v>
          </cell>
          <cell r="I410">
            <v>0</v>
          </cell>
          <cell r="J410">
            <v>0</v>
          </cell>
          <cell r="K410">
            <v>0.1895</v>
          </cell>
          <cell r="L410">
            <v>0</v>
          </cell>
          <cell r="M410">
            <v>1</v>
          </cell>
          <cell r="N410">
            <v>1</v>
          </cell>
          <cell r="O410">
            <v>0</v>
          </cell>
          <cell r="P410">
            <v>3</v>
          </cell>
          <cell r="Q410">
            <v>5</v>
          </cell>
          <cell r="R410">
            <v>1</v>
          </cell>
          <cell r="S410">
            <v>3</v>
          </cell>
          <cell r="T410"/>
          <cell r="U410">
            <v>2868.954495</v>
          </cell>
          <cell r="V410">
            <v>4694.2400000000007</v>
          </cell>
          <cell r="W410">
            <v>27159.948615000001</v>
          </cell>
          <cell r="X410">
            <v>5709.3212549999998</v>
          </cell>
          <cell r="Y410">
            <v>1212.01703</v>
          </cell>
          <cell r="Z410">
            <v>2758.2153499999999</v>
          </cell>
          <cell r="AA410">
            <v>1803.6100000000001</v>
          </cell>
          <cell r="AB410">
            <v>2499.34</v>
          </cell>
          <cell r="AC410">
            <v>5899.0859399999999</v>
          </cell>
          <cell r="AD410">
            <v>7722.7571050000006</v>
          </cell>
          <cell r="AE410">
            <v>0</v>
          </cell>
          <cell r="AF410">
            <v>62327.489790000007</v>
          </cell>
          <cell r="AH410">
            <v>456160295</v>
          </cell>
          <cell r="AI410" t="str">
            <v>456</v>
          </cell>
          <cell r="AJ410" t="str">
            <v>160</v>
          </cell>
          <cell r="AK410" t="str">
            <v>295</v>
          </cell>
          <cell r="AL410">
            <v>1</v>
          </cell>
          <cell r="AM410">
            <v>5</v>
          </cell>
          <cell r="AN410">
            <v>62327.489790000007</v>
          </cell>
          <cell r="AO410">
            <v>12465</v>
          </cell>
          <cell r="AP410">
            <v>0</v>
          </cell>
          <cell r="AQ410">
            <v>12465</v>
          </cell>
        </row>
        <row r="411">
          <cell r="B411">
            <v>456160301</v>
          </cell>
          <cell r="C411" t="str">
            <v>LOWELL COMMUNITY</v>
          </cell>
          <cell r="D411">
            <v>0</v>
          </cell>
          <cell r="E411">
            <v>0</v>
          </cell>
          <cell r="F411">
            <v>0</v>
          </cell>
          <cell r="G411">
            <v>1</v>
          </cell>
          <cell r="H411">
            <v>1</v>
          </cell>
          <cell r="I411">
            <v>0</v>
          </cell>
          <cell r="J411">
            <v>0</v>
          </cell>
          <cell r="K411">
            <v>7.5800000000000006E-2</v>
          </cell>
          <cell r="L411">
            <v>0</v>
          </cell>
          <cell r="M411">
            <v>1</v>
          </cell>
          <cell r="N411">
            <v>1</v>
          </cell>
          <cell r="O411">
            <v>0</v>
          </cell>
          <cell r="P411">
            <v>0</v>
          </cell>
          <cell r="Q411">
            <v>2</v>
          </cell>
          <cell r="R411">
            <v>1</v>
          </cell>
          <cell r="S411">
            <v>3</v>
          </cell>
          <cell r="T411"/>
          <cell r="U411">
            <v>1196.6677980000002</v>
          </cell>
          <cell r="V411">
            <v>1773.0500000000002</v>
          </cell>
          <cell r="W411">
            <v>9217.3954459999986</v>
          </cell>
          <cell r="X411">
            <v>2433.6465020000001</v>
          </cell>
          <cell r="Y411">
            <v>400.32681199999996</v>
          </cell>
          <cell r="Z411">
            <v>1222.4041400000001</v>
          </cell>
          <cell r="AA411">
            <v>702.6</v>
          </cell>
          <cell r="AB411">
            <v>425.55</v>
          </cell>
          <cell r="AC411">
            <v>2713.6443760000002</v>
          </cell>
          <cell r="AD411">
            <v>2928.6428419999997</v>
          </cell>
          <cell r="AE411">
            <v>0</v>
          </cell>
          <cell r="AF411">
            <v>23013.927916000001</v>
          </cell>
          <cell r="AH411">
            <v>456160301</v>
          </cell>
          <cell r="AI411" t="str">
            <v>456</v>
          </cell>
          <cell r="AJ411" t="str">
            <v>160</v>
          </cell>
          <cell r="AK411" t="str">
            <v>301</v>
          </cell>
          <cell r="AL411">
            <v>1</v>
          </cell>
          <cell r="AM411">
            <v>2</v>
          </cell>
          <cell r="AN411">
            <v>23013.927916000001</v>
          </cell>
          <cell r="AO411">
            <v>11507</v>
          </cell>
          <cell r="AP411">
            <v>0</v>
          </cell>
          <cell r="AQ411">
            <v>11507</v>
          </cell>
        </row>
        <row r="412">
          <cell r="B412">
            <v>456160673</v>
          </cell>
          <cell r="C412" t="str">
            <v>LOWELL COMMUNITY</v>
          </cell>
          <cell r="D412">
            <v>1</v>
          </cell>
          <cell r="E412">
            <v>0</v>
          </cell>
          <cell r="F412">
            <v>0</v>
          </cell>
          <cell r="G412">
            <v>1</v>
          </cell>
          <cell r="H412">
            <v>0</v>
          </cell>
          <cell r="I412">
            <v>0</v>
          </cell>
          <cell r="J412">
            <v>0</v>
          </cell>
          <cell r="K412">
            <v>3.7900000000000003E-2</v>
          </cell>
          <cell r="L412">
            <v>0</v>
          </cell>
          <cell r="M412">
            <v>1</v>
          </cell>
          <cell r="N412">
            <v>0</v>
          </cell>
          <cell r="O412">
            <v>0</v>
          </cell>
          <cell r="P412">
            <v>2</v>
          </cell>
          <cell r="Q412">
            <v>2</v>
          </cell>
          <cell r="R412">
            <v>1</v>
          </cell>
          <cell r="S412">
            <v>2</v>
          </cell>
          <cell r="T412"/>
          <cell r="U412">
            <v>901.22889900000007</v>
          </cell>
          <cell r="V412">
            <v>1741.92</v>
          </cell>
          <cell r="W412">
            <v>11299.307723</v>
          </cell>
          <cell r="X412">
            <v>1756.5582509999999</v>
          </cell>
          <cell r="Y412">
            <v>494.98340599999995</v>
          </cell>
          <cell r="Z412">
            <v>884.27706999999998</v>
          </cell>
          <cell r="AA412">
            <v>627.16999999999996</v>
          </cell>
          <cell r="AB412">
            <v>1237.79</v>
          </cell>
          <cell r="AC412">
            <v>1771.4471879999999</v>
          </cell>
          <cell r="AD412">
            <v>2759.0014209999999</v>
          </cell>
          <cell r="AE412">
            <v>0</v>
          </cell>
          <cell r="AF412">
            <v>23473.683957999998</v>
          </cell>
          <cell r="AH412">
            <v>456160673</v>
          </cell>
          <cell r="AI412" t="str">
            <v>456</v>
          </cell>
          <cell r="AJ412" t="str">
            <v>160</v>
          </cell>
          <cell r="AK412" t="str">
            <v>673</v>
          </cell>
          <cell r="AL412">
            <v>1</v>
          </cell>
          <cell r="AM412">
            <v>2</v>
          </cell>
          <cell r="AN412">
            <v>23473.683957999998</v>
          </cell>
          <cell r="AO412">
            <v>11737</v>
          </cell>
          <cell r="AP412">
            <v>0</v>
          </cell>
          <cell r="AQ412">
            <v>11737</v>
          </cell>
        </row>
        <row r="413">
          <cell r="B413">
            <v>456160735</v>
          </cell>
          <cell r="C413" t="str">
            <v>LOWELL COMMUNITY</v>
          </cell>
          <cell r="D413">
            <v>0</v>
          </cell>
          <cell r="E413">
            <v>0</v>
          </cell>
          <cell r="F413">
            <v>0</v>
          </cell>
          <cell r="G413">
            <v>1</v>
          </cell>
          <cell r="H413">
            <v>0</v>
          </cell>
          <cell r="I413">
            <v>0</v>
          </cell>
          <cell r="J413">
            <v>0</v>
          </cell>
          <cell r="K413">
            <v>3.7900000000000003E-2</v>
          </cell>
          <cell r="L413">
            <v>0</v>
          </cell>
          <cell r="M413">
            <v>1</v>
          </cell>
          <cell r="N413">
            <v>0</v>
          </cell>
          <cell r="O413">
            <v>0</v>
          </cell>
          <cell r="P413">
            <v>1</v>
          </cell>
          <cell r="Q413">
            <v>1</v>
          </cell>
          <cell r="R413">
            <v>1</v>
          </cell>
          <cell r="S413">
            <v>4</v>
          </cell>
          <cell r="T413"/>
          <cell r="U413">
            <v>649.93889899999999</v>
          </cell>
          <cell r="V413">
            <v>1137.3400000000001</v>
          </cell>
          <cell r="W413">
            <v>7265.9177230000005</v>
          </cell>
          <cell r="X413">
            <v>1332.0582509999999</v>
          </cell>
          <cell r="Y413">
            <v>314.13340600000004</v>
          </cell>
          <cell r="Z413">
            <v>627.03706999999997</v>
          </cell>
          <cell r="AA413">
            <v>410.43999999999994</v>
          </cell>
          <cell r="AB413">
            <v>689.49</v>
          </cell>
          <cell r="AC413">
            <v>1311.817188</v>
          </cell>
          <cell r="AD413">
            <v>1844.5914210000001</v>
          </cell>
          <cell r="AE413">
            <v>0</v>
          </cell>
          <cell r="AF413">
            <v>15582.763958000003</v>
          </cell>
          <cell r="AH413">
            <v>456160735</v>
          </cell>
          <cell r="AI413" t="str">
            <v>456</v>
          </cell>
          <cell r="AJ413" t="str">
            <v>160</v>
          </cell>
          <cell r="AK413" t="str">
            <v>735</v>
          </cell>
          <cell r="AL413">
            <v>1</v>
          </cell>
          <cell r="AM413">
            <v>1</v>
          </cell>
          <cell r="AN413">
            <v>15582.763958000003</v>
          </cell>
          <cell r="AO413">
            <v>15583</v>
          </cell>
          <cell r="AP413">
            <v>0</v>
          </cell>
          <cell r="AQ413">
            <v>15583</v>
          </cell>
        </row>
        <row r="414">
          <cell r="B414">
            <v>458160031</v>
          </cell>
          <cell r="C414" t="str">
            <v>LOWELL MIDDLESEX ACADEMY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2</v>
          </cell>
          <cell r="J414">
            <v>0</v>
          </cell>
          <cell r="K414">
            <v>7.5800000000000006E-2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  <cell r="Q414">
            <v>2</v>
          </cell>
          <cell r="R414">
            <v>1</v>
          </cell>
          <cell r="S414">
            <v>4</v>
          </cell>
          <cell r="T414"/>
          <cell r="U414">
            <v>1116.0177980000001</v>
          </cell>
          <cell r="V414">
            <v>1952.92</v>
          </cell>
          <cell r="W414">
            <v>14226.915446000001</v>
          </cell>
          <cell r="X414">
            <v>1661.8965020000001</v>
          </cell>
          <cell r="Y414">
            <v>549.74681199999998</v>
          </cell>
          <cell r="Z414">
            <v>1599.23414</v>
          </cell>
          <cell r="AA414">
            <v>1005.06</v>
          </cell>
          <cell r="AB414">
            <v>2128.3599999999997</v>
          </cell>
          <cell r="AC414">
            <v>2166.154376</v>
          </cell>
          <cell r="AD414">
            <v>3038.9028420000004</v>
          </cell>
          <cell r="AE414">
            <v>0</v>
          </cell>
          <cell r="AF414">
            <v>29445.207916000003</v>
          </cell>
          <cell r="AH414">
            <v>458160031</v>
          </cell>
          <cell r="AI414" t="str">
            <v>458</v>
          </cell>
          <cell r="AJ414" t="str">
            <v>160</v>
          </cell>
          <cell r="AK414" t="str">
            <v>031</v>
          </cell>
          <cell r="AL414">
            <v>1</v>
          </cell>
          <cell r="AM414">
            <v>2</v>
          </cell>
          <cell r="AN414">
            <v>29445.207916000003</v>
          </cell>
          <cell r="AO414">
            <v>14723</v>
          </cell>
          <cell r="AP414">
            <v>0</v>
          </cell>
          <cell r="AQ414">
            <v>14723</v>
          </cell>
        </row>
        <row r="415">
          <cell r="B415">
            <v>458160079</v>
          </cell>
          <cell r="C415" t="str">
            <v>LOWELL MIDDLESEX ACADEMY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7</v>
          </cell>
          <cell r="J415">
            <v>0</v>
          </cell>
          <cell r="K415">
            <v>0.26529999999999998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4</v>
          </cell>
          <cell r="Q415">
            <v>7</v>
          </cell>
          <cell r="R415">
            <v>1</v>
          </cell>
          <cell r="S415">
            <v>6</v>
          </cell>
          <cell r="T415"/>
          <cell r="U415">
            <v>3762.1022929999999</v>
          </cell>
          <cell r="V415">
            <v>6153.17</v>
          </cell>
          <cell r="W415">
            <v>43136.434061</v>
          </cell>
          <cell r="X415">
            <v>5816.6377570000004</v>
          </cell>
          <cell r="Y415">
            <v>1601.1638419999999</v>
          </cell>
          <cell r="Z415">
            <v>5547.7994900000003</v>
          </cell>
          <cell r="AA415">
            <v>3248.15</v>
          </cell>
          <cell r="AB415">
            <v>6048.43</v>
          </cell>
          <cell r="AC415">
            <v>7581.5403159999996</v>
          </cell>
          <cell r="AD415">
            <v>9559.2099470000012</v>
          </cell>
          <cell r="AE415">
            <v>0</v>
          </cell>
          <cell r="AF415">
            <v>92454.63770599998</v>
          </cell>
          <cell r="AH415">
            <v>458160079</v>
          </cell>
          <cell r="AI415" t="str">
            <v>458</v>
          </cell>
          <cell r="AJ415" t="str">
            <v>160</v>
          </cell>
          <cell r="AK415" t="str">
            <v>079</v>
          </cell>
          <cell r="AL415">
            <v>1</v>
          </cell>
          <cell r="AM415">
            <v>7</v>
          </cell>
          <cell r="AN415">
            <v>92454.63770599998</v>
          </cell>
          <cell r="AO415">
            <v>13208</v>
          </cell>
          <cell r="AP415">
            <v>0</v>
          </cell>
          <cell r="AQ415">
            <v>13208</v>
          </cell>
        </row>
        <row r="416">
          <cell r="B416">
            <v>458160160</v>
          </cell>
          <cell r="C416" t="str">
            <v>LOWELL MIDDLESEX ACADEMY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74</v>
          </cell>
          <cell r="J416">
            <v>0</v>
          </cell>
          <cell r="K416">
            <v>2.8046000000000002</v>
          </cell>
          <cell r="L416">
            <v>0</v>
          </cell>
          <cell r="M416">
            <v>0</v>
          </cell>
          <cell r="N416">
            <v>0</v>
          </cell>
          <cell r="O416">
            <v>8</v>
          </cell>
          <cell r="P416">
            <v>54</v>
          </cell>
          <cell r="Q416">
            <v>74</v>
          </cell>
          <cell r="R416">
            <v>1</v>
          </cell>
          <cell r="S416">
            <v>10</v>
          </cell>
          <cell r="T416"/>
          <cell r="U416">
            <v>41348.938525999998</v>
          </cell>
          <cell r="V416">
            <v>70732.340000000011</v>
          </cell>
          <cell r="W416">
            <v>508601.33150199999</v>
          </cell>
          <cell r="X416">
            <v>62540.970574000006</v>
          </cell>
          <cell r="Y416">
            <v>19420.892044</v>
          </cell>
          <cell r="Z416">
            <v>59735.063180000005</v>
          </cell>
          <cell r="AA416">
            <v>36619.68</v>
          </cell>
          <cell r="AB416">
            <v>73608.100000000006</v>
          </cell>
          <cell r="AC416">
            <v>81948.991911999998</v>
          </cell>
          <cell r="AD416">
            <v>110022.88515399999</v>
          </cell>
          <cell r="AE416">
            <v>0</v>
          </cell>
          <cell r="AF416">
            <v>1064579.1928920001</v>
          </cell>
          <cell r="AH416">
            <v>458160160</v>
          </cell>
          <cell r="AI416" t="str">
            <v>458</v>
          </cell>
          <cell r="AJ416" t="str">
            <v>160</v>
          </cell>
          <cell r="AK416" t="str">
            <v>160</v>
          </cell>
          <cell r="AL416">
            <v>1</v>
          </cell>
          <cell r="AM416">
            <v>74</v>
          </cell>
          <cell r="AN416">
            <v>1064579.1928920001</v>
          </cell>
          <cell r="AO416">
            <v>14386</v>
          </cell>
          <cell r="AP416">
            <v>0</v>
          </cell>
          <cell r="AQ416">
            <v>14386</v>
          </cell>
        </row>
        <row r="417">
          <cell r="B417">
            <v>458160301</v>
          </cell>
          <cell r="C417" t="str">
            <v>LOWELL MIDDLESEX ACADEMY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1</v>
          </cell>
          <cell r="J417">
            <v>0</v>
          </cell>
          <cell r="K417">
            <v>3.7900000000000003E-2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1</v>
          </cell>
          <cell r="Q417">
            <v>1</v>
          </cell>
          <cell r="R417">
            <v>1</v>
          </cell>
          <cell r="S417">
            <v>3</v>
          </cell>
          <cell r="T417"/>
          <cell r="U417">
            <v>557.428899</v>
          </cell>
          <cell r="V417">
            <v>973.73</v>
          </cell>
          <cell r="W417">
            <v>7086.8777229999996</v>
          </cell>
          <cell r="X417">
            <v>830.94825100000003</v>
          </cell>
          <cell r="Y417">
            <v>273.59340599999996</v>
          </cell>
          <cell r="Z417">
            <v>799.41706999999997</v>
          </cell>
          <cell r="AA417">
            <v>501.46000000000004</v>
          </cell>
          <cell r="AB417">
            <v>1058.5899999999999</v>
          </cell>
          <cell r="AC417">
            <v>1083.077188</v>
          </cell>
          <cell r="AD417">
            <v>1515.151421</v>
          </cell>
          <cell r="AE417">
            <v>0</v>
          </cell>
          <cell r="AF417">
            <v>14680.273958</v>
          </cell>
          <cell r="AH417">
            <v>458160301</v>
          </cell>
          <cell r="AI417" t="str">
            <v>458</v>
          </cell>
          <cell r="AJ417" t="str">
            <v>160</v>
          </cell>
          <cell r="AK417" t="str">
            <v>301</v>
          </cell>
          <cell r="AL417">
            <v>1</v>
          </cell>
          <cell r="AM417">
            <v>1</v>
          </cell>
          <cell r="AN417">
            <v>14680.273958</v>
          </cell>
          <cell r="AO417">
            <v>14680</v>
          </cell>
          <cell r="AP417">
            <v>0</v>
          </cell>
          <cell r="AQ417">
            <v>14680</v>
          </cell>
        </row>
        <row r="418">
          <cell r="B418">
            <v>458160326</v>
          </cell>
          <cell r="C418" t="str">
            <v>LOWELL MIDDLESEX ACADEMY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1</v>
          </cell>
          <cell r="J418">
            <v>0</v>
          </cell>
          <cell r="K418">
            <v>3.7900000000000003E-2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1</v>
          </cell>
          <cell r="R418">
            <v>1</v>
          </cell>
          <cell r="S418">
            <v>1</v>
          </cell>
          <cell r="T418"/>
          <cell r="U418">
            <v>504.28889900000001</v>
          </cell>
          <cell r="V418">
            <v>721.95</v>
          </cell>
          <cell r="W418">
            <v>4628.9477230000002</v>
          </cell>
          <cell r="X418">
            <v>830.94825100000003</v>
          </cell>
          <cell r="Y418">
            <v>154.34340599999999</v>
          </cell>
          <cell r="Z418">
            <v>781.13706999999999</v>
          </cell>
          <cell r="AA418">
            <v>401.93</v>
          </cell>
          <cell r="AB418">
            <v>541.41</v>
          </cell>
          <cell r="AC418">
            <v>1083.077188</v>
          </cell>
          <cell r="AD418">
            <v>1117.5614210000001</v>
          </cell>
          <cell r="AE418">
            <v>0</v>
          </cell>
          <cell r="AF418">
            <v>10765.593957999999</v>
          </cell>
          <cell r="AH418">
            <v>458160326</v>
          </cell>
          <cell r="AI418" t="str">
            <v>458</v>
          </cell>
          <cell r="AJ418" t="str">
            <v>160</v>
          </cell>
          <cell r="AK418" t="str">
            <v>326</v>
          </cell>
          <cell r="AL418">
            <v>1</v>
          </cell>
          <cell r="AM418">
            <v>1</v>
          </cell>
          <cell r="AN418">
            <v>10765.593957999999</v>
          </cell>
          <cell r="AO418">
            <v>10766</v>
          </cell>
          <cell r="AP418">
            <v>0</v>
          </cell>
          <cell r="AQ418">
            <v>10766</v>
          </cell>
        </row>
        <row r="419">
          <cell r="B419">
            <v>463035035</v>
          </cell>
          <cell r="C419" t="str">
            <v>KIPP ACADEMY BOSTON</v>
          </cell>
          <cell r="D419">
            <v>0</v>
          </cell>
          <cell r="E419">
            <v>0</v>
          </cell>
          <cell r="F419">
            <v>60</v>
          </cell>
          <cell r="G419">
            <v>334</v>
          </cell>
          <cell r="H419">
            <v>174</v>
          </cell>
          <cell r="I419">
            <v>0</v>
          </cell>
          <cell r="J419">
            <v>0</v>
          </cell>
          <cell r="K419">
            <v>21.527200000000001</v>
          </cell>
          <cell r="L419">
            <v>0</v>
          </cell>
          <cell r="M419">
            <v>77</v>
          </cell>
          <cell r="N419">
            <v>39</v>
          </cell>
          <cell r="O419">
            <v>0</v>
          </cell>
          <cell r="P419">
            <v>416</v>
          </cell>
          <cell r="Q419">
            <v>568</v>
          </cell>
          <cell r="R419">
            <v>1.085</v>
          </cell>
          <cell r="S419">
            <v>10</v>
          </cell>
          <cell r="T419"/>
          <cell r="U419">
            <v>351211.87932572002</v>
          </cell>
          <cell r="V419">
            <v>601370.85225000011</v>
          </cell>
          <cell r="W419">
            <v>3648166.1407304402</v>
          </cell>
          <cell r="X419">
            <v>697429.20777628012</v>
          </cell>
          <cell r="Y419">
            <v>163295.67319967999</v>
          </cell>
          <cell r="Z419">
            <v>303025.68575999996</v>
          </cell>
          <cell r="AA419">
            <v>226040.23084999996</v>
          </cell>
          <cell r="AB419">
            <v>384710.47894999996</v>
          </cell>
          <cell r="AC419">
            <v>688334.35392064007</v>
          </cell>
          <cell r="AD419">
            <v>908915.19712799997</v>
          </cell>
          <cell r="AE419">
            <v>0</v>
          </cell>
          <cell r="AF419">
            <v>7972499.6998907607</v>
          </cell>
          <cell r="AH419">
            <v>463035035</v>
          </cell>
          <cell r="AI419" t="str">
            <v>463</v>
          </cell>
          <cell r="AJ419" t="str">
            <v>035</v>
          </cell>
          <cell r="AK419" t="str">
            <v>035</v>
          </cell>
          <cell r="AL419">
            <v>1</v>
          </cell>
          <cell r="AM419">
            <v>568</v>
          </cell>
          <cell r="AN419">
            <v>7972499.6998907607</v>
          </cell>
          <cell r="AO419">
            <v>14036</v>
          </cell>
          <cell r="AP419">
            <v>0</v>
          </cell>
          <cell r="AQ419">
            <v>14036</v>
          </cell>
        </row>
        <row r="420">
          <cell r="B420">
            <v>463035057</v>
          </cell>
          <cell r="C420" t="str">
            <v>KIPP ACADEMY BOSTON</v>
          </cell>
          <cell r="D420">
            <v>0</v>
          </cell>
          <cell r="E420">
            <v>0</v>
          </cell>
          <cell r="F420">
            <v>0</v>
          </cell>
          <cell r="G420">
            <v>1</v>
          </cell>
          <cell r="H420">
            <v>0</v>
          </cell>
          <cell r="I420">
            <v>0</v>
          </cell>
          <cell r="J420">
            <v>0</v>
          </cell>
          <cell r="K420">
            <v>3.7900000000000003E-2</v>
          </cell>
          <cell r="L420">
            <v>0</v>
          </cell>
          <cell r="M420">
            <v>1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1.085</v>
          </cell>
          <cell r="S420">
            <v>10</v>
          </cell>
          <cell r="T420"/>
          <cell r="U420">
            <v>646.89750541499996</v>
          </cell>
          <cell r="V420">
            <v>957.87054999999998</v>
          </cell>
          <cell r="W420">
            <v>5187.8273794550005</v>
          </cell>
          <cell r="X420">
            <v>1445.2832023349999</v>
          </cell>
          <cell r="Y420">
            <v>210.05969551000001</v>
          </cell>
          <cell r="Z420">
            <v>608.55706999999995</v>
          </cell>
          <cell r="AA420">
            <v>336.17639999999994</v>
          </cell>
          <cell r="AB420">
            <v>180.8912</v>
          </cell>
          <cell r="AC420">
            <v>1423.32164898</v>
          </cell>
          <cell r="AD420">
            <v>1442.701421</v>
          </cell>
          <cell r="AE420">
            <v>0</v>
          </cell>
          <cell r="AF420">
            <v>12439.586072695001</v>
          </cell>
          <cell r="AH420">
            <v>463035057</v>
          </cell>
          <cell r="AI420" t="str">
            <v>463</v>
          </cell>
          <cell r="AJ420" t="str">
            <v>035</v>
          </cell>
          <cell r="AK420" t="str">
            <v>057</v>
          </cell>
          <cell r="AL420">
            <v>1</v>
          </cell>
          <cell r="AM420">
            <v>1</v>
          </cell>
          <cell r="AN420">
            <v>12439.586072695001</v>
          </cell>
          <cell r="AO420">
            <v>12440</v>
          </cell>
          <cell r="AP420">
            <v>0</v>
          </cell>
          <cell r="AQ420">
            <v>12440</v>
          </cell>
        </row>
        <row r="421">
          <cell r="B421">
            <v>463035163</v>
          </cell>
          <cell r="C421" t="str">
            <v>KIPP ACADEMY BOSTON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1</v>
          </cell>
          <cell r="I421">
            <v>0</v>
          </cell>
          <cell r="J421">
            <v>0</v>
          </cell>
          <cell r="K421">
            <v>3.7900000000000003E-2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1</v>
          </cell>
          <cell r="Q421">
            <v>1</v>
          </cell>
          <cell r="R421">
            <v>1.085</v>
          </cell>
          <cell r="S421">
            <v>10</v>
          </cell>
          <cell r="T421"/>
          <cell r="U421">
            <v>616.094355415</v>
          </cell>
          <cell r="V421">
            <v>1109.96585</v>
          </cell>
          <cell r="W421">
            <v>6723.8184794549998</v>
          </cell>
          <cell r="X421">
            <v>1012.6503023349999</v>
          </cell>
          <cell r="Y421">
            <v>326.83824550999998</v>
          </cell>
          <cell r="Z421">
            <v>515.51706999999999</v>
          </cell>
          <cell r="AA421">
            <v>477.02024999999998</v>
          </cell>
          <cell r="AB421">
            <v>925.71114999999986</v>
          </cell>
          <cell r="AC421">
            <v>1208.0033989800002</v>
          </cell>
          <cell r="AD421">
            <v>1696.931421</v>
          </cell>
          <cell r="AE421">
            <v>0</v>
          </cell>
          <cell r="AF421">
            <v>14612.550522694997</v>
          </cell>
          <cell r="AH421">
            <v>463035163</v>
          </cell>
          <cell r="AI421" t="str">
            <v>463</v>
          </cell>
          <cell r="AJ421" t="str">
            <v>035</v>
          </cell>
          <cell r="AK421" t="str">
            <v>163</v>
          </cell>
          <cell r="AL421">
            <v>1</v>
          </cell>
          <cell r="AM421">
            <v>1</v>
          </cell>
          <cell r="AN421">
            <v>14612.550522694997</v>
          </cell>
          <cell r="AO421">
            <v>14613</v>
          </cell>
          <cell r="AP421">
            <v>0</v>
          </cell>
          <cell r="AQ421">
            <v>14613</v>
          </cell>
        </row>
        <row r="422">
          <cell r="B422">
            <v>463035220</v>
          </cell>
          <cell r="C422" t="str">
            <v>KIPP ACADEMY BOSTON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1</v>
          </cell>
          <cell r="I422">
            <v>0</v>
          </cell>
          <cell r="J422">
            <v>0</v>
          </cell>
          <cell r="K422">
            <v>3.7900000000000003E-2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1</v>
          </cell>
          <cell r="R422">
            <v>1.085</v>
          </cell>
          <cell r="S422">
            <v>6</v>
          </cell>
          <cell r="T422"/>
          <cell r="U422">
            <v>547.15345541500005</v>
          </cell>
          <cell r="V422">
            <v>783.31574999999998</v>
          </cell>
          <cell r="W422">
            <v>3535.0468794550002</v>
          </cell>
          <cell r="X422">
            <v>1012.6503023349999</v>
          </cell>
          <cell r="Y422">
            <v>172.13894550999999</v>
          </cell>
          <cell r="Z422">
            <v>493.65706999999998</v>
          </cell>
          <cell r="AA422">
            <v>347.89439999999996</v>
          </cell>
          <cell r="AB422">
            <v>254.74714999999998</v>
          </cell>
          <cell r="AC422">
            <v>1208.0033989800002</v>
          </cell>
          <cell r="AD422">
            <v>1221.5214209999999</v>
          </cell>
          <cell r="AE422">
            <v>0</v>
          </cell>
          <cell r="AF422">
            <v>9576.1287726949995</v>
          </cell>
          <cell r="AH422">
            <v>463035220</v>
          </cell>
          <cell r="AI422" t="str">
            <v>463</v>
          </cell>
          <cell r="AJ422" t="str">
            <v>035</v>
          </cell>
          <cell r="AK422" t="str">
            <v>220</v>
          </cell>
          <cell r="AL422">
            <v>1</v>
          </cell>
          <cell r="AM422">
            <v>1</v>
          </cell>
          <cell r="AN422">
            <v>9576.1287726949995</v>
          </cell>
          <cell r="AO422">
            <v>9576</v>
          </cell>
          <cell r="AP422">
            <v>0</v>
          </cell>
          <cell r="AQ422">
            <v>9576</v>
          </cell>
        </row>
        <row r="423">
          <cell r="B423">
            <v>463035244</v>
          </cell>
          <cell r="C423" t="str">
            <v>KIPP ACADEMY BOSTON</v>
          </cell>
          <cell r="D423">
            <v>0</v>
          </cell>
          <cell r="E423">
            <v>0</v>
          </cell>
          <cell r="F423">
            <v>0</v>
          </cell>
          <cell r="G423">
            <v>5</v>
          </cell>
          <cell r="H423">
            <v>0</v>
          </cell>
          <cell r="I423">
            <v>0</v>
          </cell>
          <cell r="J423">
            <v>0</v>
          </cell>
          <cell r="K423">
            <v>0.1895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3</v>
          </cell>
          <cell r="Q423">
            <v>5</v>
          </cell>
          <cell r="R423">
            <v>1.085</v>
          </cell>
          <cell r="S423">
            <v>9</v>
          </cell>
          <cell r="T423"/>
          <cell r="U423">
            <v>2938.0980770750002</v>
          </cell>
          <cell r="V423">
            <v>4875.2413499999993</v>
          </cell>
          <cell r="W423">
            <v>29188.570847275001</v>
          </cell>
          <cell r="X423">
            <v>6353.6420116750005</v>
          </cell>
          <cell r="Y423">
            <v>1254.9728775499998</v>
          </cell>
          <cell r="Z423">
            <v>2532.42535</v>
          </cell>
          <cell r="AA423">
            <v>1685.7753499999997</v>
          </cell>
          <cell r="AB423">
            <v>2748.8474999999999</v>
          </cell>
          <cell r="AC423">
            <v>5620.5017448999988</v>
          </cell>
          <cell r="AD423">
            <v>7344.7371050000002</v>
          </cell>
          <cell r="AE423">
            <v>0</v>
          </cell>
          <cell r="AF423">
            <v>64542.812213474994</v>
          </cell>
          <cell r="AH423">
            <v>463035244</v>
          </cell>
          <cell r="AI423" t="str">
            <v>463</v>
          </cell>
          <cell r="AJ423" t="str">
            <v>035</v>
          </cell>
          <cell r="AK423" t="str">
            <v>244</v>
          </cell>
          <cell r="AL423">
            <v>1</v>
          </cell>
          <cell r="AM423">
            <v>5</v>
          </cell>
          <cell r="AN423">
            <v>64542.812213474994</v>
          </cell>
          <cell r="AO423">
            <v>12909</v>
          </cell>
          <cell r="AP423">
            <v>0</v>
          </cell>
          <cell r="AQ423">
            <v>12909</v>
          </cell>
        </row>
        <row r="424">
          <cell r="B424">
            <v>463035285</v>
          </cell>
          <cell r="C424" t="str">
            <v>KIPP ACADEMY BOSTON</v>
          </cell>
          <cell r="D424">
            <v>0</v>
          </cell>
          <cell r="E424">
            <v>0</v>
          </cell>
          <cell r="F424">
            <v>1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3.7900000000000003E-2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1</v>
          </cell>
          <cell r="Q424">
            <v>1</v>
          </cell>
          <cell r="R424">
            <v>1.085</v>
          </cell>
          <cell r="S424">
            <v>7</v>
          </cell>
          <cell r="T424"/>
          <cell r="U424">
            <v>611.60245541500001</v>
          </cell>
          <cell r="V424">
            <v>1088.6673000000001</v>
          </cell>
          <cell r="W424">
            <v>6946.9270294549988</v>
          </cell>
          <cell r="X424">
            <v>1270.7284023350001</v>
          </cell>
          <cell r="Y424">
            <v>304.79104551</v>
          </cell>
          <cell r="Z424">
            <v>514.08706999999993</v>
          </cell>
          <cell r="AA424">
            <v>382.07189999999997</v>
          </cell>
          <cell r="AB424">
            <v>731.20320000000004</v>
          </cell>
          <cell r="AC424">
            <v>1124.10034898</v>
          </cell>
          <cell r="AD424">
            <v>1634.2714209999999</v>
          </cell>
          <cell r="AE424">
            <v>0</v>
          </cell>
          <cell r="AF424">
            <v>14608.450172695</v>
          </cell>
          <cell r="AH424">
            <v>463035285</v>
          </cell>
          <cell r="AI424" t="str">
            <v>463</v>
          </cell>
          <cell r="AJ424" t="str">
            <v>035</v>
          </cell>
          <cell r="AK424" t="str">
            <v>285</v>
          </cell>
          <cell r="AL424">
            <v>1</v>
          </cell>
          <cell r="AM424">
            <v>1</v>
          </cell>
          <cell r="AN424">
            <v>14608.450172695</v>
          </cell>
          <cell r="AO424">
            <v>14608</v>
          </cell>
          <cell r="AP424">
            <v>0</v>
          </cell>
          <cell r="AQ424">
            <v>14608</v>
          </cell>
        </row>
        <row r="425">
          <cell r="B425">
            <v>463035293</v>
          </cell>
          <cell r="C425" t="str">
            <v>KIPP ACADEMY BOSTON</v>
          </cell>
          <cell r="D425">
            <v>0</v>
          </cell>
          <cell r="E425">
            <v>0</v>
          </cell>
          <cell r="F425">
            <v>1</v>
          </cell>
          <cell r="G425">
            <v>1</v>
          </cell>
          <cell r="H425">
            <v>0</v>
          </cell>
          <cell r="I425">
            <v>0</v>
          </cell>
          <cell r="J425">
            <v>0</v>
          </cell>
          <cell r="K425">
            <v>7.5800000000000006E-2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2</v>
          </cell>
          <cell r="R425">
            <v>1.085</v>
          </cell>
          <cell r="S425">
            <v>9</v>
          </cell>
          <cell r="T425"/>
          <cell r="U425">
            <v>1094.3069108300001</v>
          </cell>
          <cell r="V425">
            <v>1566.6315</v>
          </cell>
          <cell r="W425">
            <v>7932.1045589099995</v>
          </cell>
          <cell r="X425">
            <v>2541.4568046700001</v>
          </cell>
          <cell r="Y425">
            <v>320.36449102</v>
          </cell>
          <cell r="Z425">
            <v>987.31413999999995</v>
          </cell>
          <cell r="AA425">
            <v>522.73129999999992</v>
          </cell>
          <cell r="AB425">
            <v>259.93344999999999</v>
          </cell>
          <cell r="AC425">
            <v>2248.2006979600001</v>
          </cell>
          <cell r="AD425">
            <v>2379.7828420000001</v>
          </cell>
          <cell r="AE425">
            <v>0</v>
          </cell>
          <cell r="AF425">
            <v>19852.826695390002</v>
          </cell>
          <cell r="AH425">
            <v>463035293</v>
          </cell>
          <cell r="AI425" t="str">
            <v>463</v>
          </cell>
          <cell r="AJ425" t="str">
            <v>035</v>
          </cell>
          <cell r="AK425" t="str">
            <v>293</v>
          </cell>
          <cell r="AL425">
            <v>1</v>
          </cell>
          <cell r="AM425">
            <v>2</v>
          </cell>
          <cell r="AN425">
            <v>19852.826695390002</v>
          </cell>
          <cell r="AO425">
            <v>9926</v>
          </cell>
          <cell r="AP425">
            <v>0</v>
          </cell>
          <cell r="AQ425">
            <v>9926</v>
          </cell>
        </row>
        <row r="426">
          <cell r="B426">
            <v>463035307</v>
          </cell>
          <cell r="C426" t="str">
            <v>KIPP ACADEMY BOSTON</v>
          </cell>
          <cell r="D426">
            <v>0</v>
          </cell>
          <cell r="E426">
            <v>0</v>
          </cell>
          <cell r="F426">
            <v>0</v>
          </cell>
          <cell r="G426">
            <v>2</v>
          </cell>
          <cell r="H426">
            <v>0</v>
          </cell>
          <cell r="I426">
            <v>0</v>
          </cell>
          <cell r="J426">
            <v>0</v>
          </cell>
          <cell r="K426">
            <v>7.5800000000000006E-2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  <cell r="Q426">
            <v>2</v>
          </cell>
          <cell r="R426">
            <v>1.085</v>
          </cell>
          <cell r="S426">
            <v>3</v>
          </cell>
          <cell r="T426"/>
          <cell r="U426">
            <v>1209.62071083</v>
          </cell>
          <cell r="V426">
            <v>2112.9940999999999</v>
          </cell>
          <cell r="W426">
            <v>13265.769258909999</v>
          </cell>
          <cell r="X426">
            <v>2541.4568046700001</v>
          </cell>
          <cell r="Y426">
            <v>579.15869101999999</v>
          </cell>
          <cell r="Z426">
            <v>1023.8741399999999</v>
          </cell>
          <cell r="AA426">
            <v>738.71139999999991</v>
          </cell>
          <cell r="AB426">
            <v>1434.1746999999998</v>
          </cell>
          <cell r="AC426">
            <v>2248.2006979600001</v>
          </cell>
          <cell r="AD426">
            <v>3175.0028419999999</v>
          </cell>
          <cell r="AE426">
            <v>0</v>
          </cell>
          <cell r="AF426">
            <v>28328.963345389995</v>
          </cell>
          <cell r="AH426">
            <v>463035307</v>
          </cell>
          <cell r="AI426" t="str">
            <v>463</v>
          </cell>
          <cell r="AJ426" t="str">
            <v>035</v>
          </cell>
          <cell r="AK426" t="str">
            <v>307</v>
          </cell>
          <cell r="AL426">
            <v>1</v>
          </cell>
          <cell r="AM426">
            <v>2</v>
          </cell>
          <cell r="AN426">
            <v>28328.963345389995</v>
          </cell>
          <cell r="AO426">
            <v>14164</v>
          </cell>
          <cell r="AP426">
            <v>0</v>
          </cell>
          <cell r="AQ426">
            <v>14164</v>
          </cell>
        </row>
        <row r="427">
          <cell r="B427">
            <v>464168030</v>
          </cell>
          <cell r="C427" t="str">
            <v>MARBLEHEAD COMMUNITY</v>
          </cell>
          <cell r="D427">
            <v>0</v>
          </cell>
          <cell r="E427">
            <v>0</v>
          </cell>
          <cell r="F427">
            <v>0</v>
          </cell>
          <cell r="G427">
            <v>1</v>
          </cell>
          <cell r="H427">
            <v>1</v>
          </cell>
          <cell r="I427">
            <v>0</v>
          </cell>
          <cell r="J427">
            <v>0</v>
          </cell>
          <cell r="K427">
            <v>7.5800000000000006E-2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2</v>
          </cell>
          <cell r="R427">
            <v>1</v>
          </cell>
          <cell r="S427">
            <v>6</v>
          </cell>
          <cell r="T427"/>
          <cell r="U427">
            <v>1008.577798</v>
          </cell>
          <cell r="V427">
            <v>1443.9</v>
          </cell>
          <cell r="W427">
            <v>6913.4354459999995</v>
          </cell>
          <cell r="X427">
            <v>2104.496502</v>
          </cell>
          <cell r="Y427">
            <v>306.29681199999999</v>
          </cell>
          <cell r="Z427">
            <v>987.31413999999995</v>
          </cell>
          <cell r="AA427">
            <v>561.53</v>
          </cell>
          <cell r="AB427">
            <v>378.52</v>
          </cell>
          <cell r="AC427">
            <v>2149.404376</v>
          </cell>
          <cell r="AD427">
            <v>2411.4328419999997</v>
          </cell>
          <cell r="AE427">
            <v>0</v>
          </cell>
          <cell r="AF427">
            <v>18264.907916</v>
          </cell>
          <cell r="AH427">
            <v>464168030</v>
          </cell>
          <cell r="AI427" t="str">
            <v>464</v>
          </cell>
          <cell r="AJ427" t="str">
            <v>168</v>
          </cell>
          <cell r="AK427" t="str">
            <v>030</v>
          </cell>
          <cell r="AL427">
            <v>1</v>
          </cell>
          <cell r="AM427">
            <v>2</v>
          </cell>
          <cell r="AN427">
            <v>18264.907916</v>
          </cell>
          <cell r="AO427">
            <v>9132</v>
          </cell>
          <cell r="AP427">
            <v>0</v>
          </cell>
          <cell r="AQ427">
            <v>9132</v>
          </cell>
        </row>
        <row r="428">
          <cell r="B428">
            <v>464168163</v>
          </cell>
          <cell r="C428" t="str">
            <v>MARBLEHEAD COMMUNITY</v>
          </cell>
          <cell r="D428">
            <v>0</v>
          </cell>
          <cell r="E428">
            <v>0</v>
          </cell>
          <cell r="F428">
            <v>0</v>
          </cell>
          <cell r="G428">
            <v>9</v>
          </cell>
          <cell r="H428">
            <v>9</v>
          </cell>
          <cell r="I428">
            <v>0</v>
          </cell>
          <cell r="J428">
            <v>0</v>
          </cell>
          <cell r="K428">
            <v>0.68220000000000003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5</v>
          </cell>
          <cell r="Q428">
            <v>18</v>
          </cell>
          <cell r="R428">
            <v>1</v>
          </cell>
          <cell r="S428">
            <v>10</v>
          </cell>
          <cell r="T428"/>
          <cell r="U428">
            <v>9394.9001820000012</v>
          </cell>
          <cell r="V428">
            <v>14500.4</v>
          </cell>
          <cell r="W428">
            <v>76915.719014000002</v>
          </cell>
          <cell r="X428">
            <v>18940.468518000001</v>
          </cell>
          <cell r="Y428">
            <v>3469.571308</v>
          </cell>
          <cell r="Z428">
            <v>8995.1272599999993</v>
          </cell>
          <cell r="AA428">
            <v>5648.82</v>
          </cell>
          <cell r="AB428">
            <v>6498.68</v>
          </cell>
          <cell r="AC428">
            <v>19344.639384000002</v>
          </cell>
          <cell r="AD428">
            <v>24079.945577999995</v>
          </cell>
          <cell r="AE428">
            <v>0</v>
          </cell>
          <cell r="AF428">
            <v>187788.271244</v>
          </cell>
          <cell r="AH428">
            <v>464168163</v>
          </cell>
          <cell r="AI428" t="str">
            <v>464</v>
          </cell>
          <cell r="AJ428" t="str">
            <v>168</v>
          </cell>
          <cell r="AK428" t="str">
            <v>163</v>
          </cell>
          <cell r="AL428">
            <v>1</v>
          </cell>
          <cell r="AM428">
            <v>18</v>
          </cell>
          <cell r="AN428">
            <v>187788.271244</v>
          </cell>
          <cell r="AO428">
            <v>10433</v>
          </cell>
          <cell r="AP428">
            <v>0</v>
          </cell>
          <cell r="AQ428">
            <v>10433</v>
          </cell>
        </row>
        <row r="429">
          <cell r="B429">
            <v>464168168</v>
          </cell>
          <cell r="C429" t="str">
            <v>MARBLEHEAD COMMUNITY</v>
          </cell>
          <cell r="D429">
            <v>0</v>
          </cell>
          <cell r="E429">
            <v>0</v>
          </cell>
          <cell r="F429">
            <v>0</v>
          </cell>
          <cell r="G429">
            <v>54</v>
          </cell>
          <cell r="H429">
            <v>64</v>
          </cell>
          <cell r="I429">
            <v>0</v>
          </cell>
          <cell r="J429">
            <v>0</v>
          </cell>
          <cell r="K429">
            <v>4.4722</v>
          </cell>
          <cell r="L429">
            <v>0</v>
          </cell>
          <cell r="M429">
            <v>3</v>
          </cell>
          <cell r="N429">
            <v>0</v>
          </cell>
          <cell r="O429">
            <v>0</v>
          </cell>
          <cell r="P429">
            <v>19</v>
          </cell>
          <cell r="Q429">
            <v>118</v>
          </cell>
          <cell r="R429">
            <v>1</v>
          </cell>
          <cell r="S429">
            <v>2</v>
          </cell>
          <cell r="T429"/>
          <cell r="U429">
            <v>60780.710081999998</v>
          </cell>
          <cell r="V429">
            <v>90404.88</v>
          </cell>
          <cell r="W429">
            <v>455480.67131400004</v>
          </cell>
          <cell r="X429">
            <v>123458.63361799999</v>
          </cell>
          <cell r="Y429">
            <v>20505.681907999999</v>
          </cell>
          <cell r="Z429">
            <v>58939.754259999987</v>
          </cell>
          <cell r="AA429">
            <v>35606.42</v>
          </cell>
          <cell r="AB429">
            <v>32577.16</v>
          </cell>
          <cell r="AC429">
            <v>128028.848184</v>
          </cell>
          <cell r="AD429">
            <v>150663.46767800002</v>
          </cell>
          <cell r="AE429">
            <v>0</v>
          </cell>
          <cell r="AF429">
            <v>1156446.2270440001</v>
          </cell>
          <cell r="AH429">
            <v>464168168</v>
          </cell>
          <cell r="AI429" t="str">
            <v>464</v>
          </cell>
          <cell r="AJ429" t="str">
            <v>168</v>
          </cell>
          <cell r="AK429" t="str">
            <v>168</v>
          </cell>
          <cell r="AL429">
            <v>1</v>
          </cell>
          <cell r="AM429">
            <v>118</v>
          </cell>
          <cell r="AN429">
            <v>1156446.2270440001</v>
          </cell>
          <cell r="AO429">
            <v>9800</v>
          </cell>
          <cell r="AP429">
            <v>0</v>
          </cell>
          <cell r="AQ429">
            <v>9800</v>
          </cell>
        </row>
        <row r="430">
          <cell r="B430">
            <v>464168196</v>
          </cell>
          <cell r="C430" t="str">
            <v>MARBLEHEAD COMMUNITY</v>
          </cell>
          <cell r="D430">
            <v>0</v>
          </cell>
          <cell r="E430">
            <v>0</v>
          </cell>
          <cell r="F430">
            <v>0</v>
          </cell>
          <cell r="G430">
            <v>5</v>
          </cell>
          <cell r="H430">
            <v>2</v>
          </cell>
          <cell r="I430">
            <v>0</v>
          </cell>
          <cell r="J430">
            <v>0</v>
          </cell>
          <cell r="K430">
            <v>0.26529999999999998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1</v>
          </cell>
          <cell r="Q430">
            <v>7</v>
          </cell>
          <cell r="R430">
            <v>1</v>
          </cell>
          <cell r="S430">
            <v>5</v>
          </cell>
          <cell r="T430"/>
          <cell r="U430">
            <v>3584.312293</v>
          </cell>
          <cell r="V430">
            <v>5310.8799999999992</v>
          </cell>
          <cell r="W430">
            <v>27303.944060999998</v>
          </cell>
          <cell r="X430">
            <v>7722.5277569999998</v>
          </cell>
          <cell r="Y430">
            <v>1177.353842</v>
          </cell>
          <cell r="Z430">
            <v>3474.2694900000001</v>
          </cell>
          <cell r="AA430">
            <v>1947.4099999999999</v>
          </cell>
          <cell r="AB430">
            <v>1716.6</v>
          </cell>
          <cell r="AC430">
            <v>7406.9203159999997</v>
          </cell>
          <cell r="AD430">
            <v>8798.7899470000011</v>
          </cell>
          <cell r="AE430">
            <v>0</v>
          </cell>
          <cell r="AF430">
            <v>68443.007705999989</v>
          </cell>
          <cell r="AH430">
            <v>464168196</v>
          </cell>
          <cell r="AI430" t="str">
            <v>464</v>
          </cell>
          <cell r="AJ430" t="str">
            <v>168</v>
          </cell>
          <cell r="AK430" t="str">
            <v>196</v>
          </cell>
          <cell r="AL430">
            <v>1</v>
          </cell>
          <cell r="AM430">
            <v>7</v>
          </cell>
          <cell r="AN430">
            <v>68443.007705999989</v>
          </cell>
          <cell r="AO430">
            <v>9778</v>
          </cell>
          <cell r="AP430">
            <v>0</v>
          </cell>
          <cell r="AQ430">
            <v>9778</v>
          </cell>
        </row>
        <row r="431">
          <cell r="B431">
            <v>464168229</v>
          </cell>
          <cell r="C431" t="str">
            <v>MARBLEHEAD COMMUNITY</v>
          </cell>
          <cell r="D431">
            <v>0</v>
          </cell>
          <cell r="E431">
            <v>0</v>
          </cell>
          <cell r="F431">
            <v>0</v>
          </cell>
          <cell r="G431">
            <v>3</v>
          </cell>
          <cell r="H431">
            <v>2</v>
          </cell>
          <cell r="I431">
            <v>0</v>
          </cell>
          <cell r="J431">
            <v>0</v>
          </cell>
          <cell r="K431">
            <v>0.1895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4</v>
          </cell>
          <cell r="Q431">
            <v>5</v>
          </cell>
          <cell r="R431">
            <v>1</v>
          </cell>
          <cell r="S431">
            <v>8</v>
          </cell>
          <cell r="T431"/>
          <cell r="U431">
            <v>2764.5644950000001</v>
          </cell>
          <cell r="V431">
            <v>4761.67</v>
          </cell>
          <cell r="W431">
            <v>28727.038615000001</v>
          </cell>
          <cell r="X431">
            <v>5380.1712549999993</v>
          </cell>
          <cell r="Y431">
            <v>1305.75703</v>
          </cell>
          <cell r="Z431">
            <v>2551.9253499999995</v>
          </cell>
          <cell r="AA431">
            <v>1819.2699999999998</v>
          </cell>
          <cell r="AB431">
            <v>3266.81</v>
          </cell>
          <cell r="AC431">
            <v>5334.8459400000002</v>
          </cell>
          <cell r="AD431">
            <v>7831.6971050000002</v>
          </cell>
          <cell r="AE431">
            <v>0</v>
          </cell>
          <cell r="AF431">
            <v>63743.749789999994</v>
          </cell>
          <cell r="AH431">
            <v>464168229</v>
          </cell>
          <cell r="AI431" t="str">
            <v>464</v>
          </cell>
          <cell r="AJ431" t="str">
            <v>168</v>
          </cell>
          <cell r="AK431" t="str">
            <v>229</v>
          </cell>
          <cell r="AL431">
            <v>1</v>
          </cell>
          <cell r="AM431">
            <v>5</v>
          </cell>
          <cell r="AN431">
            <v>63743.749789999994</v>
          </cell>
          <cell r="AO431">
            <v>12749</v>
          </cell>
          <cell r="AP431">
            <v>0</v>
          </cell>
          <cell r="AQ431">
            <v>12749</v>
          </cell>
        </row>
        <row r="432">
          <cell r="B432">
            <v>464168258</v>
          </cell>
          <cell r="C432" t="str">
            <v>MARBLEHEAD COMMUNITY</v>
          </cell>
          <cell r="D432">
            <v>0</v>
          </cell>
          <cell r="E432">
            <v>0</v>
          </cell>
          <cell r="F432">
            <v>0</v>
          </cell>
          <cell r="G432">
            <v>1</v>
          </cell>
          <cell r="H432">
            <v>12</v>
          </cell>
          <cell r="I432">
            <v>0</v>
          </cell>
          <cell r="J432">
            <v>0</v>
          </cell>
          <cell r="K432">
            <v>0.49270000000000003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1</v>
          </cell>
          <cell r="Q432">
            <v>13</v>
          </cell>
          <cell r="R432">
            <v>1</v>
          </cell>
          <cell r="S432">
            <v>10</v>
          </cell>
          <cell r="T432"/>
          <cell r="U432">
            <v>6619.2956869999998</v>
          </cell>
          <cell r="V432">
            <v>9686.4100000000017</v>
          </cell>
          <cell r="W432">
            <v>45691.580398999999</v>
          </cell>
          <cell r="X432">
            <v>12370.997263000001</v>
          </cell>
          <cell r="Y432">
            <v>2194.0642779999998</v>
          </cell>
          <cell r="Z432">
            <v>6439.4019099999996</v>
          </cell>
          <cell r="AA432">
            <v>4207.58</v>
          </cell>
          <cell r="AB432">
            <v>3579.61</v>
          </cell>
          <cell r="AC432">
            <v>14396.443444</v>
          </cell>
          <cell r="AD432">
            <v>16323.578473</v>
          </cell>
          <cell r="AE432">
            <v>0</v>
          </cell>
          <cell r="AF432">
            <v>121508.96145400002</v>
          </cell>
          <cell r="AH432">
            <v>464168258</v>
          </cell>
          <cell r="AI432" t="str">
            <v>464</v>
          </cell>
          <cell r="AJ432" t="str">
            <v>168</v>
          </cell>
          <cell r="AK432" t="str">
            <v>258</v>
          </cell>
          <cell r="AL432">
            <v>1</v>
          </cell>
          <cell r="AM432">
            <v>13</v>
          </cell>
          <cell r="AN432">
            <v>121508.96145400002</v>
          </cell>
          <cell r="AO432">
            <v>9347</v>
          </cell>
          <cell r="AP432">
            <v>0</v>
          </cell>
          <cell r="AQ432">
            <v>9347</v>
          </cell>
        </row>
        <row r="433">
          <cell r="B433">
            <v>464168262</v>
          </cell>
          <cell r="C433" t="str">
            <v>MARBLEHEAD COMMUNITY</v>
          </cell>
          <cell r="D433">
            <v>0</v>
          </cell>
          <cell r="E433">
            <v>0</v>
          </cell>
          <cell r="F433">
            <v>0</v>
          </cell>
          <cell r="G433">
            <v>1</v>
          </cell>
          <cell r="H433">
            <v>0</v>
          </cell>
          <cell r="I433">
            <v>0</v>
          </cell>
          <cell r="J433">
            <v>0</v>
          </cell>
          <cell r="K433">
            <v>3.7900000000000003E-2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</v>
          </cell>
          <cell r="R433">
            <v>1</v>
          </cell>
          <cell r="S433">
            <v>8</v>
          </cell>
          <cell r="T433"/>
          <cell r="U433">
            <v>504.28889900000001</v>
          </cell>
          <cell r="V433">
            <v>721.95</v>
          </cell>
          <cell r="W433">
            <v>3655.3277229999999</v>
          </cell>
          <cell r="X433">
            <v>1171.178251</v>
          </cell>
          <cell r="Y433">
            <v>147.643406</v>
          </cell>
          <cell r="Z433">
            <v>493.65706999999998</v>
          </cell>
          <cell r="AA433">
            <v>240.89</v>
          </cell>
          <cell r="AB433">
            <v>143.72999999999999</v>
          </cell>
          <cell r="AC433">
            <v>1036.037188</v>
          </cell>
          <cell r="AD433">
            <v>1189.911421</v>
          </cell>
          <cell r="AE433">
            <v>0</v>
          </cell>
          <cell r="AF433">
            <v>9304.6139580000017</v>
          </cell>
          <cell r="AH433">
            <v>464168262</v>
          </cell>
          <cell r="AI433" t="str">
            <v>464</v>
          </cell>
          <cell r="AJ433" t="str">
            <v>168</v>
          </cell>
          <cell r="AK433" t="str">
            <v>262</v>
          </cell>
          <cell r="AL433">
            <v>1</v>
          </cell>
          <cell r="AM433">
            <v>1</v>
          </cell>
          <cell r="AN433">
            <v>9304.6139580000017</v>
          </cell>
          <cell r="AO433">
            <v>9305</v>
          </cell>
          <cell r="AP433">
            <v>0</v>
          </cell>
          <cell r="AQ433">
            <v>9305</v>
          </cell>
        </row>
        <row r="434">
          <cell r="B434">
            <v>464168291</v>
          </cell>
          <cell r="C434" t="str">
            <v>MARBLEHEAD COMMUNITY</v>
          </cell>
          <cell r="D434">
            <v>0</v>
          </cell>
          <cell r="E434">
            <v>0</v>
          </cell>
          <cell r="F434">
            <v>0</v>
          </cell>
          <cell r="G434">
            <v>24</v>
          </cell>
          <cell r="H434">
            <v>17</v>
          </cell>
          <cell r="I434">
            <v>0</v>
          </cell>
          <cell r="J434">
            <v>0</v>
          </cell>
          <cell r="K434">
            <v>1.5539000000000001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3</v>
          </cell>
          <cell r="Q434">
            <v>41</v>
          </cell>
          <cell r="R434">
            <v>1</v>
          </cell>
          <cell r="S434">
            <v>4</v>
          </cell>
          <cell r="T434"/>
          <cell r="U434">
            <v>20837.004859000001</v>
          </cell>
          <cell r="V434">
            <v>30363.480000000003</v>
          </cell>
          <cell r="W434">
            <v>150569.226643</v>
          </cell>
          <cell r="X434">
            <v>43974.688290999999</v>
          </cell>
          <cell r="Y434">
            <v>6602.1396460000005</v>
          </cell>
          <cell r="Z434">
            <v>20295.379869999997</v>
          </cell>
          <cell r="AA434">
            <v>11534.039999999999</v>
          </cell>
          <cell r="AB434">
            <v>9009.2599999999984</v>
          </cell>
          <cell r="AC434">
            <v>43792.134708000005</v>
          </cell>
          <cell r="AD434">
            <v>50529.408260999997</v>
          </cell>
          <cell r="AE434">
            <v>0</v>
          </cell>
          <cell r="AF434">
            <v>387506.76227799995</v>
          </cell>
          <cell r="AH434">
            <v>464168291</v>
          </cell>
          <cell r="AI434" t="str">
            <v>464</v>
          </cell>
          <cell r="AJ434" t="str">
            <v>168</v>
          </cell>
          <cell r="AK434" t="str">
            <v>291</v>
          </cell>
          <cell r="AL434">
            <v>1</v>
          </cell>
          <cell r="AM434">
            <v>41</v>
          </cell>
          <cell r="AN434">
            <v>387506.76227799995</v>
          </cell>
          <cell r="AO434">
            <v>9451</v>
          </cell>
          <cell r="AP434">
            <v>0</v>
          </cell>
          <cell r="AQ434">
            <v>9451</v>
          </cell>
        </row>
        <row r="435">
          <cell r="B435">
            <v>466700096</v>
          </cell>
          <cell r="C435" t="str">
            <v>MARTHA'S VINEYARD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1</v>
          </cell>
          <cell r="J435">
            <v>0</v>
          </cell>
          <cell r="K435">
            <v>3.7900000000000003E-2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1</v>
          </cell>
          <cell r="R435">
            <v>1</v>
          </cell>
          <cell r="S435">
            <v>7</v>
          </cell>
          <cell r="T435"/>
          <cell r="U435">
            <v>504.28889900000001</v>
          </cell>
          <cell r="V435">
            <v>721.95</v>
          </cell>
          <cell r="W435">
            <v>4628.9477230000002</v>
          </cell>
          <cell r="X435">
            <v>830.94825100000003</v>
          </cell>
          <cell r="Y435">
            <v>154.34340599999999</v>
          </cell>
          <cell r="Z435">
            <v>781.13706999999999</v>
          </cell>
          <cell r="AA435">
            <v>401.93</v>
          </cell>
          <cell r="AB435">
            <v>541.41</v>
          </cell>
          <cell r="AC435">
            <v>1083.077188</v>
          </cell>
          <cell r="AD435">
            <v>1117.5614210000001</v>
          </cell>
          <cell r="AE435">
            <v>0</v>
          </cell>
          <cell r="AF435">
            <v>10765.593957999999</v>
          </cell>
          <cell r="AH435">
            <v>466700096</v>
          </cell>
          <cell r="AI435" t="str">
            <v>466</v>
          </cell>
          <cell r="AJ435" t="str">
            <v>700</v>
          </cell>
          <cell r="AK435" t="str">
            <v>096</v>
          </cell>
          <cell r="AL435">
            <v>1</v>
          </cell>
          <cell r="AM435">
            <v>1</v>
          </cell>
          <cell r="AN435">
            <v>10765.593957999999</v>
          </cell>
          <cell r="AO435">
            <v>10766</v>
          </cell>
          <cell r="AP435">
            <v>0</v>
          </cell>
          <cell r="AQ435">
            <v>10766</v>
          </cell>
        </row>
        <row r="436">
          <cell r="B436">
            <v>466700700</v>
          </cell>
          <cell r="C436" t="str">
            <v>MARTHA'S VINEYARD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27</v>
          </cell>
          <cell r="J436">
            <v>0</v>
          </cell>
          <cell r="K436">
            <v>1.0233000000000001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12</v>
          </cell>
          <cell r="Q436">
            <v>27</v>
          </cell>
          <cell r="R436">
            <v>1</v>
          </cell>
          <cell r="S436">
            <v>7</v>
          </cell>
          <cell r="T436"/>
          <cell r="U436">
            <v>14328.600273</v>
          </cell>
          <cell r="V436">
            <v>22869.81</v>
          </cell>
          <cell r="W436">
            <v>157949.54852100002</v>
          </cell>
          <cell r="X436">
            <v>22435.602777</v>
          </cell>
          <cell r="Y436">
            <v>5766.7519620000003</v>
          </cell>
          <cell r="Z436">
            <v>21335.86089</v>
          </cell>
          <cell r="AA436">
            <v>12187.11</v>
          </cell>
          <cell r="AB436">
            <v>21555.03</v>
          </cell>
          <cell r="AC436">
            <v>29243.084075999999</v>
          </cell>
          <cell r="AD436">
            <v>35506.958366999999</v>
          </cell>
          <cell r="AE436">
            <v>0</v>
          </cell>
          <cell r="AF436">
            <v>343178.3568660001</v>
          </cell>
          <cell r="AH436">
            <v>466700700</v>
          </cell>
          <cell r="AI436" t="str">
            <v>466</v>
          </cell>
          <cell r="AJ436" t="str">
            <v>700</v>
          </cell>
          <cell r="AK436" t="str">
            <v>700</v>
          </cell>
          <cell r="AL436">
            <v>1</v>
          </cell>
          <cell r="AM436">
            <v>27</v>
          </cell>
          <cell r="AN436">
            <v>343178.3568660001</v>
          </cell>
          <cell r="AO436">
            <v>12710</v>
          </cell>
          <cell r="AP436">
            <v>0</v>
          </cell>
          <cell r="AQ436">
            <v>12710</v>
          </cell>
        </row>
        <row r="437">
          <cell r="B437">
            <v>466774089</v>
          </cell>
          <cell r="C437" t="str">
            <v>MARTHA'S VINEYARD</v>
          </cell>
          <cell r="D437">
            <v>0</v>
          </cell>
          <cell r="E437">
            <v>0</v>
          </cell>
          <cell r="F437">
            <v>1</v>
          </cell>
          <cell r="G437">
            <v>14</v>
          </cell>
          <cell r="H437">
            <v>16</v>
          </cell>
          <cell r="I437">
            <v>0</v>
          </cell>
          <cell r="J437">
            <v>0</v>
          </cell>
          <cell r="K437">
            <v>1.1749000000000001</v>
          </cell>
          <cell r="L437">
            <v>0</v>
          </cell>
          <cell r="M437">
            <v>2</v>
          </cell>
          <cell r="N437">
            <v>1</v>
          </cell>
          <cell r="O437">
            <v>0</v>
          </cell>
          <cell r="P437">
            <v>17</v>
          </cell>
          <cell r="Q437">
            <v>31</v>
          </cell>
          <cell r="R437">
            <v>1</v>
          </cell>
          <cell r="S437">
            <v>9</v>
          </cell>
          <cell r="T437"/>
          <cell r="U437">
            <v>16969.695869000003</v>
          </cell>
          <cell r="V437">
            <v>27877.320000000003</v>
          </cell>
          <cell r="W437">
            <v>159266.24941300001</v>
          </cell>
          <cell r="X437">
            <v>32990.795780999993</v>
          </cell>
          <cell r="Y437">
            <v>7264.2355859999989</v>
          </cell>
          <cell r="Z437">
            <v>16016.819169999997</v>
          </cell>
          <cell r="AA437">
            <v>10932.75</v>
          </cell>
          <cell r="AB437">
            <v>16218.87</v>
          </cell>
          <cell r="AC437">
            <v>34194.452828000001</v>
          </cell>
          <cell r="AD437">
            <v>46068.994051000001</v>
          </cell>
          <cell r="AE437">
            <v>0</v>
          </cell>
          <cell r="AF437">
            <v>367800.18269799999</v>
          </cell>
          <cell r="AH437">
            <v>466774089</v>
          </cell>
          <cell r="AI437" t="str">
            <v>466</v>
          </cell>
          <cell r="AJ437" t="str">
            <v>774</v>
          </cell>
          <cell r="AK437" t="str">
            <v>089</v>
          </cell>
          <cell r="AL437">
            <v>1</v>
          </cell>
          <cell r="AM437">
            <v>31</v>
          </cell>
          <cell r="AN437">
            <v>367800.18269799999</v>
          </cell>
          <cell r="AO437">
            <v>11865</v>
          </cell>
          <cell r="AP437">
            <v>0</v>
          </cell>
          <cell r="AQ437">
            <v>11865</v>
          </cell>
        </row>
        <row r="438">
          <cell r="B438">
            <v>466774096</v>
          </cell>
          <cell r="C438" t="str">
            <v>MARTHA'S VINEYARD</v>
          </cell>
          <cell r="D438">
            <v>0</v>
          </cell>
          <cell r="E438">
            <v>0</v>
          </cell>
          <cell r="F438">
            <v>0</v>
          </cell>
          <cell r="G438">
            <v>1</v>
          </cell>
          <cell r="H438">
            <v>0</v>
          </cell>
          <cell r="I438">
            <v>0</v>
          </cell>
          <cell r="J438">
            <v>0</v>
          </cell>
          <cell r="K438">
            <v>3.7900000000000003E-2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1</v>
          </cell>
          <cell r="R438">
            <v>1</v>
          </cell>
          <cell r="S438">
            <v>7</v>
          </cell>
          <cell r="T438"/>
          <cell r="U438">
            <v>504.28889900000001</v>
          </cell>
          <cell r="V438">
            <v>721.95</v>
          </cell>
          <cell r="W438">
            <v>3655.3277229999999</v>
          </cell>
          <cell r="X438">
            <v>1171.178251</v>
          </cell>
          <cell r="Y438">
            <v>147.643406</v>
          </cell>
          <cell r="Z438">
            <v>493.65706999999998</v>
          </cell>
          <cell r="AA438">
            <v>240.89</v>
          </cell>
          <cell r="AB438">
            <v>143.72999999999999</v>
          </cell>
          <cell r="AC438">
            <v>1036.037188</v>
          </cell>
          <cell r="AD438">
            <v>1189.911421</v>
          </cell>
          <cell r="AE438">
            <v>0</v>
          </cell>
          <cell r="AF438">
            <v>9304.6139580000017</v>
          </cell>
          <cell r="AH438">
            <v>466774096</v>
          </cell>
          <cell r="AI438" t="str">
            <v>466</v>
          </cell>
          <cell r="AJ438" t="str">
            <v>774</v>
          </cell>
          <cell r="AK438" t="str">
            <v>096</v>
          </cell>
          <cell r="AL438">
            <v>1</v>
          </cell>
          <cell r="AM438">
            <v>1</v>
          </cell>
          <cell r="AN438">
            <v>9304.6139580000017</v>
          </cell>
          <cell r="AO438">
            <v>9305</v>
          </cell>
          <cell r="AP438">
            <v>0</v>
          </cell>
          <cell r="AQ438">
            <v>9305</v>
          </cell>
        </row>
        <row r="439">
          <cell r="B439">
            <v>466774221</v>
          </cell>
          <cell r="C439" t="str">
            <v>MARTHA'S VINEYARD</v>
          </cell>
          <cell r="D439">
            <v>0</v>
          </cell>
          <cell r="E439">
            <v>0</v>
          </cell>
          <cell r="F439">
            <v>7</v>
          </cell>
          <cell r="G439">
            <v>16</v>
          </cell>
          <cell r="H439">
            <v>12</v>
          </cell>
          <cell r="I439">
            <v>0</v>
          </cell>
          <cell r="J439">
            <v>0</v>
          </cell>
          <cell r="K439">
            <v>1.3265</v>
          </cell>
          <cell r="L439">
            <v>0</v>
          </cell>
          <cell r="M439">
            <v>1</v>
          </cell>
          <cell r="N439">
            <v>2</v>
          </cell>
          <cell r="O439">
            <v>0</v>
          </cell>
          <cell r="P439">
            <v>17</v>
          </cell>
          <cell r="Q439">
            <v>35</v>
          </cell>
          <cell r="R439">
            <v>1</v>
          </cell>
          <cell r="S439">
            <v>7</v>
          </cell>
          <cell r="T439"/>
          <cell r="U439">
            <v>18944.161465000001</v>
          </cell>
          <cell r="V439">
            <v>30549.980000000007</v>
          </cell>
          <cell r="W439">
            <v>173356.56030499999</v>
          </cell>
          <cell r="X439">
            <v>38634.338785</v>
          </cell>
          <cell r="Y439">
            <v>7707.5292100000006</v>
          </cell>
          <cell r="Z439">
            <v>17980.587450000003</v>
          </cell>
          <cell r="AA439">
            <v>11492.59</v>
          </cell>
          <cell r="AB439">
            <v>15686.470000000001</v>
          </cell>
          <cell r="AC439">
            <v>38041.961579999996</v>
          </cell>
          <cell r="AD439">
            <v>50362.369735</v>
          </cell>
          <cell r="AE439">
            <v>0</v>
          </cell>
          <cell r="AF439">
            <v>402756.54852999997</v>
          </cell>
          <cell r="AH439">
            <v>466774221</v>
          </cell>
          <cell r="AI439" t="str">
            <v>466</v>
          </cell>
          <cell r="AJ439" t="str">
            <v>774</v>
          </cell>
          <cell r="AK439" t="str">
            <v>221</v>
          </cell>
          <cell r="AL439">
            <v>1</v>
          </cell>
          <cell r="AM439">
            <v>35</v>
          </cell>
          <cell r="AN439">
            <v>402756.54852999997</v>
          </cell>
          <cell r="AO439">
            <v>11507</v>
          </cell>
          <cell r="AP439">
            <v>0</v>
          </cell>
          <cell r="AQ439">
            <v>11507</v>
          </cell>
        </row>
        <row r="440">
          <cell r="B440">
            <v>466774296</v>
          </cell>
          <cell r="C440" t="str">
            <v>MARTHA'S VINEYARD</v>
          </cell>
          <cell r="D440">
            <v>0</v>
          </cell>
          <cell r="E440">
            <v>0</v>
          </cell>
          <cell r="F440">
            <v>3</v>
          </cell>
          <cell r="G440">
            <v>16</v>
          </cell>
          <cell r="H440">
            <v>13</v>
          </cell>
          <cell r="I440">
            <v>0</v>
          </cell>
          <cell r="J440">
            <v>0</v>
          </cell>
          <cell r="K440">
            <v>1.2128000000000001</v>
          </cell>
          <cell r="L440">
            <v>0</v>
          </cell>
          <cell r="M440">
            <v>1</v>
          </cell>
          <cell r="N440">
            <v>0</v>
          </cell>
          <cell r="O440">
            <v>0</v>
          </cell>
          <cell r="P440">
            <v>15</v>
          </cell>
          <cell r="Q440">
            <v>32</v>
          </cell>
          <cell r="R440">
            <v>1</v>
          </cell>
          <cell r="S440">
            <v>9</v>
          </cell>
          <cell r="T440"/>
          <cell r="U440">
            <v>17161.574768000002</v>
          </cell>
          <cell r="V440">
            <v>27681.08</v>
          </cell>
          <cell r="W440">
            <v>156059.17713600001</v>
          </cell>
          <cell r="X440">
            <v>34546.404031999999</v>
          </cell>
          <cell r="Y440">
            <v>7005.8189919999995</v>
          </cell>
          <cell r="Z440">
            <v>16232.62624</v>
          </cell>
          <cell r="AA440">
            <v>10560.48</v>
          </cell>
          <cell r="AB440">
            <v>14736.71</v>
          </cell>
          <cell r="AC440">
            <v>34434.260016</v>
          </cell>
          <cell r="AD440">
            <v>45716.665472000001</v>
          </cell>
          <cell r="AE440">
            <v>0</v>
          </cell>
          <cell r="AF440">
            <v>364134.79665600008</v>
          </cell>
          <cell r="AH440">
            <v>466774296</v>
          </cell>
          <cell r="AI440" t="str">
            <v>466</v>
          </cell>
          <cell r="AJ440" t="str">
            <v>774</v>
          </cell>
          <cell r="AK440" t="str">
            <v>296</v>
          </cell>
          <cell r="AL440">
            <v>1</v>
          </cell>
          <cell r="AM440">
            <v>32</v>
          </cell>
          <cell r="AN440">
            <v>364134.79665600008</v>
          </cell>
          <cell r="AO440">
            <v>11379</v>
          </cell>
          <cell r="AP440">
            <v>0</v>
          </cell>
          <cell r="AQ440">
            <v>11379</v>
          </cell>
        </row>
        <row r="441">
          <cell r="B441">
            <v>466774774</v>
          </cell>
          <cell r="C441" t="str">
            <v>MARTHA'S VINEYARD</v>
          </cell>
          <cell r="D441">
            <v>0</v>
          </cell>
          <cell r="E441">
            <v>0</v>
          </cell>
          <cell r="F441">
            <v>3</v>
          </cell>
          <cell r="G441">
            <v>30</v>
          </cell>
          <cell r="H441">
            <v>12</v>
          </cell>
          <cell r="I441">
            <v>0</v>
          </cell>
          <cell r="J441">
            <v>0</v>
          </cell>
          <cell r="K441">
            <v>1.7055</v>
          </cell>
          <cell r="L441">
            <v>0</v>
          </cell>
          <cell r="M441">
            <v>1</v>
          </cell>
          <cell r="N441">
            <v>0</v>
          </cell>
          <cell r="O441">
            <v>0</v>
          </cell>
          <cell r="P441">
            <v>19</v>
          </cell>
          <cell r="Q441">
            <v>45</v>
          </cell>
          <cell r="R441">
            <v>1</v>
          </cell>
          <cell r="S441">
            <v>6</v>
          </cell>
          <cell r="T441"/>
          <cell r="U441">
            <v>23887.310455000003</v>
          </cell>
          <cell r="V441">
            <v>37871.35</v>
          </cell>
          <cell r="W441">
            <v>211834.85753499996</v>
          </cell>
          <cell r="X441">
            <v>50009.581294999996</v>
          </cell>
          <cell r="Y441">
            <v>9295.5832699999992</v>
          </cell>
          <cell r="Z441">
            <v>22708.708150000002</v>
          </cell>
          <cell r="AA441">
            <v>13930.54</v>
          </cell>
          <cell r="AB441">
            <v>18168.05</v>
          </cell>
          <cell r="AC441">
            <v>47825.413460000003</v>
          </cell>
          <cell r="AD441">
            <v>62425.333945000013</v>
          </cell>
          <cell r="AE441">
            <v>0</v>
          </cell>
          <cell r="AF441">
            <v>497956.72810999997</v>
          </cell>
          <cell r="AH441">
            <v>466774774</v>
          </cell>
          <cell r="AI441" t="str">
            <v>466</v>
          </cell>
          <cell r="AJ441" t="str">
            <v>774</v>
          </cell>
          <cell r="AK441" t="str">
            <v>774</v>
          </cell>
          <cell r="AL441">
            <v>1</v>
          </cell>
          <cell r="AM441">
            <v>45</v>
          </cell>
          <cell r="AN441">
            <v>497956.72810999997</v>
          </cell>
          <cell r="AO441">
            <v>11066</v>
          </cell>
          <cell r="AP441">
            <v>0</v>
          </cell>
          <cell r="AQ441">
            <v>11066</v>
          </cell>
        </row>
        <row r="442">
          <cell r="B442">
            <v>469035018</v>
          </cell>
          <cell r="C442" t="str">
            <v>MATCH</v>
          </cell>
          <cell r="D442">
            <v>0</v>
          </cell>
          <cell r="E442">
            <v>0</v>
          </cell>
          <cell r="F442">
            <v>0</v>
          </cell>
          <cell r="G442">
            <v>1</v>
          </cell>
          <cell r="H442">
            <v>0</v>
          </cell>
          <cell r="I442">
            <v>0</v>
          </cell>
          <cell r="J442">
            <v>0</v>
          </cell>
          <cell r="K442">
            <v>3.7900000000000003E-2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</v>
          </cell>
          <cell r="Q442">
            <v>1</v>
          </cell>
          <cell r="R442">
            <v>1.085</v>
          </cell>
          <cell r="S442">
            <v>8</v>
          </cell>
          <cell r="T442"/>
          <cell r="U442">
            <v>613.099755415</v>
          </cell>
          <cell r="V442">
            <v>1095.77405</v>
          </cell>
          <cell r="W442">
            <v>7016.1934294549992</v>
          </cell>
          <cell r="X442">
            <v>1270.7284023350001</v>
          </cell>
          <cell r="Y442">
            <v>308.16539551</v>
          </cell>
          <cell r="Z442">
            <v>514.56706999999994</v>
          </cell>
          <cell r="AA442">
            <v>384.87119999999993</v>
          </cell>
          <cell r="AB442">
            <v>797.73540000000003</v>
          </cell>
          <cell r="AC442">
            <v>1124.10034898</v>
          </cell>
          <cell r="AD442">
            <v>1644.641421</v>
          </cell>
          <cell r="AE442">
            <v>0</v>
          </cell>
          <cell r="AF442">
            <v>14769.876472694998</v>
          </cell>
          <cell r="AH442">
            <v>469035018</v>
          </cell>
          <cell r="AI442" t="str">
            <v>469</v>
          </cell>
          <cell r="AJ442" t="str">
            <v>035</v>
          </cell>
          <cell r="AK442" t="str">
            <v>018</v>
          </cell>
          <cell r="AL442">
            <v>1</v>
          </cell>
          <cell r="AM442">
            <v>1</v>
          </cell>
          <cell r="AN442">
            <v>14769.876472694998</v>
          </cell>
          <cell r="AO442">
            <v>14770</v>
          </cell>
          <cell r="AP442">
            <v>0</v>
          </cell>
          <cell r="AQ442">
            <v>14770</v>
          </cell>
        </row>
        <row r="443">
          <cell r="B443">
            <v>469035035</v>
          </cell>
          <cell r="C443" t="str">
            <v>MATCH</v>
          </cell>
          <cell r="D443">
            <v>50</v>
          </cell>
          <cell r="E443">
            <v>0</v>
          </cell>
          <cell r="F443">
            <v>91</v>
          </cell>
          <cell r="G443">
            <v>480</v>
          </cell>
          <cell r="H443">
            <v>278</v>
          </cell>
          <cell r="I443">
            <v>300</v>
          </cell>
          <cell r="J443">
            <v>0</v>
          </cell>
          <cell r="K443">
            <v>43.5471</v>
          </cell>
          <cell r="L443">
            <v>0</v>
          </cell>
          <cell r="M443">
            <v>155</v>
          </cell>
          <cell r="N443">
            <v>41</v>
          </cell>
          <cell r="O443">
            <v>31</v>
          </cell>
          <cell r="P443">
            <v>833</v>
          </cell>
          <cell r="Q443">
            <v>1174</v>
          </cell>
          <cell r="R443">
            <v>1.085</v>
          </cell>
          <cell r="S443">
            <v>10</v>
          </cell>
          <cell r="T443"/>
          <cell r="U443">
            <v>719212.34957183513</v>
          </cell>
          <cell r="V443">
            <v>1230671.39475</v>
          </cell>
          <cell r="W443">
            <v>7772814.3718937943</v>
          </cell>
          <cell r="X443">
            <v>1339564.924682915</v>
          </cell>
          <cell r="Y443">
            <v>333107.11239098996</v>
          </cell>
          <cell r="Z443">
            <v>709288.75343000004</v>
          </cell>
          <cell r="AA443">
            <v>507575.04349999997</v>
          </cell>
          <cell r="AB443">
            <v>898444.1451999998</v>
          </cell>
          <cell r="AC443">
            <v>1421947.4975780197</v>
          </cell>
          <cell r="AD443">
            <v>1833211.7627289998</v>
          </cell>
          <cell r="AE443">
            <v>0</v>
          </cell>
          <cell r="AF443">
            <v>16765837.355726553</v>
          </cell>
          <cell r="AH443">
            <v>469035035</v>
          </cell>
          <cell r="AI443" t="str">
            <v>469</v>
          </cell>
          <cell r="AJ443" t="str">
            <v>035</v>
          </cell>
          <cell r="AK443" t="str">
            <v>035</v>
          </cell>
          <cell r="AL443">
            <v>1</v>
          </cell>
          <cell r="AM443">
            <v>1174</v>
          </cell>
          <cell r="AN443">
            <v>16765837.355726553</v>
          </cell>
          <cell r="AO443">
            <v>14281</v>
          </cell>
          <cell r="AP443">
            <v>0</v>
          </cell>
          <cell r="AQ443">
            <v>14281</v>
          </cell>
        </row>
        <row r="444">
          <cell r="B444">
            <v>469035044</v>
          </cell>
          <cell r="C444" t="str">
            <v>MATCH</v>
          </cell>
          <cell r="D444">
            <v>0</v>
          </cell>
          <cell r="E444">
            <v>0</v>
          </cell>
          <cell r="F444">
            <v>0</v>
          </cell>
          <cell r="G444">
            <v>2</v>
          </cell>
          <cell r="H444">
            <v>0</v>
          </cell>
          <cell r="I444">
            <v>3</v>
          </cell>
          <cell r="J444">
            <v>0</v>
          </cell>
          <cell r="K444">
            <v>0.1895</v>
          </cell>
          <cell r="L444">
            <v>0</v>
          </cell>
          <cell r="M444">
            <v>1</v>
          </cell>
          <cell r="N444">
            <v>0</v>
          </cell>
          <cell r="O444">
            <v>0</v>
          </cell>
          <cell r="P444">
            <v>2</v>
          </cell>
          <cell r="Q444">
            <v>5</v>
          </cell>
          <cell r="R444">
            <v>1.085</v>
          </cell>
          <cell r="S444">
            <v>10</v>
          </cell>
          <cell r="T444"/>
          <cell r="U444">
            <v>2973.3931270749999</v>
          </cell>
          <cell r="V444">
            <v>4744.4337500000011</v>
          </cell>
          <cell r="W444">
            <v>30598.625997274994</v>
          </cell>
          <cell r="X444">
            <v>5420.7481616750001</v>
          </cell>
          <cell r="Y444">
            <v>1182.03917755</v>
          </cell>
          <cell r="Z444">
            <v>3489.3453500000001</v>
          </cell>
          <cell r="AA444">
            <v>2164.0758999999998</v>
          </cell>
          <cell r="AB444">
            <v>3441.0558000000001</v>
          </cell>
          <cell r="AC444">
            <v>6072.8382448999992</v>
          </cell>
          <cell r="AD444">
            <v>6936.1171049999994</v>
          </cell>
          <cell r="AE444">
            <v>0</v>
          </cell>
          <cell r="AF444">
            <v>67022.672613475006</v>
          </cell>
          <cell r="AH444">
            <v>469035044</v>
          </cell>
          <cell r="AI444" t="str">
            <v>469</v>
          </cell>
          <cell r="AJ444" t="str">
            <v>035</v>
          </cell>
          <cell r="AK444" t="str">
            <v>044</v>
          </cell>
          <cell r="AL444">
            <v>1</v>
          </cell>
          <cell r="AM444">
            <v>5</v>
          </cell>
          <cell r="AN444">
            <v>67022.672613475006</v>
          </cell>
          <cell r="AO444">
            <v>13405</v>
          </cell>
          <cell r="AP444">
            <v>0</v>
          </cell>
          <cell r="AQ444">
            <v>13405</v>
          </cell>
        </row>
        <row r="445">
          <cell r="B445">
            <v>469035073</v>
          </cell>
          <cell r="C445" t="str">
            <v>MATCH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1</v>
          </cell>
          <cell r="J445">
            <v>0</v>
          </cell>
          <cell r="K445">
            <v>3.7900000000000003E-2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1</v>
          </cell>
          <cell r="Q445">
            <v>1</v>
          </cell>
          <cell r="R445">
            <v>1.085</v>
          </cell>
          <cell r="S445">
            <v>5</v>
          </cell>
          <cell r="T445"/>
          <cell r="U445">
            <v>606.058105415</v>
          </cell>
          <cell r="V445">
            <v>1062.4103</v>
          </cell>
          <cell r="W445">
            <v>7746.9409294550005</v>
          </cell>
          <cell r="X445">
            <v>901.57885233499997</v>
          </cell>
          <cell r="Y445">
            <v>299.64814551000001</v>
          </cell>
          <cell r="Z445">
            <v>799.80706999999995</v>
          </cell>
          <cell r="AA445">
            <v>546.41684999999995</v>
          </cell>
          <cell r="AB445">
            <v>1160.7112999999999</v>
          </cell>
          <cell r="AC445">
            <v>1175.1387489799999</v>
          </cell>
          <cell r="AD445">
            <v>1523.7514210000002</v>
          </cell>
          <cell r="AE445">
            <v>0</v>
          </cell>
          <cell r="AF445">
            <v>15822.461722695003</v>
          </cell>
          <cell r="AH445">
            <v>469035073</v>
          </cell>
          <cell r="AI445" t="str">
            <v>469</v>
          </cell>
          <cell r="AJ445" t="str">
            <v>035</v>
          </cell>
          <cell r="AK445" t="str">
            <v>073</v>
          </cell>
          <cell r="AL445">
            <v>1</v>
          </cell>
          <cell r="AM445">
            <v>1</v>
          </cell>
          <cell r="AN445">
            <v>15822.461722695003</v>
          </cell>
          <cell r="AO445">
            <v>15822</v>
          </cell>
          <cell r="AP445">
            <v>0</v>
          </cell>
          <cell r="AQ445">
            <v>15822</v>
          </cell>
        </row>
        <row r="446">
          <cell r="B446">
            <v>469035093</v>
          </cell>
          <cell r="C446" t="str">
            <v>MATCH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1</v>
          </cell>
          <cell r="J446">
            <v>0</v>
          </cell>
          <cell r="K446">
            <v>3.7900000000000003E-2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  <cell r="R446">
            <v>1.085</v>
          </cell>
          <cell r="S446">
            <v>10</v>
          </cell>
          <cell r="T446"/>
          <cell r="U446">
            <v>547.15345541500005</v>
          </cell>
          <cell r="V446">
            <v>783.31574999999998</v>
          </cell>
          <cell r="W446">
            <v>5022.4082794550004</v>
          </cell>
          <cell r="X446">
            <v>901.57885233499997</v>
          </cell>
          <cell r="Y446">
            <v>167.46259550999997</v>
          </cell>
          <cell r="Z446">
            <v>781.13706999999999</v>
          </cell>
          <cell r="AA446">
            <v>436.09404999999998</v>
          </cell>
          <cell r="AB446">
            <v>587.42984999999999</v>
          </cell>
          <cell r="AC446">
            <v>1175.1387489799999</v>
          </cell>
          <cell r="AD446">
            <v>1117.5614210000001</v>
          </cell>
          <cell r="AE446">
            <v>0</v>
          </cell>
          <cell r="AF446">
            <v>11519.280072695001</v>
          </cell>
          <cell r="AH446">
            <v>469035093</v>
          </cell>
          <cell r="AI446" t="str">
            <v>469</v>
          </cell>
          <cell r="AJ446" t="str">
            <v>035</v>
          </cell>
          <cell r="AK446" t="str">
            <v>093</v>
          </cell>
          <cell r="AL446">
            <v>1</v>
          </cell>
          <cell r="AM446">
            <v>1</v>
          </cell>
          <cell r="AN446">
            <v>11519.280072695001</v>
          </cell>
          <cell r="AO446">
            <v>11519</v>
          </cell>
          <cell r="AP446">
            <v>0</v>
          </cell>
          <cell r="AQ446">
            <v>11519</v>
          </cell>
        </row>
        <row r="447">
          <cell r="B447">
            <v>469035163</v>
          </cell>
          <cell r="C447" t="str">
            <v>MATCH</v>
          </cell>
          <cell r="D447">
            <v>0</v>
          </cell>
          <cell r="E447">
            <v>0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3.7900000000000003E-2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1</v>
          </cell>
          <cell r="Q447">
            <v>1</v>
          </cell>
          <cell r="R447">
            <v>1.085</v>
          </cell>
          <cell r="S447">
            <v>10</v>
          </cell>
          <cell r="T447"/>
          <cell r="U447">
            <v>616.094355415</v>
          </cell>
          <cell r="V447">
            <v>1109.96585</v>
          </cell>
          <cell r="W447">
            <v>7154.8021794549995</v>
          </cell>
          <cell r="X447">
            <v>1270.7284023350001</v>
          </cell>
          <cell r="Y447">
            <v>314.89239551000003</v>
          </cell>
          <cell r="Z447">
            <v>515.51706999999999</v>
          </cell>
          <cell r="AA447">
            <v>390.49149999999997</v>
          </cell>
          <cell r="AB447">
            <v>826.91104999999993</v>
          </cell>
          <cell r="AC447">
            <v>1124.10034898</v>
          </cell>
          <cell r="AD447">
            <v>1665.3214210000001</v>
          </cell>
          <cell r="AE447">
            <v>0</v>
          </cell>
          <cell r="AF447">
            <v>14988.824572695001</v>
          </cell>
          <cell r="AH447">
            <v>469035163</v>
          </cell>
          <cell r="AI447" t="str">
            <v>469</v>
          </cell>
          <cell r="AJ447" t="str">
            <v>035</v>
          </cell>
          <cell r="AK447" t="str">
            <v>163</v>
          </cell>
          <cell r="AL447">
            <v>1</v>
          </cell>
          <cell r="AM447">
            <v>1</v>
          </cell>
          <cell r="AN447">
            <v>14988.824572695001</v>
          </cell>
          <cell r="AO447">
            <v>14989</v>
          </cell>
          <cell r="AP447">
            <v>0</v>
          </cell>
          <cell r="AQ447">
            <v>14989</v>
          </cell>
        </row>
        <row r="448">
          <cell r="B448">
            <v>469035165</v>
          </cell>
          <cell r="C448" t="str">
            <v>MATCH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</v>
          </cell>
          <cell r="J448">
            <v>0</v>
          </cell>
          <cell r="K448">
            <v>7.5800000000000006E-2</v>
          </cell>
          <cell r="L448">
            <v>0</v>
          </cell>
          <cell r="M448">
            <v>0</v>
          </cell>
          <cell r="N448">
            <v>0</v>
          </cell>
          <cell r="O448">
            <v>1</v>
          </cell>
          <cell r="P448">
            <v>0</v>
          </cell>
          <cell r="Q448">
            <v>2</v>
          </cell>
          <cell r="R448">
            <v>1.085</v>
          </cell>
          <cell r="S448">
            <v>9</v>
          </cell>
          <cell r="T448"/>
          <cell r="U448">
            <v>1175.73616083</v>
          </cell>
          <cell r="V448">
            <v>1709.14625</v>
          </cell>
          <cell r="W448">
            <v>11042.387258910001</v>
          </cell>
          <cell r="X448">
            <v>1945.67245467</v>
          </cell>
          <cell r="Y448">
            <v>375.63439101999995</v>
          </cell>
          <cell r="Z448">
            <v>1656.0841399999999</v>
          </cell>
          <cell r="AA448">
            <v>933.26274999999998</v>
          </cell>
          <cell r="AB448">
            <v>1195.22515</v>
          </cell>
          <cell r="AC448">
            <v>2594.5760979599995</v>
          </cell>
          <cell r="AD448">
            <v>2441.5228420000003</v>
          </cell>
          <cell r="AE448">
            <v>0</v>
          </cell>
          <cell r="AF448">
            <v>25069.247495390002</v>
          </cell>
          <cell r="AH448">
            <v>469035165</v>
          </cell>
          <cell r="AI448" t="str">
            <v>469</v>
          </cell>
          <cell r="AJ448" t="str">
            <v>035</v>
          </cell>
          <cell r="AK448" t="str">
            <v>165</v>
          </cell>
          <cell r="AL448">
            <v>1</v>
          </cell>
          <cell r="AM448">
            <v>2</v>
          </cell>
          <cell r="AN448">
            <v>25069.247495390002</v>
          </cell>
          <cell r="AO448">
            <v>12535</v>
          </cell>
          <cell r="AP448">
            <v>0</v>
          </cell>
          <cell r="AQ448">
            <v>12535</v>
          </cell>
        </row>
        <row r="449">
          <cell r="B449">
            <v>469035176</v>
          </cell>
          <cell r="C449" t="str">
            <v>MATCH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2</v>
          </cell>
          <cell r="J449">
            <v>0</v>
          </cell>
          <cell r="K449">
            <v>7.5800000000000006E-2</v>
          </cell>
          <cell r="L449">
            <v>0</v>
          </cell>
          <cell r="M449">
            <v>0</v>
          </cell>
          <cell r="N449">
            <v>0</v>
          </cell>
          <cell r="O449">
            <v>1</v>
          </cell>
          <cell r="P449">
            <v>2</v>
          </cell>
          <cell r="Q449">
            <v>2</v>
          </cell>
          <cell r="R449">
            <v>1.085</v>
          </cell>
          <cell r="S449">
            <v>7</v>
          </cell>
          <cell r="T449"/>
          <cell r="U449">
            <v>1304.6341608299999</v>
          </cell>
          <cell r="V449">
            <v>2319.84935</v>
          </cell>
          <cell r="W449">
            <v>17004.093358909999</v>
          </cell>
          <cell r="X449">
            <v>1945.67245467</v>
          </cell>
          <cell r="Y449">
            <v>664.87369101999991</v>
          </cell>
          <cell r="Z449">
            <v>1696.9441399999998</v>
          </cell>
          <cell r="AA449">
            <v>1174.67525</v>
          </cell>
          <cell r="AB449">
            <v>2449.6587500000001</v>
          </cell>
          <cell r="AC449">
            <v>2594.5760979599995</v>
          </cell>
          <cell r="AD449">
            <v>3330.3228420000005</v>
          </cell>
          <cell r="AE449">
            <v>0</v>
          </cell>
          <cell r="AF449">
            <v>34485.30009538999</v>
          </cell>
          <cell r="AH449">
            <v>469035176</v>
          </cell>
          <cell r="AI449" t="str">
            <v>469</v>
          </cell>
          <cell r="AJ449" t="str">
            <v>035</v>
          </cell>
          <cell r="AK449" t="str">
            <v>176</v>
          </cell>
          <cell r="AL449">
            <v>1</v>
          </cell>
          <cell r="AM449">
            <v>2</v>
          </cell>
          <cell r="AN449">
            <v>34485.30009538999</v>
          </cell>
          <cell r="AO449">
            <v>17243</v>
          </cell>
          <cell r="AP449">
            <v>0</v>
          </cell>
          <cell r="AQ449">
            <v>17243</v>
          </cell>
        </row>
        <row r="450">
          <cell r="B450">
            <v>469035207</v>
          </cell>
          <cell r="C450" t="str">
            <v>MATCH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7.5800000000000006E-2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1</v>
          </cell>
          <cell r="Q450">
            <v>2</v>
          </cell>
          <cell r="R450">
            <v>1.085</v>
          </cell>
          <cell r="S450">
            <v>2</v>
          </cell>
          <cell r="T450"/>
          <cell r="U450">
            <v>1151.3453608299999</v>
          </cell>
          <cell r="V450">
            <v>1836.8616</v>
          </cell>
          <cell r="W450">
            <v>12682.84215891</v>
          </cell>
          <cell r="X450">
            <v>1803.1577046699999</v>
          </cell>
          <cell r="Y450">
            <v>462.91179101999995</v>
          </cell>
          <cell r="Z450">
            <v>1580.3541399999999</v>
          </cell>
          <cell r="AA450">
            <v>979.00635</v>
          </cell>
          <cell r="AB450">
            <v>1729.9348499999999</v>
          </cell>
          <cell r="AC450">
            <v>2350.2774979599999</v>
          </cell>
          <cell r="AD450">
            <v>2628.4128420000002</v>
          </cell>
          <cell r="AE450">
            <v>0</v>
          </cell>
          <cell r="AF450">
            <v>27205.104295390003</v>
          </cell>
          <cell r="AH450">
            <v>469035207</v>
          </cell>
          <cell r="AI450" t="str">
            <v>469</v>
          </cell>
          <cell r="AJ450" t="str">
            <v>035</v>
          </cell>
          <cell r="AK450" t="str">
            <v>207</v>
          </cell>
          <cell r="AL450">
            <v>1</v>
          </cell>
          <cell r="AM450">
            <v>2</v>
          </cell>
          <cell r="AN450">
            <v>27205.104295390003</v>
          </cell>
          <cell r="AO450">
            <v>13603</v>
          </cell>
          <cell r="AP450">
            <v>0</v>
          </cell>
          <cell r="AQ450">
            <v>13603</v>
          </cell>
        </row>
        <row r="451">
          <cell r="B451">
            <v>469035243</v>
          </cell>
          <cell r="C451" t="str">
            <v>MATCH</v>
          </cell>
          <cell r="D451">
            <v>0</v>
          </cell>
          <cell r="E451">
            <v>0</v>
          </cell>
          <cell r="F451">
            <v>1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7.5800000000000006E-2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1</v>
          </cell>
          <cell r="Q451">
            <v>2</v>
          </cell>
          <cell r="R451">
            <v>1.085</v>
          </cell>
          <cell r="S451">
            <v>8</v>
          </cell>
          <cell r="T451"/>
          <cell r="U451">
            <v>1160.2532108299999</v>
          </cell>
          <cell r="V451">
            <v>1879.0898</v>
          </cell>
          <cell r="W451">
            <v>10982.26740891</v>
          </cell>
          <cell r="X451">
            <v>2541.4568046700001</v>
          </cell>
          <cell r="Y451">
            <v>468.33679102000002</v>
          </cell>
          <cell r="Z451">
            <v>1008.2241399999999</v>
          </cell>
          <cell r="AA451">
            <v>646.23685</v>
          </cell>
          <cell r="AB451">
            <v>901.72179999999992</v>
          </cell>
          <cell r="AC451">
            <v>2248.2006979600001</v>
          </cell>
          <cell r="AD451">
            <v>2834.5128420000001</v>
          </cell>
          <cell r="AE451">
            <v>0</v>
          </cell>
          <cell r="AF451">
            <v>24670.300345389998</v>
          </cell>
          <cell r="AH451">
            <v>469035243</v>
          </cell>
          <cell r="AI451" t="str">
            <v>469</v>
          </cell>
          <cell r="AJ451" t="str">
            <v>035</v>
          </cell>
          <cell r="AK451" t="str">
            <v>243</v>
          </cell>
          <cell r="AL451">
            <v>1</v>
          </cell>
          <cell r="AM451">
            <v>2</v>
          </cell>
          <cell r="AN451">
            <v>24670.300345389998</v>
          </cell>
          <cell r="AO451">
            <v>12335</v>
          </cell>
          <cell r="AP451">
            <v>0</v>
          </cell>
          <cell r="AQ451">
            <v>12335</v>
          </cell>
        </row>
        <row r="452">
          <cell r="B452">
            <v>469035244</v>
          </cell>
          <cell r="C452" t="str">
            <v>MATCH</v>
          </cell>
          <cell r="D452">
            <v>1</v>
          </cell>
          <cell r="E452">
            <v>0</v>
          </cell>
          <cell r="F452">
            <v>0</v>
          </cell>
          <cell r="G452">
            <v>1</v>
          </cell>
          <cell r="H452">
            <v>1</v>
          </cell>
          <cell r="I452">
            <v>3</v>
          </cell>
          <cell r="J452">
            <v>0</v>
          </cell>
          <cell r="K452">
            <v>0.1895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4</v>
          </cell>
          <cell r="Q452">
            <v>6</v>
          </cell>
          <cell r="R452">
            <v>1.085</v>
          </cell>
          <cell r="S452">
            <v>9</v>
          </cell>
          <cell r="T452"/>
          <cell r="U452">
            <v>3222.4006270749996</v>
          </cell>
          <cell r="V452">
            <v>5586.4480000000003</v>
          </cell>
          <cell r="W452">
            <v>36842.063197275005</v>
          </cell>
          <cell r="X452">
            <v>5448.6977616749991</v>
          </cell>
          <cell r="Y452">
            <v>1511.0871275499999</v>
          </cell>
          <cell r="Z452">
            <v>3655.8053500000001</v>
          </cell>
          <cell r="AA452">
            <v>2553.4715499999998</v>
          </cell>
          <cell r="AB452">
            <v>4850.4274000000005</v>
          </cell>
          <cell r="AC452">
            <v>6356.2185448999999</v>
          </cell>
          <cell r="AD452">
            <v>8154.0771049999994</v>
          </cell>
          <cell r="AE452">
            <v>0</v>
          </cell>
          <cell r="AF452">
            <v>78180.696663475013</v>
          </cell>
          <cell r="AH452">
            <v>469035244</v>
          </cell>
          <cell r="AI452" t="str">
            <v>469</v>
          </cell>
          <cell r="AJ452" t="str">
            <v>035</v>
          </cell>
          <cell r="AK452" t="str">
            <v>244</v>
          </cell>
          <cell r="AL452">
            <v>1</v>
          </cell>
          <cell r="AM452">
            <v>6</v>
          </cell>
          <cell r="AN452">
            <v>78180.696663475013</v>
          </cell>
          <cell r="AO452">
            <v>13030</v>
          </cell>
          <cell r="AP452">
            <v>0</v>
          </cell>
          <cell r="AQ452">
            <v>13030</v>
          </cell>
        </row>
        <row r="453">
          <cell r="B453">
            <v>469035336</v>
          </cell>
          <cell r="C453" t="str">
            <v>MATCH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1</v>
          </cell>
          <cell r="J453">
            <v>0</v>
          </cell>
          <cell r="K453">
            <v>3.7900000000000003E-2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</v>
          </cell>
          <cell r="Q453">
            <v>1</v>
          </cell>
          <cell r="R453">
            <v>1.085</v>
          </cell>
          <cell r="S453">
            <v>7</v>
          </cell>
          <cell r="T453"/>
          <cell r="U453">
            <v>611.60245541500001</v>
          </cell>
          <cell r="V453">
            <v>1088.6673000000001</v>
          </cell>
          <cell r="W453">
            <v>8003.2613294550001</v>
          </cell>
          <cell r="X453">
            <v>901.57885233499997</v>
          </cell>
          <cell r="Y453">
            <v>312.08224550999995</v>
          </cell>
          <cell r="Z453">
            <v>801.56706999999994</v>
          </cell>
          <cell r="AA453">
            <v>556.80030000000011</v>
          </cell>
          <cell r="AB453">
            <v>1214.6466499999999</v>
          </cell>
          <cell r="AC453">
            <v>1175.1387489799999</v>
          </cell>
          <cell r="AD453">
            <v>1561.961421</v>
          </cell>
          <cell r="AE453">
            <v>0</v>
          </cell>
          <cell r="AF453">
            <v>16227.306372695</v>
          </cell>
          <cell r="AH453">
            <v>469035336</v>
          </cell>
          <cell r="AI453" t="str">
            <v>469</v>
          </cell>
          <cell r="AJ453" t="str">
            <v>035</v>
          </cell>
          <cell r="AK453" t="str">
            <v>336</v>
          </cell>
          <cell r="AL453">
            <v>1</v>
          </cell>
          <cell r="AM453">
            <v>1</v>
          </cell>
          <cell r="AN453">
            <v>16227.306372695</v>
          </cell>
          <cell r="AO453">
            <v>16227</v>
          </cell>
          <cell r="AP453">
            <v>0</v>
          </cell>
          <cell r="AQ453">
            <v>16227</v>
          </cell>
        </row>
        <row r="454">
          <cell r="B454">
            <v>470165009</v>
          </cell>
          <cell r="C454" t="str">
            <v>MYSTIC VALLEY REGIONAL</v>
          </cell>
          <cell r="D454">
            <v>0</v>
          </cell>
          <cell r="E454">
            <v>0</v>
          </cell>
          <cell r="F454">
            <v>0</v>
          </cell>
          <cell r="G454">
            <v>2</v>
          </cell>
          <cell r="H454">
            <v>2</v>
          </cell>
          <cell r="I454">
            <v>0</v>
          </cell>
          <cell r="J454">
            <v>0</v>
          </cell>
          <cell r="K454">
            <v>0.15160000000000001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</v>
          </cell>
          <cell r="Q454">
            <v>4</v>
          </cell>
          <cell r="R454">
            <v>1.0369999999999999</v>
          </cell>
          <cell r="S454">
            <v>2</v>
          </cell>
          <cell r="T454"/>
          <cell r="U454">
            <v>2146.3054430520001</v>
          </cell>
          <cell r="V454">
            <v>3252.92382</v>
          </cell>
          <cell r="W454">
            <v>16859.785435004</v>
          </cell>
          <cell r="X454">
            <v>4364.725745148</v>
          </cell>
          <cell r="Y454">
            <v>757.58410808799999</v>
          </cell>
          <cell r="Z454">
            <v>1992.7082799999998</v>
          </cell>
          <cell r="AA454">
            <v>1266.70587</v>
          </cell>
          <cell r="AB454">
            <v>1315.5693099999999</v>
          </cell>
          <cell r="AC454">
            <v>4457.8646758239993</v>
          </cell>
          <cell r="AD454">
            <v>5216.1556839999994</v>
          </cell>
          <cell r="AE454">
            <v>0</v>
          </cell>
          <cell r="AF454">
            <v>41630.328371116004</v>
          </cell>
          <cell r="AH454">
            <v>470165009</v>
          </cell>
          <cell r="AI454" t="str">
            <v>470</v>
          </cell>
          <cell r="AJ454" t="str">
            <v>165</v>
          </cell>
          <cell r="AK454" t="str">
            <v>009</v>
          </cell>
          <cell r="AL454">
            <v>1</v>
          </cell>
          <cell r="AM454">
            <v>4</v>
          </cell>
          <cell r="AN454">
            <v>41630.328371116004</v>
          </cell>
          <cell r="AO454">
            <v>10408</v>
          </cell>
          <cell r="AP454">
            <v>0</v>
          </cell>
          <cell r="AQ454">
            <v>10408</v>
          </cell>
        </row>
        <row r="455">
          <cell r="B455">
            <v>470165035</v>
          </cell>
          <cell r="C455" t="str">
            <v>MYSTIC VALLEY REGIONAL</v>
          </cell>
          <cell r="D455">
            <v>0</v>
          </cell>
          <cell r="E455">
            <v>0</v>
          </cell>
          <cell r="F455">
            <v>0</v>
          </cell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7.5800000000000006E-2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2</v>
          </cell>
          <cell r="R455">
            <v>1.0369999999999999</v>
          </cell>
          <cell r="S455">
            <v>10</v>
          </cell>
          <cell r="T455"/>
          <cell r="U455">
            <v>1045.8951765259999</v>
          </cell>
          <cell r="V455">
            <v>1497.3243</v>
          </cell>
          <cell r="W455">
            <v>7169.2325575019986</v>
          </cell>
          <cell r="X455">
            <v>2182.362872574</v>
          </cell>
          <cell r="Y455">
            <v>317.62979404399994</v>
          </cell>
          <cell r="Z455">
            <v>987.31413999999995</v>
          </cell>
          <cell r="AA455">
            <v>582.30660999999998</v>
          </cell>
          <cell r="AB455">
            <v>392.52523999999994</v>
          </cell>
          <cell r="AC455">
            <v>2228.9323379119996</v>
          </cell>
          <cell r="AD455">
            <v>2411.4328419999997</v>
          </cell>
          <cell r="AE455">
            <v>0</v>
          </cell>
          <cell r="AF455">
            <v>18814.955870557998</v>
          </cell>
          <cell r="AH455">
            <v>470165035</v>
          </cell>
          <cell r="AI455" t="str">
            <v>470</v>
          </cell>
          <cell r="AJ455" t="str">
            <v>165</v>
          </cell>
          <cell r="AK455" t="str">
            <v>035</v>
          </cell>
          <cell r="AL455">
            <v>1</v>
          </cell>
          <cell r="AM455">
            <v>2</v>
          </cell>
          <cell r="AN455">
            <v>18814.955870557998</v>
          </cell>
          <cell r="AO455">
            <v>9407</v>
          </cell>
          <cell r="AP455">
            <v>0</v>
          </cell>
          <cell r="AQ455">
            <v>9407</v>
          </cell>
        </row>
        <row r="456">
          <cell r="B456">
            <v>470165057</v>
          </cell>
          <cell r="C456" t="str">
            <v>MYSTIC VALLEY REGIONAL</v>
          </cell>
          <cell r="D456">
            <v>0</v>
          </cell>
          <cell r="E456">
            <v>0</v>
          </cell>
          <cell r="F456">
            <v>0</v>
          </cell>
          <cell r="G456">
            <v>1</v>
          </cell>
          <cell r="H456">
            <v>2</v>
          </cell>
          <cell r="I456">
            <v>0</v>
          </cell>
          <cell r="J456">
            <v>0</v>
          </cell>
          <cell r="K456">
            <v>0.1137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3</v>
          </cell>
          <cell r="R456">
            <v>1.0369999999999999</v>
          </cell>
          <cell r="S456">
            <v>10</v>
          </cell>
          <cell r="T456"/>
          <cell r="U456">
            <v>1568.8427647889998</v>
          </cell>
          <cell r="V456">
            <v>2245.9864500000003</v>
          </cell>
          <cell r="W456">
            <v>10547.890266253</v>
          </cell>
          <cell r="X456">
            <v>3150.2138988609995</v>
          </cell>
          <cell r="Y456">
            <v>482.15337606599991</v>
          </cell>
          <cell r="Z456">
            <v>1480.9712099999999</v>
          </cell>
          <cell r="AA456">
            <v>914.8102899999999</v>
          </cell>
          <cell r="AB456">
            <v>636.0024699999999</v>
          </cell>
          <cell r="AC456">
            <v>3383.4941118679999</v>
          </cell>
          <cell r="AD456">
            <v>3632.9542629999996</v>
          </cell>
          <cell r="AE456">
            <v>0</v>
          </cell>
          <cell r="AF456">
            <v>28043.319100836998</v>
          </cell>
          <cell r="AH456">
            <v>470165057</v>
          </cell>
          <cell r="AI456" t="str">
            <v>470</v>
          </cell>
          <cell r="AJ456" t="str">
            <v>165</v>
          </cell>
          <cell r="AK456" t="str">
            <v>057</v>
          </cell>
          <cell r="AL456">
            <v>1</v>
          </cell>
          <cell r="AM456">
            <v>3</v>
          </cell>
          <cell r="AN456">
            <v>28043.319100836998</v>
          </cell>
          <cell r="AO456">
            <v>9348</v>
          </cell>
          <cell r="AP456">
            <v>0</v>
          </cell>
          <cell r="AQ456">
            <v>9348</v>
          </cell>
        </row>
        <row r="457">
          <cell r="B457">
            <v>470165071</v>
          </cell>
          <cell r="C457" t="str">
            <v>MYSTIC VALLEY REGIONAL</v>
          </cell>
          <cell r="D457">
            <v>0</v>
          </cell>
          <cell r="E457">
            <v>0</v>
          </cell>
          <cell r="F457">
            <v>0</v>
          </cell>
          <cell r="G457">
            <v>1</v>
          </cell>
          <cell r="H457">
            <v>2</v>
          </cell>
          <cell r="I457">
            <v>0</v>
          </cell>
          <cell r="J457">
            <v>0</v>
          </cell>
          <cell r="K457">
            <v>0.1137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3</v>
          </cell>
          <cell r="R457">
            <v>1.0369999999999999</v>
          </cell>
          <cell r="S457">
            <v>4</v>
          </cell>
          <cell r="T457"/>
          <cell r="U457">
            <v>1568.8427647889998</v>
          </cell>
          <cell r="V457">
            <v>2245.9864500000003</v>
          </cell>
          <cell r="W457">
            <v>10547.890266253</v>
          </cell>
          <cell r="X457">
            <v>3150.2138988609995</v>
          </cell>
          <cell r="Y457">
            <v>482.15337606599991</v>
          </cell>
          <cell r="Z457">
            <v>1480.9712099999999</v>
          </cell>
          <cell r="AA457">
            <v>914.8102899999999</v>
          </cell>
          <cell r="AB457">
            <v>636.0024699999999</v>
          </cell>
          <cell r="AC457">
            <v>3383.4941118679999</v>
          </cell>
          <cell r="AD457">
            <v>3632.9542629999996</v>
          </cell>
          <cell r="AE457">
            <v>0</v>
          </cell>
          <cell r="AF457">
            <v>28043.319100836998</v>
          </cell>
          <cell r="AH457">
            <v>470165071</v>
          </cell>
          <cell r="AI457" t="str">
            <v>470</v>
          </cell>
          <cell r="AJ457" t="str">
            <v>165</v>
          </cell>
          <cell r="AK457" t="str">
            <v>071</v>
          </cell>
          <cell r="AL457">
            <v>1</v>
          </cell>
          <cell r="AM457">
            <v>3</v>
          </cell>
          <cell r="AN457">
            <v>28043.319100836998</v>
          </cell>
          <cell r="AO457">
            <v>9348</v>
          </cell>
          <cell r="AP457">
            <v>0</v>
          </cell>
          <cell r="AQ457">
            <v>9348</v>
          </cell>
        </row>
        <row r="458">
          <cell r="B458">
            <v>470165093</v>
          </cell>
          <cell r="C458" t="str">
            <v>MYSTIC VALLEY REGIONAL</v>
          </cell>
          <cell r="D458">
            <v>0</v>
          </cell>
          <cell r="E458">
            <v>0</v>
          </cell>
          <cell r="F458">
            <v>10</v>
          </cell>
          <cell r="G458">
            <v>79</v>
          </cell>
          <cell r="H458">
            <v>40</v>
          </cell>
          <cell r="I458">
            <v>36</v>
          </cell>
          <cell r="J458">
            <v>0</v>
          </cell>
          <cell r="K458">
            <v>6.2534999999999998</v>
          </cell>
          <cell r="L458">
            <v>0</v>
          </cell>
          <cell r="M458">
            <v>2</v>
          </cell>
          <cell r="N458">
            <v>0</v>
          </cell>
          <cell r="O458">
            <v>0</v>
          </cell>
          <cell r="P458">
            <v>52</v>
          </cell>
          <cell r="Q458">
            <v>165</v>
          </cell>
          <cell r="R458">
            <v>1.0369999999999999</v>
          </cell>
          <cell r="S458">
            <v>10</v>
          </cell>
          <cell r="T458"/>
          <cell r="U458">
            <v>89903.345843394985</v>
          </cell>
          <cell r="V458">
            <v>140097.27930999998</v>
          </cell>
          <cell r="W458">
            <v>806131.73004391498</v>
          </cell>
          <cell r="X458">
            <v>178160.22059735499</v>
          </cell>
          <cell r="Y458">
            <v>33752.941743629992</v>
          </cell>
          <cell r="Z458">
            <v>93169.216550000012</v>
          </cell>
          <cell r="AA458">
            <v>57097.956269999988</v>
          </cell>
          <cell r="AB458">
            <v>76113.943769999983</v>
          </cell>
          <cell r="AC458">
            <v>182806.85645273997</v>
          </cell>
          <cell r="AD458">
            <v>220221.68446499997</v>
          </cell>
          <cell r="AE458">
            <v>0</v>
          </cell>
          <cell r="AF458">
            <v>1877455.1750460349</v>
          </cell>
          <cell r="AH458">
            <v>470165093</v>
          </cell>
          <cell r="AI458" t="str">
            <v>470</v>
          </cell>
          <cell r="AJ458" t="str">
            <v>165</v>
          </cell>
          <cell r="AK458" t="str">
            <v>093</v>
          </cell>
          <cell r="AL458">
            <v>1</v>
          </cell>
          <cell r="AM458">
            <v>165</v>
          </cell>
          <cell r="AN458">
            <v>1877455.1750460349</v>
          </cell>
          <cell r="AO458">
            <v>11379</v>
          </cell>
          <cell r="AP458">
            <v>0</v>
          </cell>
          <cell r="AQ458">
            <v>11379</v>
          </cell>
        </row>
        <row r="459">
          <cell r="B459">
            <v>470165128</v>
          </cell>
          <cell r="C459" t="str">
            <v>MYSTIC VALLEY REGIONAL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1</v>
          </cell>
          <cell r="I459">
            <v>0</v>
          </cell>
          <cell r="J459">
            <v>0</v>
          </cell>
          <cell r="K459">
            <v>3.7900000000000003E-2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1</v>
          </cell>
          <cell r="R459">
            <v>1.0369999999999999</v>
          </cell>
          <cell r="S459">
            <v>9</v>
          </cell>
          <cell r="T459"/>
          <cell r="U459">
            <v>522.94758826299994</v>
          </cell>
          <cell r="V459">
            <v>748.66215</v>
          </cell>
          <cell r="W459">
            <v>3378.657708751</v>
          </cell>
          <cell r="X459">
            <v>967.85102628699985</v>
          </cell>
          <cell r="Y459">
            <v>164.52358202199997</v>
          </cell>
          <cell r="Z459">
            <v>493.65706999999998</v>
          </cell>
          <cell r="AA459">
            <v>332.50367999999997</v>
          </cell>
          <cell r="AB459">
            <v>243.47722999999996</v>
          </cell>
          <cell r="AC459">
            <v>1154.561773956</v>
          </cell>
          <cell r="AD459">
            <v>1221.5214209999999</v>
          </cell>
          <cell r="AE459">
            <v>0</v>
          </cell>
          <cell r="AF459">
            <v>9228.3632302789993</v>
          </cell>
          <cell r="AH459">
            <v>470165128</v>
          </cell>
          <cell r="AI459" t="str">
            <v>470</v>
          </cell>
          <cell r="AJ459" t="str">
            <v>165</v>
          </cell>
          <cell r="AK459" t="str">
            <v>128</v>
          </cell>
          <cell r="AL459">
            <v>1</v>
          </cell>
          <cell r="AM459">
            <v>1</v>
          </cell>
          <cell r="AN459">
            <v>9228.3632302789993</v>
          </cell>
          <cell r="AO459">
            <v>9228</v>
          </cell>
          <cell r="AP459">
            <v>0</v>
          </cell>
          <cell r="AQ459">
            <v>9228</v>
          </cell>
        </row>
        <row r="460">
          <cell r="B460">
            <v>470165149</v>
          </cell>
          <cell r="C460" t="str">
            <v>MYSTIC VALLEY REGIONAL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1</v>
          </cell>
          <cell r="I460">
            <v>1</v>
          </cell>
          <cell r="J460">
            <v>0</v>
          </cell>
          <cell r="K460">
            <v>7.5800000000000006E-2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2</v>
          </cell>
          <cell r="R460">
            <v>1.0369999999999999</v>
          </cell>
          <cell r="S460">
            <v>10</v>
          </cell>
          <cell r="T460"/>
          <cell r="U460">
            <v>1045.8951765259999</v>
          </cell>
          <cell r="V460">
            <v>1497.3243</v>
          </cell>
          <cell r="W460">
            <v>8178.8764975019994</v>
          </cell>
          <cell r="X460">
            <v>1829.5443625739997</v>
          </cell>
          <cell r="Y460">
            <v>324.57769404399994</v>
          </cell>
          <cell r="Z460">
            <v>1274.79414</v>
          </cell>
          <cell r="AA460">
            <v>749.30508999999984</v>
          </cell>
          <cell r="AB460">
            <v>804.91939999999988</v>
          </cell>
          <cell r="AC460">
            <v>2277.7128179119995</v>
          </cell>
          <cell r="AD460">
            <v>2339.0828419999998</v>
          </cell>
          <cell r="AE460">
            <v>0</v>
          </cell>
          <cell r="AF460">
            <v>20322.032320557999</v>
          </cell>
          <cell r="AH460">
            <v>470165149</v>
          </cell>
          <cell r="AI460" t="str">
            <v>470</v>
          </cell>
          <cell r="AJ460" t="str">
            <v>165</v>
          </cell>
          <cell r="AK460" t="str">
            <v>149</v>
          </cell>
          <cell r="AL460">
            <v>1</v>
          </cell>
          <cell r="AM460">
            <v>2</v>
          </cell>
          <cell r="AN460">
            <v>20322.032320557999</v>
          </cell>
          <cell r="AO460">
            <v>10161</v>
          </cell>
          <cell r="AP460">
            <v>0</v>
          </cell>
          <cell r="AQ460">
            <v>10161</v>
          </cell>
        </row>
        <row r="461">
          <cell r="B461">
            <v>470165163</v>
          </cell>
          <cell r="C461" t="str">
            <v>MYSTIC VALLEY REGIONAL</v>
          </cell>
          <cell r="D461">
            <v>0</v>
          </cell>
          <cell r="E461">
            <v>0</v>
          </cell>
          <cell r="F461">
            <v>2</v>
          </cell>
          <cell r="G461">
            <v>18</v>
          </cell>
          <cell r="H461">
            <v>7</v>
          </cell>
          <cell r="I461">
            <v>4</v>
          </cell>
          <cell r="J461">
            <v>0</v>
          </cell>
          <cell r="K461">
            <v>1.1749000000000001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11</v>
          </cell>
          <cell r="Q461">
            <v>31</v>
          </cell>
          <cell r="R461">
            <v>1.0369999999999999</v>
          </cell>
          <cell r="S461">
            <v>10</v>
          </cell>
          <cell r="T461"/>
          <cell r="U461">
            <v>16936.176016153</v>
          </cell>
          <cell r="V461">
            <v>26642.718069999999</v>
          </cell>
          <cell r="W461">
            <v>152187.77577128098</v>
          </cell>
          <cell r="X461">
            <v>34511.967454897</v>
          </cell>
          <cell r="Y461">
            <v>6480.3743426819992</v>
          </cell>
          <cell r="Z461">
            <v>16693.749169999999</v>
          </cell>
          <cell r="AA461">
            <v>10348.337069999998</v>
          </cell>
          <cell r="AB461">
            <v>13885.834429999999</v>
          </cell>
          <cell r="AC461">
            <v>34061.947872635996</v>
          </cell>
          <cell r="AD461">
            <v>42048.554051000006</v>
          </cell>
          <cell r="AE461">
            <v>0</v>
          </cell>
          <cell r="AF461">
            <v>353797.43424864899</v>
          </cell>
          <cell r="AH461">
            <v>470165163</v>
          </cell>
          <cell r="AI461" t="str">
            <v>470</v>
          </cell>
          <cell r="AJ461" t="str">
            <v>165</v>
          </cell>
          <cell r="AK461" t="str">
            <v>163</v>
          </cell>
          <cell r="AL461">
            <v>1</v>
          </cell>
          <cell r="AM461">
            <v>31</v>
          </cell>
          <cell r="AN461">
            <v>353797.43424864899</v>
          </cell>
          <cell r="AO461">
            <v>11413</v>
          </cell>
          <cell r="AP461">
            <v>0</v>
          </cell>
          <cell r="AQ461">
            <v>11413</v>
          </cell>
        </row>
        <row r="462">
          <cell r="B462">
            <v>470165164</v>
          </cell>
          <cell r="C462" t="str">
            <v>MYSTIC VALLEY REGIONAL</v>
          </cell>
          <cell r="D462">
            <v>0</v>
          </cell>
          <cell r="E462">
            <v>0</v>
          </cell>
          <cell r="F462">
            <v>0</v>
          </cell>
          <cell r="G462">
            <v>2</v>
          </cell>
          <cell r="H462">
            <v>1</v>
          </cell>
          <cell r="I462">
            <v>0</v>
          </cell>
          <cell r="J462">
            <v>0</v>
          </cell>
          <cell r="K462">
            <v>0.1137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2</v>
          </cell>
          <cell r="Q462">
            <v>3</v>
          </cell>
          <cell r="R462">
            <v>1.0369999999999999</v>
          </cell>
          <cell r="S462">
            <v>2</v>
          </cell>
          <cell r="T462"/>
          <cell r="U462">
            <v>1677.8729447889998</v>
          </cell>
          <cell r="V462">
            <v>2762.5368899999999</v>
          </cell>
          <cell r="W462">
            <v>16002.448046252997</v>
          </cell>
          <cell r="X462">
            <v>3396.8747188609996</v>
          </cell>
          <cell r="Y462">
            <v>715.38504606599986</v>
          </cell>
          <cell r="Z462">
            <v>1517.13121</v>
          </cell>
          <cell r="AA462">
            <v>1036.2948399999998</v>
          </cell>
          <cell r="AB462">
            <v>1602.6109099999996</v>
          </cell>
          <cell r="AC462">
            <v>3303.3029018679999</v>
          </cell>
          <cell r="AD462">
            <v>4387.9242629999999</v>
          </cell>
          <cell r="AE462">
            <v>0</v>
          </cell>
          <cell r="AF462">
            <v>36402.38177083699</v>
          </cell>
          <cell r="AH462">
            <v>470165164</v>
          </cell>
          <cell r="AI462" t="str">
            <v>470</v>
          </cell>
          <cell r="AJ462" t="str">
            <v>165</v>
          </cell>
          <cell r="AK462" t="str">
            <v>164</v>
          </cell>
          <cell r="AL462">
            <v>1</v>
          </cell>
          <cell r="AM462">
            <v>3</v>
          </cell>
          <cell r="AN462">
            <v>36402.38177083699</v>
          </cell>
          <cell r="AO462">
            <v>12134</v>
          </cell>
          <cell r="AP462">
            <v>0</v>
          </cell>
          <cell r="AQ462">
            <v>12134</v>
          </cell>
        </row>
        <row r="463">
          <cell r="B463">
            <v>470165165</v>
          </cell>
          <cell r="C463" t="str">
            <v>MYSTIC VALLEY REGIONAL</v>
          </cell>
          <cell r="D463">
            <v>0</v>
          </cell>
          <cell r="E463">
            <v>0</v>
          </cell>
          <cell r="F463">
            <v>26</v>
          </cell>
          <cell r="G463">
            <v>254</v>
          </cell>
          <cell r="H463">
            <v>184</v>
          </cell>
          <cell r="I463">
            <v>132</v>
          </cell>
          <cell r="J463">
            <v>0</v>
          </cell>
          <cell r="K463">
            <v>22.5884</v>
          </cell>
          <cell r="L463">
            <v>0</v>
          </cell>
          <cell r="M463">
            <v>16</v>
          </cell>
          <cell r="N463">
            <v>1</v>
          </cell>
          <cell r="O463">
            <v>0</v>
          </cell>
          <cell r="P463">
            <v>196</v>
          </cell>
          <cell r="Q463">
            <v>596</v>
          </cell>
          <cell r="R463">
            <v>1.0369999999999999</v>
          </cell>
          <cell r="S463">
            <v>9</v>
          </cell>
          <cell r="T463"/>
          <cell r="U463">
            <v>325935.92740474798</v>
          </cell>
          <cell r="V463">
            <v>508908.23739000008</v>
          </cell>
          <cell r="W463">
            <v>2920937.1082555954</v>
          </cell>
          <cell r="X463">
            <v>634735.24313705193</v>
          </cell>
          <cell r="Y463">
            <v>123430.68787511199</v>
          </cell>
          <cell r="Z463">
            <v>338316.04372000002</v>
          </cell>
          <cell r="AA463">
            <v>211024.68831999999</v>
          </cell>
          <cell r="AB463">
            <v>282716.08633999998</v>
          </cell>
          <cell r="AC463">
            <v>666393.93689777574</v>
          </cell>
          <cell r="AD463">
            <v>800913.02691600006</v>
          </cell>
          <cell r="AE463">
            <v>0</v>
          </cell>
          <cell r="AF463">
            <v>6813310.9862562837</v>
          </cell>
          <cell r="AH463">
            <v>470165165</v>
          </cell>
          <cell r="AI463" t="str">
            <v>470</v>
          </cell>
          <cell r="AJ463" t="str">
            <v>165</v>
          </cell>
          <cell r="AK463" t="str">
            <v>165</v>
          </cell>
          <cell r="AL463">
            <v>1</v>
          </cell>
          <cell r="AM463">
            <v>596</v>
          </cell>
          <cell r="AN463">
            <v>6813310.9862562837</v>
          </cell>
          <cell r="AO463">
            <v>11432</v>
          </cell>
          <cell r="AP463">
            <v>0</v>
          </cell>
          <cell r="AQ463">
            <v>11432</v>
          </cell>
        </row>
        <row r="464">
          <cell r="B464">
            <v>470165176</v>
          </cell>
          <cell r="C464" t="str">
            <v>MYSTIC VALLEY REGIONAL</v>
          </cell>
          <cell r="D464">
            <v>0</v>
          </cell>
          <cell r="E464">
            <v>0</v>
          </cell>
          <cell r="F464">
            <v>53</v>
          </cell>
          <cell r="G464">
            <v>135</v>
          </cell>
          <cell r="H464">
            <v>50</v>
          </cell>
          <cell r="I464">
            <v>43</v>
          </cell>
          <cell r="J464">
            <v>0</v>
          </cell>
          <cell r="K464">
            <v>10.649900000000001</v>
          </cell>
          <cell r="L464">
            <v>0</v>
          </cell>
          <cell r="M464">
            <v>3</v>
          </cell>
          <cell r="N464">
            <v>1</v>
          </cell>
          <cell r="O464">
            <v>0</v>
          </cell>
          <cell r="P464">
            <v>80</v>
          </cell>
          <cell r="Q464">
            <v>281</v>
          </cell>
          <cell r="R464">
            <v>1.0369999999999999</v>
          </cell>
          <cell r="S464">
            <v>7</v>
          </cell>
          <cell r="T464"/>
          <cell r="U464">
            <v>152261.80845190299</v>
          </cell>
          <cell r="V464">
            <v>234396.49062</v>
          </cell>
          <cell r="W464">
            <v>1320615.7565990307</v>
          </cell>
          <cell r="X464">
            <v>314448.58554664702</v>
          </cell>
          <cell r="Y464">
            <v>55141.943108181986</v>
          </cell>
          <cell r="Z464">
            <v>153178.56667000003</v>
          </cell>
          <cell r="AA464">
            <v>91029.187359999996</v>
          </cell>
          <cell r="AB464">
            <v>109758.78657</v>
          </cell>
          <cell r="AC464">
            <v>309162.33421163599</v>
          </cell>
          <cell r="AD464">
            <v>369407.22930100001</v>
          </cell>
          <cell r="AE464">
            <v>0</v>
          </cell>
          <cell r="AF464">
            <v>3109400.6884383983</v>
          </cell>
          <cell r="AH464">
            <v>470165176</v>
          </cell>
          <cell r="AI464" t="str">
            <v>470</v>
          </cell>
          <cell r="AJ464" t="str">
            <v>165</v>
          </cell>
          <cell r="AK464" t="str">
            <v>176</v>
          </cell>
          <cell r="AL464">
            <v>1</v>
          </cell>
          <cell r="AM464">
            <v>281</v>
          </cell>
          <cell r="AN464">
            <v>3109400.6884383983</v>
          </cell>
          <cell r="AO464">
            <v>11065</v>
          </cell>
          <cell r="AP464">
            <v>0</v>
          </cell>
          <cell r="AQ464">
            <v>11065</v>
          </cell>
        </row>
        <row r="465">
          <cell r="B465">
            <v>470165178</v>
          </cell>
          <cell r="C465" t="str">
            <v>MYSTIC VALLEY REGIONAL</v>
          </cell>
          <cell r="D465">
            <v>0</v>
          </cell>
          <cell r="E465">
            <v>0</v>
          </cell>
          <cell r="F465">
            <v>36</v>
          </cell>
          <cell r="G465">
            <v>99</v>
          </cell>
          <cell r="H465">
            <v>55</v>
          </cell>
          <cell r="I465">
            <v>47</v>
          </cell>
          <cell r="J465">
            <v>0</v>
          </cell>
          <cell r="K465">
            <v>8.9823000000000004</v>
          </cell>
          <cell r="L465">
            <v>0</v>
          </cell>
          <cell r="M465">
            <v>2</v>
          </cell>
          <cell r="N465">
            <v>0</v>
          </cell>
          <cell r="O465">
            <v>0</v>
          </cell>
          <cell r="P465">
            <v>22</v>
          </cell>
          <cell r="Q465">
            <v>237</v>
          </cell>
          <cell r="R465">
            <v>1.0369999999999999</v>
          </cell>
          <cell r="S465">
            <v>2</v>
          </cell>
          <cell r="T465"/>
          <cell r="U465">
            <v>125328.573218331</v>
          </cell>
          <cell r="V465">
            <v>183448.64950999999</v>
          </cell>
          <cell r="W465">
            <v>980970.091873987</v>
          </cell>
          <cell r="X465">
            <v>258024.15762001899</v>
          </cell>
          <cell r="Y465">
            <v>40026.392739213996</v>
          </cell>
          <cell r="Z465">
            <v>131135.84559000001</v>
          </cell>
          <cell r="AA465">
            <v>73989.804819999976</v>
          </cell>
          <cell r="AB465">
            <v>69831.777029999997</v>
          </cell>
          <cell r="AC465">
            <v>261900.99048757198</v>
          </cell>
          <cell r="AD465">
            <v>289503.62677700003</v>
          </cell>
          <cell r="AE465">
            <v>0</v>
          </cell>
          <cell r="AF465">
            <v>2414159.9096661229</v>
          </cell>
          <cell r="AH465">
            <v>470165178</v>
          </cell>
          <cell r="AI465" t="str">
            <v>470</v>
          </cell>
          <cell r="AJ465" t="str">
            <v>165</v>
          </cell>
          <cell r="AK465" t="str">
            <v>178</v>
          </cell>
          <cell r="AL465">
            <v>1</v>
          </cell>
          <cell r="AM465">
            <v>237</v>
          </cell>
          <cell r="AN465">
            <v>2414159.9096661229</v>
          </cell>
          <cell r="AO465">
            <v>10186</v>
          </cell>
          <cell r="AP465">
            <v>0</v>
          </cell>
          <cell r="AQ465">
            <v>10186</v>
          </cell>
        </row>
        <row r="466">
          <cell r="B466">
            <v>470165184</v>
          </cell>
          <cell r="C466" t="str">
            <v>MYSTIC VALLEY REGIONAL</v>
          </cell>
          <cell r="D466">
            <v>0</v>
          </cell>
          <cell r="E466">
            <v>0</v>
          </cell>
          <cell r="F466">
            <v>0</v>
          </cell>
          <cell r="G466">
            <v>1</v>
          </cell>
          <cell r="H466">
            <v>1</v>
          </cell>
          <cell r="I466">
            <v>0</v>
          </cell>
          <cell r="J466">
            <v>0</v>
          </cell>
          <cell r="K466">
            <v>7.5800000000000006E-2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2</v>
          </cell>
          <cell r="R466">
            <v>1.0369999999999999</v>
          </cell>
          <cell r="S466">
            <v>2</v>
          </cell>
          <cell r="T466"/>
          <cell r="U466">
            <v>1045.8951765259999</v>
          </cell>
          <cell r="V466">
            <v>1497.3243</v>
          </cell>
          <cell r="W466">
            <v>7169.2325575019986</v>
          </cell>
          <cell r="X466">
            <v>2182.362872574</v>
          </cell>
          <cell r="Y466">
            <v>317.62979404399994</v>
          </cell>
          <cell r="Z466">
            <v>987.31413999999995</v>
          </cell>
          <cell r="AA466">
            <v>582.30660999999998</v>
          </cell>
          <cell r="AB466">
            <v>392.52523999999994</v>
          </cell>
          <cell r="AC466">
            <v>2228.9323379119996</v>
          </cell>
          <cell r="AD466">
            <v>2411.4328419999997</v>
          </cell>
          <cell r="AE466">
            <v>0</v>
          </cell>
          <cell r="AF466">
            <v>18814.955870557998</v>
          </cell>
          <cell r="AH466">
            <v>470165184</v>
          </cell>
          <cell r="AI466" t="str">
            <v>470</v>
          </cell>
          <cell r="AJ466" t="str">
            <v>165</v>
          </cell>
          <cell r="AK466" t="str">
            <v>184</v>
          </cell>
          <cell r="AL466">
            <v>1</v>
          </cell>
          <cell r="AM466">
            <v>2</v>
          </cell>
          <cell r="AN466">
            <v>18814.955870557998</v>
          </cell>
          <cell r="AO466">
            <v>9407</v>
          </cell>
          <cell r="AP466">
            <v>0</v>
          </cell>
          <cell r="AQ466">
            <v>9407</v>
          </cell>
        </row>
        <row r="467">
          <cell r="B467">
            <v>470165217</v>
          </cell>
          <cell r="C467" t="str">
            <v>MYSTIC VALLEY REGIONAL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1</v>
          </cell>
          <cell r="J467">
            <v>0</v>
          </cell>
          <cell r="K467">
            <v>3.7900000000000003E-2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1</v>
          </cell>
          <cell r="R467">
            <v>1.0369999999999999</v>
          </cell>
          <cell r="S467">
            <v>2</v>
          </cell>
          <cell r="T467"/>
          <cell r="U467">
            <v>522.94758826299994</v>
          </cell>
          <cell r="V467">
            <v>748.66215</v>
          </cell>
          <cell r="W467">
            <v>4800.2187887509999</v>
          </cell>
          <cell r="X467">
            <v>861.69333628699997</v>
          </cell>
          <cell r="Y467">
            <v>160.05411202199997</v>
          </cell>
          <cell r="Z467">
            <v>781.13706999999999</v>
          </cell>
          <cell r="AA467">
            <v>416.80140999999998</v>
          </cell>
          <cell r="AB467">
            <v>561.44216999999992</v>
          </cell>
          <cell r="AC467">
            <v>1123.151043956</v>
          </cell>
          <cell r="AD467">
            <v>1117.5614210000001</v>
          </cell>
          <cell r="AE467">
            <v>0</v>
          </cell>
          <cell r="AF467">
            <v>11093.669090279001</v>
          </cell>
          <cell r="AH467">
            <v>470165217</v>
          </cell>
          <cell r="AI467" t="str">
            <v>470</v>
          </cell>
          <cell r="AJ467" t="str">
            <v>165</v>
          </cell>
          <cell r="AK467" t="str">
            <v>217</v>
          </cell>
          <cell r="AL467">
            <v>1</v>
          </cell>
          <cell r="AM467">
            <v>1</v>
          </cell>
          <cell r="AN467">
            <v>11093.669090279001</v>
          </cell>
          <cell r="AO467">
            <v>11094</v>
          </cell>
          <cell r="AP467">
            <v>0</v>
          </cell>
          <cell r="AQ467">
            <v>11094</v>
          </cell>
        </row>
        <row r="468">
          <cell r="B468">
            <v>470165229</v>
          </cell>
          <cell r="C468" t="str">
            <v>MYSTIC VALLEY REGIONAL</v>
          </cell>
          <cell r="D468">
            <v>0</v>
          </cell>
          <cell r="E468">
            <v>0</v>
          </cell>
          <cell r="F468">
            <v>1</v>
          </cell>
          <cell r="G468">
            <v>1</v>
          </cell>
          <cell r="H468">
            <v>1</v>
          </cell>
          <cell r="I468">
            <v>4</v>
          </cell>
          <cell r="J468">
            <v>0</v>
          </cell>
          <cell r="K468">
            <v>0.26529999999999998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7</v>
          </cell>
          <cell r="R468">
            <v>1.0369999999999999</v>
          </cell>
          <cell r="S468">
            <v>8</v>
          </cell>
          <cell r="T468"/>
          <cell r="U468">
            <v>3660.6331178409996</v>
          </cell>
          <cell r="V468">
            <v>5240.6350499999999</v>
          </cell>
          <cell r="W468">
            <v>30160.724041256999</v>
          </cell>
          <cell r="X468">
            <v>6843.6480640089994</v>
          </cell>
          <cell r="Y468">
            <v>1110.931714154</v>
          </cell>
          <cell r="Z468">
            <v>4605.5194899999997</v>
          </cell>
          <cell r="AA468">
            <v>2499.3151799999996</v>
          </cell>
          <cell r="AB468">
            <v>2737.68</v>
          </cell>
          <cell r="AC468">
            <v>7795.9070776919989</v>
          </cell>
          <cell r="AD468">
            <v>8071.5499469999995</v>
          </cell>
          <cell r="AE468">
            <v>0</v>
          </cell>
          <cell r="AF468">
            <v>72726.543681952986</v>
          </cell>
          <cell r="AH468">
            <v>470165229</v>
          </cell>
          <cell r="AI468" t="str">
            <v>470</v>
          </cell>
          <cell r="AJ468" t="str">
            <v>165</v>
          </cell>
          <cell r="AK468" t="str">
            <v>229</v>
          </cell>
          <cell r="AL468">
            <v>1</v>
          </cell>
          <cell r="AM468">
            <v>7</v>
          </cell>
          <cell r="AN468">
            <v>72726.543681952986</v>
          </cell>
          <cell r="AO468">
            <v>10390</v>
          </cell>
          <cell r="AP468">
            <v>0</v>
          </cell>
          <cell r="AQ468">
            <v>10390</v>
          </cell>
        </row>
        <row r="469">
          <cell r="B469">
            <v>470165248</v>
          </cell>
          <cell r="C469" t="str">
            <v>MYSTIC VALLEY REGIONAL</v>
          </cell>
          <cell r="D469">
            <v>0</v>
          </cell>
          <cell r="E469">
            <v>0</v>
          </cell>
          <cell r="F469">
            <v>0</v>
          </cell>
          <cell r="G469">
            <v>8</v>
          </cell>
          <cell r="H469">
            <v>9</v>
          </cell>
          <cell r="I469">
            <v>8</v>
          </cell>
          <cell r="J469">
            <v>0</v>
          </cell>
          <cell r="K469">
            <v>0.94750000000000001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3</v>
          </cell>
          <cell r="Q469">
            <v>25</v>
          </cell>
          <cell r="R469">
            <v>1.0369999999999999</v>
          </cell>
          <cell r="S469">
            <v>10</v>
          </cell>
          <cell r="T469"/>
          <cell r="U469">
            <v>13271.362646575</v>
          </cell>
          <cell r="V469">
            <v>19653.151409999999</v>
          </cell>
          <cell r="W469">
            <v>108277.37303877501</v>
          </cell>
          <cell r="X469">
            <v>25320.300697174996</v>
          </cell>
          <cell r="Y469">
            <v>4429.5612105499995</v>
          </cell>
          <cell r="Z469">
            <v>14706.846750000001</v>
          </cell>
          <cell r="AA469">
            <v>8695.6079499999996</v>
          </cell>
          <cell r="AB469">
            <v>9799.0589099999997</v>
          </cell>
          <cell r="AC469">
            <v>27971.228828899999</v>
          </cell>
          <cell r="AD469">
            <v>30879.705524999998</v>
          </cell>
          <cell r="AE469">
            <v>0</v>
          </cell>
          <cell r="AF469">
            <v>263004.196966975</v>
          </cell>
          <cell r="AH469">
            <v>470165248</v>
          </cell>
          <cell r="AI469" t="str">
            <v>470</v>
          </cell>
          <cell r="AJ469" t="str">
            <v>165</v>
          </cell>
          <cell r="AK469" t="str">
            <v>248</v>
          </cell>
          <cell r="AL469">
            <v>1</v>
          </cell>
          <cell r="AM469">
            <v>25</v>
          </cell>
          <cell r="AN469">
            <v>263004.196966975</v>
          </cell>
          <cell r="AO469">
            <v>10520</v>
          </cell>
          <cell r="AP469">
            <v>0</v>
          </cell>
          <cell r="AQ469">
            <v>10520</v>
          </cell>
        </row>
        <row r="470">
          <cell r="B470">
            <v>470165262</v>
          </cell>
          <cell r="C470" t="str">
            <v>MYSTIC VALLEY REGIONAL</v>
          </cell>
          <cell r="D470">
            <v>0</v>
          </cell>
          <cell r="E470">
            <v>0</v>
          </cell>
          <cell r="F470">
            <v>1</v>
          </cell>
          <cell r="G470">
            <v>32</v>
          </cell>
          <cell r="H470">
            <v>18</v>
          </cell>
          <cell r="I470">
            <v>18</v>
          </cell>
          <cell r="J470">
            <v>0</v>
          </cell>
          <cell r="K470">
            <v>2.6151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16</v>
          </cell>
          <cell r="Q470">
            <v>69</v>
          </cell>
          <cell r="R470">
            <v>1.0369999999999999</v>
          </cell>
          <cell r="S470">
            <v>8</v>
          </cell>
          <cell r="T470"/>
          <cell r="U470">
            <v>37091.845350146999</v>
          </cell>
          <cell r="V470">
            <v>56435.852509999997</v>
          </cell>
          <cell r="W470">
            <v>318952.38476381899</v>
          </cell>
          <cell r="X470">
            <v>73010.689453803003</v>
          </cell>
          <cell r="Y470">
            <v>13157.699709518</v>
          </cell>
          <cell r="Z470">
            <v>39571.537830000001</v>
          </cell>
          <cell r="AA470">
            <v>23619.655669999993</v>
          </cell>
          <cell r="AB470">
            <v>29171.805519999998</v>
          </cell>
          <cell r="AC470">
            <v>76453.059332963996</v>
          </cell>
          <cell r="AD470">
            <v>88646.208048999979</v>
          </cell>
          <cell r="AE470">
            <v>0</v>
          </cell>
          <cell r="AF470">
            <v>756110.73818925105</v>
          </cell>
          <cell r="AH470">
            <v>470165262</v>
          </cell>
          <cell r="AI470" t="str">
            <v>470</v>
          </cell>
          <cell r="AJ470" t="str">
            <v>165</v>
          </cell>
          <cell r="AK470" t="str">
            <v>262</v>
          </cell>
          <cell r="AL470">
            <v>1</v>
          </cell>
          <cell r="AM470">
            <v>69</v>
          </cell>
          <cell r="AN470">
            <v>756110.73818925105</v>
          </cell>
          <cell r="AO470">
            <v>10958</v>
          </cell>
          <cell r="AP470">
            <v>0</v>
          </cell>
          <cell r="AQ470">
            <v>10958</v>
          </cell>
        </row>
        <row r="471">
          <cell r="B471">
            <v>470165274</v>
          </cell>
          <cell r="C471" t="str">
            <v>MYSTIC VALLEY REGIONAL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1</v>
          </cell>
          <cell r="J471">
            <v>0</v>
          </cell>
          <cell r="K471">
            <v>3.7900000000000003E-2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1</v>
          </cell>
          <cell r="R471">
            <v>1.0369999999999999</v>
          </cell>
          <cell r="S471">
            <v>9</v>
          </cell>
          <cell r="T471"/>
          <cell r="U471">
            <v>522.94758826299994</v>
          </cell>
          <cell r="V471">
            <v>748.66215</v>
          </cell>
          <cell r="W471">
            <v>4800.2187887509999</v>
          </cell>
          <cell r="X471">
            <v>861.69333628699997</v>
          </cell>
          <cell r="Y471">
            <v>160.05411202199997</v>
          </cell>
          <cell r="Z471">
            <v>781.13706999999999</v>
          </cell>
          <cell r="AA471">
            <v>416.80140999999998</v>
          </cell>
          <cell r="AB471">
            <v>561.44216999999992</v>
          </cell>
          <cell r="AC471">
            <v>1123.151043956</v>
          </cell>
          <cell r="AD471">
            <v>1117.5614210000001</v>
          </cell>
          <cell r="AE471">
            <v>0</v>
          </cell>
          <cell r="AF471">
            <v>11093.669090279001</v>
          </cell>
          <cell r="AH471">
            <v>470165274</v>
          </cell>
          <cell r="AI471" t="str">
            <v>470</v>
          </cell>
          <cell r="AJ471" t="str">
            <v>165</v>
          </cell>
          <cell r="AK471" t="str">
            <v>274</v>
          </cell>
          <cell r="AL471">
            <v>1</v>
          </cell>
          <cell r="AM471">
            <v>1</v>
          </cell>
          <cell r="AN471">
            <v>11093.669090279001</v>
          </cell>
          <cell r="AO471">
            <v>11094</v>
          </cell>
          <cell r="AP471">
            <v>0</v>
          </cell>
          <cell r="AQ471">
            <v>11094</v>
          </cell>
        </row>
        <row r="472">
          <cell r="B472">
            <v>470165284</v>
          </cell>
          <cell r="C472" t="str">
            <v>MYSTIC VALLEY REGIONAL</v>
          </cell>
          <cell r="D472">
            <v>0</v>
          </cell>
          <cell r="E472">
            <v>0</v>
          </cell>
          <cell r="F472">
            <v>16</v>
          </cell>
          <cell r="G472">
            <v>36</v>
          </cell>
          <cell r="H472">
            <v>25</v>
          </cell>
          <cell r="I472">
            <v>20</v>
          </cell>
          <cell r="J472">
            <v>0</v>
          </cell>
          <cell r="K472">
            <v>3.6762999999999999</v>
          </cell>
          <cell r="L472">
            <v>0</v>
          </cell>
          <cell r="M472">
            <v>2</v>
          </cell>
          <cell r="N472">
            <v>0</v>
          </cell>
          <cell r="O472">
            <v>0</v>
          </cell>
          <cell r="P472">
            <v>11</v>
          </cell>
          <cell r="Q472">
            <v>97</v>
          </cell>
          <cell r="R472">
            <v>1.0369999999999999</v>
          </cell>
          <cell r="S472">
            <v>4</v>
          </cell>
          <cell r="T472"/>
          <cell r="U472">
            <v>51529.36292151099</v>
          </cell>
          <cell r="V472">
            <v>75857.089239999987</v>
          </cell>
          <cell r="W472">
            <v>408257.66979884688</v>
          </cell>
          <cell r="X472">
            <v>104918.42350983898</v>
          </cell>
          <cell r="Y472">
            <v>16745.569726133999</v>
          </cell>
          <cell r="Z472">
            <v>54067.415790000006</v>
          </cell>
          <cell r="AA472">
            <v>30928.919059999997</v>
          </cell>
          <cell r="AB472">
            <v>30282.598439999994</v>
          </cell>
          <cell r="AC472">
            <v>107766.30227373197</v>
          </cell>
          <cell r="AD472">
            <v>119690.38783699999</v>
          </cell>
          <cell r="AE472">
            <v>0</v>
          </cell>
          <cell r="AF472">
            <v>1000043.7385970626</v>
          </cell>
          <cell r="AH472">
            <v>470165284</v>
          </cell>
          <cell r="AI472" t="str">
            <v>470</v>
          </cell>
          <cell r="AJ472" t="str">
            <v>165</v>
          </cell>
          <cell r="AK472" t="str">
            <v>284</v>
          </cell>
          <cell r="AL472">
            <v>1</v>
          </cell>
          <cell r="AM472">
            <v>97</v>
          </cell>
          <cell r="AN472">
            <v>1000043.7385970626</v>
          </cell>
          <cell r="AO472">
            <v>10310</v>
          </cell>
          <cell r="AP472">
            <v>0</v>
          </cell>
          <cell r="AQ472">
            <v>10310</v>
          </cell>
        </row>
        <row r="473">
          <cell r="B473">
            <v>470165305</v>
          </cell>
          <cell r="C473" t="str">
            <v>MYSTIC VALLEY REGIONAL</v>
          </cell>
          <cell r="D473">
            <v>0</v>
          </cell>
          <cell r="E473">
            <v>0</v>
          </cell>
          <cell r="F473">
            <v>9</v>
          </cell>
          <cell r="G473">
            <v>19</v>
          </cell>
          <cell r="H473">
            <v>21</v>
          </cell>
          <cell r="I473">
            <v>13</v>
          </cell>
          <cell r="J473">
            <v>0</v>
          </cell>
          <cell r="K473">
            <v>2.3498000000000001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3</v>
          </cell>
          <cell r="Q473">
            <v>62</v>
          </cell>
          <cell r="R473">
            <v>1.0369999999999999</v>
          </cell>
          <cell r="S473">
            <v>3</v>
          </cell>
          <cell r="T473"/>
          <cell r="U473">
            <v>32588.069012305998</v>
          </cell>
          <cell r="V473">
            <v>47200.340879999996</v>
          </cell>
          <cell r="W473">
            <v>247137.74545256197</v>
          </cell>
          <cell r="X473">
            <v>65533.216619793988</v>
          </cell>
          <cell r="Y473">
            <v>10193.472705363998</v>
          </cell>
          <cell r="Z473">
            <v>34398.818339999998</v>
          </cell>
          <cell r="AA473">
            <v>19705.11548</v>
          </cell>
          <cell r="AB473">
            <v>17747.103929999997</v>
          </cell>
          <cell r="AC473">
            <v>68929.136615271986</v>
          </cell>
          <cell r="AD473">
            <v>74690.178102000005</v>
          </cell>
          <cell r="AE473">
            <v>0</v>
          </cell>
          <cell r="AF473">
            <v>618123.19713729795</v>
          </cell>
          <cell r="AH473">
            <v>470165305</v>
          </cell>
          <cell r="AI473" t="str">
            <v>470</v>
          </cell>
          <cell r="AJ473" t="str">
            <v>165</v>
          </cell>
          <cell r="AK473" t="str">
            <v>305</v>
          </cell>
          <cell r="AL473">
            <v>1</v>
          </cell>
          <cell r="AM473">
            <v>62</v>
          </cell>
          <cell r="AN473">
            <v>618123.19713729795</v>
          </cell>
          <cell r="AO473">
            <v>9970</v>
          </cell>
          <cell r="AP473">
            <v>0</v>
          </cell>
          <cell r="AQ473">
            <v>9970</v>
          </cell>
        </row>
        <row r="474">
          <cell r="B474">
            <v>470165314</v>
          </cell>
          <cell r="C474" t="str">
            <v>MYSTIC VALLEY REGIONAL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1</v>
          </cell>
          <cell r="J474">
            <v>0</v>
          </cell>
          <cell r="K474">
            <v>3.7900000000000003E-2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1</v>
          </cell>
          <cell r="R474">
            <v>1.0369999999999999</v>
          </cell>
          <cell r="S474">
            <v>7</v>
          </cell>
          <cell r="T474"/>
          <cell r="U474">
            <v>522.94758826299994</v>
          </cell>
          <cell r="V474">
            <v>748.66215</v>
          </cell>
          <cell r="W474">
            <v>4800.2187887509999</v>
          </cell>
          <cell r="X474">
            <v>861.69333628699997</v>
          </cell>
          <cell r="Y474">
            <v>160.05411202199997</v>
          </cell>
          <cell r="Z474">
            <v>781.13706999999999</v>
          </cell>
          <cell r="AA474">
            <v>416.80140999999998</v>
          </cell>
          <cell r="AB474">
            <v>561.44216999999992</v>
          </cell>
          <cell r="AC474">
            <v>1123.151043956</v>
          </cell>
          <cell r="AD474">
            <v>1117.5614210000001</v>
          </cell>
          <cell r="AE474">
            <v>0</v>
          </cell>
          <cell r="AF474">
            <v>11093.669090279001</v>
          </cell>
          <cell r="AH474">
            <v>470165314</v>
          </cell>
          <cell r="AI474" t="str">
            <v>470</v>
          </cell>
          <cell r="AJ474" t="str">
            <v>165</v>
          </cell>
          <cell r="AK474" t="str">
            <v>314</v>
          </cell>
          <cell r="AL474">
            <v>1</v>
          </cell>
          <cell r="AM474">
            <v>1</v>
          </cell>
          <cell r="AN474">
            <v>11093.669090279001</v>
          </cell>
          <cell r="AO474">
            <v>11094</v>
          </cell>
          <cell r="AP474">
            <v>0</v>
          </cell>
          <cell r="AQ474">
            <v>11094</v>
          </cell>
        </row>
        <row r="475">
          <cell r="B475">
            <v>470165342</v>
          </cell>
          <cell r="C475" t="str">
            <v>MYSTIC VALLEY REGIONAL</v>
          </cell>
          <cell r="D475">
            <v>0</v>
          </cell>
          <cell r="E475">
            <v>0</v>
          </cell>
          <cell r="F475">
            <v>0</v>
          </cell>
          <cell r="G475">
            <v>2</v>
          </cell>
          <cell r="H475">
            <v>2</v>
          </cell>
          <cell r="I475">
            <v>0</v>
          </cell>
          <cell r="J475">
            <v>0</v>
          </cell>
          <cell r="K475">
            <v>0.15160000000000001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4</v>
          </cell>
          <cell r="R475">
            <v>1.0369999999999999</v>
          </cell>
          <cell r="S475">
            <v>2</v>
          </cell>
          <cell r="T475"/>
          <cell r="U475">
            <v>2091.7903530519998</v>
          </cell>
          <cell r="V475">
            <v>2994.6486</v>
          </cell>
          <cell r="W475">
            <v>14338.465115003997</v>
          </cell>
          <cell r="X475">
            <v>4364.725745148</v>
          </cell>
          <cell r="Y475">
            <v>635.25958808799987</v>
          </cell>
          <cell r="Z475">
            <v>1974.6282799999999</v>
          </cell>
          <cell r="AA475">
            <v>1164.61322</v>
          </cell>
          <cell r="AB475">
            <v>785.05047999999988</v>
          </cell>
          <cell r="AC475">
            <v>4457.8646758239993</v>
          </cell>
          <cell r="AD475">
            <v>4822.8656839999994</v>
          </cell>
          <cell r="AE475">
            <v>0</v>
          </cell>
          <cell r="AF475">
            <v>37629.911741115997</v>
          </cell>
          <cell r="AH475">
            <v>470165342</v>
          </cell>
          <cell r="AI475" t="str">
            <v>470</v>
          </cell>
          <cell r="AJ475" t="str">
            <v>165</v>
          </cell>
          <cell r="AK475" t="str">
            <v>342</v>
          </cell>
          <cell r="AL475">
            <v>1</v>
          </cell>
          <cell r="AM475">
            <v>4</v>
          </cell>
          <cell r="AN475">
            <v>37629.911741115997</v>
          </cell>
          <cell r="AO475">
            <v>9407</v>
          </cell>
          <cell r="AP475">
            <v>0</v>
          </cell>
          <cell r="AQ475">
            <v>9407</v>
          </cell>
        </row>
        <row r="476">
          <cell r="B476">
            <v>470165347</v>
          </cell>
          <cell r="C476" t="str">
            <v>MYSTIC VALLEY REGIONAL</v>
          </cell>
          <cell r="D476">
            <v>0</v>
          </cell>
          <cell r="E476">
            <v>0</v>
          </cell>
          <cell r="F476">
            <v>1</v>
          </cell>
          <cell r="G476">
            <v>2</v>
          </cell>
          <cell r="H476">
            <v>2</v>
          </cell>
          <cell r="I476">
            <v>1</v>
          </cell>
          <cell r="J476">
            <v>0</v>
          </cell>
          <cell r="K476">
            <v>0.22739999999999999</v>
          </cell>
          <cell r="L476">
            <v>0</v>
          </cell>
          <cell r="M476">
            <v>0</v>
          </cell>
          <cell r="N476">
            <v>1</v>
          </cell>
          <cell r="O476">
            <v>0</v>
          </cell>
          <cell r="P476">
            <v>0</v>
          </cell>
          <cell r="Q476">
            <v>6</v>
          </cell>
          <cell r="R476">
            <v>1.0369999999999999</v>
          </cell>
          <cell r="S476">
            <v>7</v>
          </cell>
          <cell r="T476"/>
          <cell r="U476">
            <v>3237.4034495779993</v>
          </cell>
          <cell r="V476">
            <v>4666.468890000001</v>
          </cell>
          <cell r="W476">
            <v>24150.761792506004</v>
          </cell>
          <cell r="X476">
            <v>6615.4269177220003</v>
          </cell>
          <cell r="Y476">
            <v>998.24776213199993</v>
          </cell>
          <cell r="Z476">
            <v>3369.6124199999999</v>
          </cell>
          <cell r="AA476">
            <v>1906.0059999999999</v>
          </cell>
          <cell r="AB476">
            <v>1470.8082099999999</v>
          </cell>
          <cell r="AC476">
            <v>6954.5193037359995</v>
          </cell>
          <cell r="AD476">
            <v>7394.7185259999987</v>
          </cell>
          <cell r="AE476">
            <v>0</v>
          </cell>
          <cell r="AF476">
            <v>60763.973271674004</v>
          </cell>
          <cell r="AH476">
            <v>470165347</v>
          </cell>
          <cell r="AI476" t="str">
            <v>470</v>
          </cell>
          <cell r="AJ476" t="str">
            <v>165</v>
          </cell>
          <cell r="AK476" t="str">
            <v>347</v>
          </cell>
          <cell r="AL476">
            <v>1</v>
          </cell>
          <cell r="AM476">
            <v>6</v>
          </cell>
          <cell r="AN476">
            <v>60763.973271674004</v>
          </cell>
          <cell r="AO476">
            <v>10127</v>
          </cell>
          <cell r="AP476">
            <v>0</v>
          </cell>
          <cell r="AQ476">
            <v>10127</v>
          </cell>
        </row>
        <row r="477">
          <cell r="B477">
            <v>470165705</v>
          </cell>
          <cell r="C477" t="str">
            <v>MYSTIC VALLEY REGIONAL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1</v>
          </cell>
          <cell r="J477">
            <v>0</v>
          </cell>
          <cell r="K477">
            <v>3.7900000000000003E-2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1</v>
          </cell>
          <cell r="R477">
            <v>1.0369999999999999</v>
          </cell>
          <cell r="S477">
            <v>1</v>
          </cell>
          <cell r="T477"/>
          <cell r="U477">
            <v>522.94758826299994</v>
          </cell>
          <cell r="V477">
            <v>748.66215</v>
          </cell>
          <cell r="W477">
            <v>4800.2187887509999</v>
          </cell>
          <cell r="X477">
            <v>861.69333628699997</v>
          </cell>
          <cell r="Y477">
            <v>160.05411202199997</v>
          </cell>
          <cell r="Z477">
            <v>781.13706999999999</v>
          </cell>
          <cell r="AA477">
            <v>416.80140999999998</v>
          </cell>
          <cell r="AB477">
            <v>561.44216999999992</v>
          </cell>
          <cell r="AC477">
            <v>1123.151043956</v>
          </cell>
          <cell r="AD477">
            <v>1117.5614210000001</v>
          </cell>
          <cell r="AE477">
            <v>0</v>
          </cell>
          <cell r="AF477">
            <v>11093.669090279001</v>
          </cell>
          <cell r="AH477">
            <v>470165705</v>
          </cell>
          <cell r="AI477" t="str">
            <v>470</v>
          </cell>
          <cell r="AJ477" t="str">
            <v>165</v>
          </cell>
          <cell r="AK477" t="str">
            <v>705</v>
          </cell>
          <cell r="AL477">
            <v>1</v>
          </cell>
          <cell r="AM477">
            <v>1</v>
          </cell>
          <cell r="AN477">
            <v>11093.669090279001</v>
          </cell>
          <cell r="AO477">
            <v>11094</v>
          </cell>
          <cell r="AP477">
            <v>0</v>
          </cell>
          <cell r="AQ477">
            <v>11094</v>
          </cell>
        </row>
        <row r="478">
          <cell r="B478">
            <v>474097057</v>
          </cell>
          <cell r="C478" t="str">
            <v>SIZER SCHOOL, A NORTH CENTRAL CHARTER ESSENTIAL SCHOOL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1</v>
          </cell>
          <cell r="J478">
            <v>0</v>
          </cell>
          <cell r="K478">
            <v>3.7900000000000003E-2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1</v>
          </cell>
          <cell r="Q478">
            <v>1</v>
          </cell>
          <cell r="R478">
            <v>1</v>
          </cell>
          <cell r="S478">
            <v>10</v>
          </cell>
          <cell r="T478"/>
          <cell r="U478">
            <v>567.82889899999998</v>
          </cell>
          <cell r="V478">
            <v>1023.01</v>
          </cell>
          <cell r="W478">
            <v>7567.9077230000003</v>
          </cell>
          <cell r="X478">
            <v>830.94825100000003</v>
          </cell>
          <cell r="Y478">
            <v>296.923406</v>
          </cell>
          <cell r="Z478">
            <v>802.99707000000001</v>
          </cell>
          <cell r="AA478">
            <v>520.94000000000005</v>
          </cell>
          <cell r="AB478">
            <v>1159.81</v>
          </cell>
          <cell r="AC478">
            <v>1083.077188</v>
          </cell>
          <cell r="AD478">
            <v>1592.9714210000002</v>
          </cell>
          <cell r="AE478">
            <v>0</v>
          </cell>
          <cell r="AF478">
            <v>15446.413957999999</v>
          </cell>
          <cell r="AH478">
            <v>474097057</v>
          </cell>
          <cell r="AI478" t="str">
            <v>474</v>
          </cell>
          <cell r="AJ478" t="str">
            <v>097</v>
          </cell>
          <cell r="AK478" t="str">
            <v>057</v>
          </cell>
          <cell r="AL478">
            <v>1</v>
          </cell>
          <cell r="AM478">
            <v>1</v>
          </cell>
          <cell r="AN478">
            <v>15446.413957999999</v>
          </cell>
          <cell r="AO478">
            <v>15446</v>
          </cell>
          <cell r="AP478">
            <v>0</v>
          </cell>
          <cell r="AQ478">
            <v>15446</v>
          </cell>
        </row>
        <row r="479">
          <cell r="B479">
            <v>474097064</v>
          </cell>
          <cell r="C479" t="str">
            <v>SIZER SCHOOL, A NORTH CENTRAL CHARTER ESSENTIAL SCHOOL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1</v>
          </cell>
          <cell r="I479">
            <v>0</v>
          </cell>
          <cell r="J479">
            <v>0</v>
          </cell>
          <cell r="K479">
            <v>3.7900000000000003E-2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1</v>
          </cell>
          <cell r="R479">
            <v>1</v>
          </cell>
          <cell r="S479">
            <v>9</v>
          </cell>
          <cell r="T479"/>
          <cell r="U479">
            <v>504.28889900000001</v>
          </cell>
          <cell r="V479">
            <v>721.95</v>
          </cell>
          <cell r="W479">
            <v>3258.1077230000001</v>
          </cell>
          <cell r="X479">
            <v>933.31825099999992</v>
          </cell>
          <cell r="Y479">
            <v>158.65340599999999</v>
          </cell>
          <cell r="Z479">
            <v>493.65706999999998</v>
          </cell>
          <cell r="AA479">
            <v>320.64</v>
          </cell>
          <cell r="AB479">
            <v>234.79</v>
          </cell>
          <cell r="AC479">
            <v>1113.3671880000002</v>
          </cell>
          <cell r="AD479">
            <v>1221.5214209999999</v>
          </cell>
          <cell r="AE479">
            <v>0</v>
          </cell>
          <cell r="AF479">
            <v>8960.2939580000002</v>
          </cell>
          <cell r="AH479">
            <v>474097064</v>
          </cell>
          <cell r="AI479" t="str">
            <v>474</v>
          </cell>
          <cell r="AJ479" t="str">
            <v>097</v>
          </cell>
          <cell r="AK479" t="str">
            <v>064</v>
          </cell>
          <cell r="AL479">
            <v>1</v>
          </cell>
          <cell r="AM479">
            <v>1</v>
          </cell>
          <cell r="AN479">
            <v>8960.2939580000002</v>
          </cell>
          <cell r="AO479">
            <v>8960</v>
          </cell>
          <cell r="AP479">
            <v>0</v>
          </cell>
          <cell r="AQ479">
            <v>8960</v>
          </cell>
        </row>
        <row r="480">
          <cell r="B480">
            <v>474097097</v>
          </cell>
          <cell r="C480" t="str">
            <v>SIZER SCHOOL, A NORTH CENTRAL CHARTER ESSENTIAL SCHOOL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85</v>
          </cell>
          <cell r="I480">
            <v>119</v>
          </cell>
          <cell r="J480">
            <v>0</v>
          </cell>
          <cell r="K480">
            <v>7.7316000000000003</v>
          </cell>
          <cell r="L480">
            <v>0</v>
          </cell>
          <cell r="M480">
            <v>0</v>
          </cell>
          <cell r="N480">
            <v>2</v>
          </cell>
          <cell r="O480">
            <v>2</v>
          </cell>
          <cell r="P480">
            <v>101</v>
          </cell>
          <cell r="Q480">
            <v>204</v>
          </cell>
          <cell r="R480">
            <v>1</v>
          </cell>
          <cell r="S480">
            <v>10</v>
          </cell>
          <cell r="T480"/>
          <cell r="U480">
            <v>109634.89539600002</v>
          </cell>
          <cell r="V480">
            <v>178284.10000000003</v>
          </cell>
          <cell r="W480">
            <v>1128813.4954920001</v>
          </cell>
          <cell r="X480">
            <v>178814.13320400004</v>
          </cell>
          <cell r="Y480">
            <v>46424.164823999999</v>
          </cell>
          <cell r="Z480">
            <v>137552.02228</v>
          </cell>
          <cell r="AA480">
            <v>87360.9</v>
          </cell>
          <cell r="AB480">
            <v>146928.95999999996</v>
          </cell>
          <cell r="AC480">
            <v>224549.636352</v>
          </cell>
          <cell r="AD480">
            <v>285777.17988399998</v>
          </cell>
          <cell r="AE480">
            <v>0</v>
          </cell>
          <cell r="AF480">
            <v>2524139.4874320002</v>
          </cell>
          <cell r="AH480">
            <v>474097097</v>
          </cell>
          <cell r="AI480" t="str">
            <v>474</v>
          </cell>
          <cell r="AJ480" t="str">
            <v>097</v>
          </cell>
          <cell r="AK480" t="str">
            <v>097</v>
          </cell>
          <cell r="AL480">
            <v>1</v>
          </cell>
          <cell r="AM480">
            <v>204</v>
          </cell>
          <cell r="AN480">
            <v>2524139.4874320002</v>
          </cell>
          <cell r="AO480">
            <v>12373</v>
          </cell>
          <cell r="AP480">
            <v>0</v>
          </cell>
          <cell r="AQ480">
            <v>12373</v>
          </cell>
        </row>
        <row r="481">
          <cell r="B481">
            <v>474097103</v>
          </cell>
          <cell r="C481" t="str">
            <v>SIZER SCHOOL, A NORTH CENTRAL CHARTER ESSENTIAL SCHOOL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3</v>
          </cell>
          <cell r="I481">
            <v>19</v>
          </cell>
          <cell r="J481">
            <v>0</v>
          </cell>
          <cell r="K481">
            <v>0.83379999999999999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16</v>
          </cell>
          <cell r="Q481">
            <v>22</v>
          </cell>
          <cell r="R481">
            <v>1</v>
          </cell>
          <cell r="S481">
            <v>10</v>
          </cell>
          <cell r="T481"/>
          <cell r="U481">
            <v>12110.995778</v>
          </cell>
          <cell r="V481">
            <v>20699.86</v>
          </cell>
          <cell r="W481">
            <v>144747.68990600001</v>
          </cell>
          <cell r="X481">
            <v>18587.971522</v>
          </cell>
          <cell r="Y481">
            <v>5689.764932</v>
          </cell>
          <cell r="Z481">
            <v>16672.33554</v>
          </cell>
          <cell r="AA481">
            <v>10502.75</v>
          </cell>
          <cell r="AB481">
            <v>20885.559999999998</v>
          </cell>
          <cell r="AC481">
            <v>23918.568135999998</v>
          </cell>
          <cell r="AD481">
            <v>32504.791261999999</v>
          </cell>
          <cell r="AE481">
            <v>0</v>
          </cell>
          <cell r="AF481">
            <v>306320.28707600001</v>
          </cell>
          <cell r="AH481">
            <v>474097103</v>
          </cell>
          <cell r="AI481" t="str">
            <v>474</v>
          </cell>
          <cell r="AJ481" t="str">
            <v>097</v>
          </cell>
          <cell r="AK481" t="str">
            <v>103</v>
          </cell>
          <cell r="AL481">
            <v>1</v>
          </cell>
          <cell r="AM481">
            <v>22</v>
          </cell>
          <cell r="AN481">
            <v>306320.28707600001</v>
          </cell>
          <cell r="AO481">
            <v>13924</v>
          </cell>
          <cell r="AP481">
            <v>0</v>
          </cell>
          <cell r="AQ481">
            <v>13924</v>
          </cell>
        </row>
        <row r="482">
          <cell r="B482">
            <v>474097153</v>
          </cell>
          <cell r="C482" t="str">
            <v>SIZER SCHOOL, A NORTH CENTRAL CHARTER ESSENTIAL SCHOOL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11</v>
          </cell>
          <cell r="I482">
            <v>27</v>
          </cell>
          <cell r="J482">
            <v>0</v>
          </cell>
          <cell r="K482">
            <v>1.4401999999999999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11</v>
          </cell>
          <cell r="Q482">
            <v>38</v>
          </cell>
          <cell r="R482">
            <v>1</v>
          </cell>
          <cell r="S482">
            <v>9</v>
          </cell>
          <cell r="T482"/>
          <cell r="U482">
            <v>19846.738161999998</v>
          </cell>
          <cell r="V482">
            <v>30673.820000000003</v>
          </cell>
          <cell r="W482">
            <v>192446.76347400001</v>
          </cell>
          <cell r="X482">
            <v>32702.103537999999</v>
          </cell>
          <cell r="Y482">
            <v>7446.739427999999</v>
          </cell>
          <cell r="Z482">
            <v>26756.108660000002</v>
          </cell>
          <cell r="AA482">
            <v>15659.770000000002</v>
          </cell>
          <cell r="AB482">
            <v>23855.21</v>
          </cell>
          <cell r="AC482">
            <v>41490.123143999997</v>
          </cell>
          <cell r="AD482">
            <v>48726.553998000003</v>
          </cell>
          <cell r="AE482">
            <v>0</v>
          </cell>
          <cell r="AF482">
            <v>439603.9304040001</v>
          </cell>
          <cell r="AH482">
            <v>474097153</v>
          </cell>
          <cell r="AI482" t="str">
            <v>474</v>
          </cell>
          <cell r="AJ482" t="str">
            <v>097</v>
          </cell>
          <cell r="AK482" t="str">
            <v>153</v>
          </cell>
          <cell r="AL482">
            <v>1</v>
          </cell>
          <cell r="AM482">
            <v>38</v>
          </cell>
          <cell r="AN482">
            <v>439603.9304040001</v>
          </cell>
          <cell r="AO482">
            <v>11569</v>
          </cell>
          <cell r="AP482">
            <v>0</v>
          </cell>
          <cell r="AQ482">
            <v>11569</v>
          </cell>
        </row>
        <row r="483">
          <cell r="B483">
            <v>474097162</v>
          </cell>
          <cell r="C483" t="str">
            <v>SIZER SCHOOL, A NORTH CENTRAL CHARTER ESSENTIAL SCHOOL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7</v>
          </cell>
          <cell r="I483">
            <v>6</v>
          </cell>
          <cell r="J483">
            <v>0</v>
          </cell>
          <cell r="K483">
            <v>0.49270000000000003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2</v>
          </cell>
          <cell r="Q483">
            <v>13</v>
          </cell>
          <cell r="R483">
            <v>1</v>
          </cell>
          <cell r="S483">
            <v>4</v>
          </cell>
          <cell r="T483"/>
          <cell r="U483">
            <v>6663.1956869999995</v>
          </cell>
          <cell r="V483">
            <v>9894.3700000000026</v>
          </cell>
          <cell r="W483">
            <v>55549.460399000003</v>
          </cell>
          <cell r="X483">
            <v>11518.917262999999</v>
          </cell>
          <cell r="Y483">
            <v>2277.6942779999999</v>
          </cell>
          <cell r="Z483">
            <v>8179.3819100000001</v>
          </cell>
          <cell r="AA483">
            <v>4857.2599999999993</v>
          </cell>
          <cell r="AB483">
            <v>5937.53</v>
          </cell>
          <cell r="AC483">
            <v>14292.033444000002</v>
          </cell>
          <cell r="AD483">
            <v>16059.798473000001</v>
          </cell>
          <cell r="AE483">
            <v>0</v>
          </cell>
          <cell r="AF483">
            <v>135229.64145399997</v>
          </cell>
          <cell r="AH483">
            <v>474097162</v>
          </cell>
          <cell r="AI483" t="str">
            <v>474</v>
          </cell>
          <cell r="AJ483" t="str">
            <v>097</v>
          </cell>
          <cell r="AK483" t="str">
            <v>162</v>
          </cell>
          <cell r="AL483">
            <v>1</v>
          </cell>
          <cell r="AM483">
            <v>13</v>
          </cell>
          <cell r="AN483">
            <v>135229.64145399997</v>
          </cell>
          <cell r="AO483">
            <v>10402</v>
          </cell>
          <cell r="AP483">
            <v>0</v>
          </cell>
          <cell r="AQ483">
            <v>10402</v>
          </cell>
        </row>
        <row r="484">
          <cell r="B484">
            <v>474097322</v>
          </cell>
          <cell r="C484" t="str">
            <v>SIZER SCHOOL, A NORTH CENTRAL CHARTER ESSENTIAL SCHOOL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1</v>
          </cell>
          <cell r="J484">
            <v>0</v>
          </cell>
          <cell r="K484">
            <v>3.7900000000000003E-2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1</v>
          </cell>
          <cell r="R484">
            <v>1</v>
          </cell>
          <cell r="S484">
            <v>5</v>
          </cell>
          <cell r="T484"/>
          <cell r="U484">
            <v>504.28889900000001</v>
          </cell>
          <cell r="V484">
            <v>721.95</v>
          </cell>
          <cell r="W484">
            <v>4628.9477230000002</v>
          </cell>
          <cell r="X484">
            <v>830.94825100000003</v>
          </cell>
          <cell r="Y484">
            <v>154.34340599999999</v>
          </cell>
          <cell r="Z484">
            <v>781.13706999999999</v>
          </cell>
          <cell r="AA484">
            <v>401.93</v>
          </cell>
          <cell r="AB484">
            <v>541.41</v>
          </cell>
          <cell r="AC484">
            <v>1083.077188</v>
          </cell>
          <cell r="AD484">
            <v>1117.5614210000001</v>
          </cell>
          <cell r="AE484">
            <v>0</v>
          </cell>
          <cell r="AF484">
            <v>10765.593957999999</v>
          </cell>
          <cell r="AH484">
            <v>474097322</v>
          </cell>
          <cell r="AI484" t="str">
            <v>474</v>
          </cell>
          <cell r="AJ484" t="str">
            <v>097</v>
          </cell>
          <cell r="AK484" t="str">
            <v>322</v>
          </cell>
          <cell r="AL484">
            <v>1</v>
          </cell>
          <cell r="AM484">
            <v>1</v>
          </cell>
          <cell r="AN484">
            <v>10765.593957999999</v>
          </cell>
          <cell r="AO484">
            <v>10766</v>
          </cell>
          <cell r="AP484">
            <v>0</v>
          </cell>
          <cell r="AQ484">
            <v>10766</v>
          </cell>
        </row>
        <row r="485">
          <cell r="B485">
            <v>474097343</v>
          </cell>
          <cell r="C485" t="str">
            <v>SIZER SCHOOL, A NORTH CENTRAL CHARTER ESSENTIAL SCHOOL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11</v>
          </cell>
          <cell r="I485">
            <v>11</v>
          </cell>
          <cell r="J485">
            <v>0</v>
          </cell>
          <cell r="K485">
            <v>0.83379999999999999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  <cell r="Q485">
            <v>22</v>
          </cell>
          <cell r="R485">
            <v>1</v>
          </cell>
          <cell r="S485">
            <v>9</v>
          </cell>
          <cell r="T485"/>
          <cell r="U485">
            <v>11342.995778</v>
          </cell>
          <cell r="V485">
            <v>17060.980000000003</v>
          </cell>
          <cell r="W485">
            <v>98257.969905999998</v>
          </cell>
          <cell r="X485">
            <v>19406.931521999999</v>
          </cell>
          <cell r="Y485">
            <v>4000.8849319999995</v>
          </cell>
          <cell r="Z485">
            <v>14108.255540000002</v>
          </cell>
          <cell r="AA485">
            <v>8413.9500000000007</v>
          </cell>
          <cell r="AB485">
            <v>10958</v>
          </cell>
          <cell r="AC485">
            <v>24160.888135999998</v>
          </cell>
          <cell r="AD485">
            <v>27590.151261999999</v>
          </cell>
          <cell r="AE485">
            <v>0</v>
          </cell>
          <cell r="AF485">
            <v>235301.00707600001</v>
          </cell>
          <cell r="AH485">
            <v>474097343</v>
          </cell>
          <cell r="AI485" t="str">
            <v>474</v>
          </cell>
          <cell r="AJ485" t="str">
            <v>097</v>
          </cell>
          <cell r="AK485" t="str">
            <v>343</v>
          </cell>
          <cell r="AL485">
            <v>1</v>
          </cell>
          <cell r="AM485">
            <v>22</v>
          </cell>
          <cell r="AN485">
            <v>235301.00707600001</v>
          </cell>
          <cell r="AO485">
            <v>10696</v>
          </cell>
          <cell r="AP485">
            <v>0</v>
          </cell>
          <cell r="AQ485">
            <v>10696</v>
          </cell>
        </row>
        <row r="486">
          <cell r="B486">
            <v>474097610</v>
          </cell>
          <cell r="C486" t="str">
            <v>SIZER SCHOOL, A NORTH CENTRAL CHARTER ESSENTIAL SCHOOL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5</v>
          </cell>
          <cell r="I486">
            <v>5</v>
          </cell>
          <cell r="J486">
            <v>0</v>
          </cell>
          <cell r="K486">
            <v>0.379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  <cell r="Q486">
            <v>10</v>
          </cell>
          <cell r="R486">
            <v>1</v>
          </cell>
          <cell r="S486">
            <v>4</v>
          </cell>
          <cell r="T486"/>
          <cell r="U486">
            <v>5257.7689900000005</v>
          </cell>
          <cell r="V486">
            <v>8237.5400000000009</v>
          </cell>
          <cell r="W486">
            <v>49373.317230000008</v>
          </cell>
          <cell r="X486">
            <v>8821.3325100000002</v>
          </cell>
          <cell r="Y486">
            <v>2047.1040600000001</v>
          </cell>
          <cell r="Z486">
            <v>6447.8907000000008</v>
          </cell>
          <cell r="AA486">
            <v>4015.25</v>
          </cell>
          <cell r="AB486">
            <v>5972.08</v>
          </cell>
          <cell r="AC486">
            <v>10982.221879999999</v>
          </cell>
          <cell r="AD486">
            <v>13302.974209999998</v>
          </cell>
          <cell r="AE486">
            <v>0</v>
          </cell>
          <cell r="AF486">
            <v>114457.47958000001</v>
          </cell>
          <cell r="AH486">
            <v>474097610</v>
          </cell>
          <cell r="AI486" t="str">
            <v>474</v>
          </cell>
          <cell r="AJ486" t="str">
            <v>097</v>
          </cell>
          <cell r="AK486" t="str">
            <v>610</v>
          </cell>
          <cell r="AL486">
            <v>1</v>
          </cell>
          <cell r="AM486">
            <v>10</v>
          </cell>
          <cell r="AN486">
            <v>114457.47958000001</v>
          </cell>
          <cell r="AO486">
            <v>11446</v>
          </cell>
          <cell r="AP486">
            <v>0</v>
          </cell>
          <cell r="AQ486">
            <v>11446</v>
          </cell>
        </row>
        <row r="487">
          <cell r="B487">
            <v>474097615</v>
          </cell>
          <cell r="C487" t="str">
            <v>SIZER SCHOOL, A NORTH CENTRAL CHARTER ESSENTIAL SCHOOL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2</v>
          </cell>
          <cell r="I487">
            <v>1</v>
          </cell>
          <cell r="J487">
            <v>0</v>
          </cell>
          <cell r="K487">
            <v>0.1137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3</v>
          </cell>
          <cell r="R487">
            <v>1</v>
          </cell>
          <cell r="S487">
            <v>10</v>
          </cell>
          <cell r="T487"/>
          <cell r="U487">
            <v>1512.8666969999999</v>
          </cell>
          <cell r="V487">
            <v>2165.8500000000004</v>
          </cell>
          <cell r="W487">
            <v>11145.163169000001</v>
          </cell>
          <cell r="X487">
            <v>2697.5847530000001</v>
          </cell>
          <cell r="Y487">
            <v>471.650218</v>
          </cell>
          <cell r="Z487">
            <v>1768.4512099999999</v>
          </cell>
          <cell r="AA487">
            <v>1043.21</v>
          </cell>
          <cell r="AB487">
            <v>1010.99</v>
          </cell>
          <cell r="AC487">
            <v>3309.8115640000001</v>
          </cell>
          <cell r="AD487">
            <v>3560.6042630000002</v>
          </cell>
          <cell r="AE487">
            <v>0</v>
          </cell>
          <cell r="AF487">
            <v>28686.181874000002</v>
          </cell>
          <cell r="AH487">
            <v>474097615</v>
          </cell>
          <cell r="AI487" t="str">
            <v>474</v>
          </cell>
          <cell r="AJ487" t="str">
            <v>097</v>
          </cell>
          <cell r="AK487" t="str">
            <v>615</v>
          </cell>
          <cell r="AL487">
            <v>1</v>
          </cell>
          <cell r="AM487">
            <v>3</v>
          </cell>
          <cell r="AN487">
            <v>28686.181874000002</v>
          </cell>
          <cell r="AO487">
            <v>9562</v>
          </cell>
          <cell r="AP487">
            <v>0</v>
          </cell>
          <cell r="AQ487">
            <v>9562</v>
          </cell>
        </row>
        <row r="488">
          <cell r="B488">
            <v>474097616</v>
          </cell>
          <cell r="C488" t="str">
            <v>SIZER SCHOOL, A NORTH CENTRAL CHARTER ESSENTIAL SCHOOL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1</v>
          </cell>
          <cell r="J488">
            <v>0</v>
          </cell>
          <cell r="K488">
            <v>7.5800000000000006E-2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2</v>
          </cell>
          <cell r="R488">
            <v>1</v>
          </cell>
          <cell r="S488">
            <v>6</v>
          </cell>
          <cell r="T488"/>
          <cell r="U488">
            <v>1008.577798</v>
          </cell>
          <cell r="V488">
            <v>1443.9</v>
          </cell>
          <cell r="W488">
            <v>7887.0554460000003</v>
          </cell>
          <cell r="X488">
            <v>1764.2665019999999</v>
          </cell>
          <cell r="Y488">
            <v>312.99681199999998</v>
          </cell>
          <cell r="Z488">
            <v>1274.79414</v>
          </cell>
          <cell r="AA488">
            <v>722.56999999999994</v>
          </cell>
          <cell r="AB488">
            <v>776.19999999999993</v>
          </cell>
          <cell r="AC488">
            <v>2196.4443759999999</v>
          </cell>
          <cell r="AD488">
            <v>2339.0828419999998</v>
          </cell>
          <cell r="AE488">
            <v>0</v>
          </cell>
          <cell r="AF488">
            <v>19725.887916</v>
          </cell>
          <cell r="AH488">
            <v>474097616</v>
          </cell>
          <cell r="AI488" t="str">
            <v>474</v>
          </cell>
          <cell r="AJ488" t="str">
            <v>097</v>
          </cell>
          <cell r="AK488" t="str">
            <v>616</v>
          </cell>
          <cell r="AL488">
            <v>1</v>
          </cell>
          <cell r="AM488">
            <v>2</v>
          </cell>
          <cell r="AN488">
            <v>19725.887916</v>
          </cell>
          <cell r="AO488">
            <v>9863</v>
          </cell>
          <cell r="AP488">
            <v>0</v>
          </cell>
          <cell r="AQ488">
            <v>9863</v>
          </cell>
        </row>
        <row r="489">
          <cell r="B489">
            <v>474097720</v>
          </cell>
          <cell r="C489" t="str">
            <v>SIZER SCHOOL, A NORTH CENTRAL CHARTER ESSENTIAL SCHOOL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3</v>
          </cell>
          <cell r="I489">
            <v>4</v>
          </cell>
          <cell r="J489">
            <v>0</v>
          </cell>
          <cell r="K489">
            <v>0.26529999999999998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3</v>
          </cell>
          <cell r="Q489">
            <v>7</v>
          </cell>
          <cell r="R489">
            <v>1</v>
          </cell>
          <cell r="S489">
            <v>7</v>
          </cell>
          <cell r="T489"/>
          <cell r="U489">
            <v>3708.2222929999998</v>
          </cell>
          <cell r="V489">
            <v>5897.9400000000005</v>
          </cell>
          <cell r="W489">
            <v>36532.104060999998</v>
          </cell>
          <cell r="X489">
            <v>6123.7477569999992</v>
          </cell>
          <cell r="Y489">
            <v>1493.2038419999999</v>
          </cell>
          <cell r="Z489">
            <v>4666.8094899999996</v>
          </cell>
          <cell r="AA489">
            <v>2903.39</v>
          </cell>
          <cell r="AB489">
            <v>4604.25</v>
          </cell>
          <cell r="AC489">
            <v>7672.4103159999995</v>
          </cell>
          <cell r="AD489">
            <v>9468.0099469999986</v>
          </cell>
          <cell r="AE489">
            <v>0</v>
          </cell>
          <cell r="AF489">
            <v>83070.087705999991</v>
          </cell>
          <cell r="AH489">
            <v>474097720</v>
          </cell>
          <cell r="AI489" t="str">
            <v>474</v>
          </cell>
          <cell r="AJ489" t="str">
            <v>097</v>
          </cell>
          <cell r="AK489" t="str">
            <v>720</v>
          </cell>
          <cell r="AL489">
            <v>1</v>
          </cell>
          <cell r="AM489">
            <v>7</v>
          </cell>
          <cell r="AN489">
            <v>83070.087705999991</v>
          </cell>
          <cell r="AO489">
            <v>11867</v>
          </cell>
          <cell r="AP489">
            <v>0</v>
          </cell>
          <cell r="AQ489">
            <v>11867</v>
          </cell>
        </row>
        <row r="490">
          <cell r="B490">
            <v>474097735</v>
          </cell>
          <cell r="C490" t="str">
            <v>SIZER SCHOOL, A NORTH CENTRAL CHARTER ESSENTIAL SCHOOL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6</v>
          </cell>
          <cell r="I490">
            <v>8</v>
          </cell>
          <cell r="J490">
            <v>0</v>
          </cell>
          <cell r="K490">
            <v>0.53059999999999996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7</v>
          </cell>
          <cell r="Q490">
            <v>14</v>
          </cell>
          <cell r="R490">
            <v>1</v>
          </cell>
          <cell r="S490">
            <v>4</v>
          </cell>
          <cell r="T490"/>
          <cell r="U490">
            <v>7436.0845859999999</v>
          </cell>
          <cell r="V490">
            <v>11888.87</v>
          </cell>
          <cell r="W490">
            <v>73971.798122000007</v>
          </cell>
          <cell r="X490">
            <v>12247.495513999998</v>
          </cell>
          <cell r="Y490">
            <v>3030.377684</v>
          </cell>
          <cell r="Z490">
            <v>9340.3989799999999</v>
          </cell>
          <cell r="AA490">
            <v>5843.48</v>
          </cell>
          <cell r="AB490">
            <v>9399.41</v>
          </cell>
          <cell r="AC490">
            <v>15344.820631999999</v>
          </cell>
          <cell r="AD490">
            <v>19082.849893999999</v>
          </cell>
          <cell r="AE490">
            <v>0</v>
          </cell>
          <cell r="AF490">
            <v>167585.58541200001</v>
          </cell>
          <cell r="AH490">
            <v>474097735</v>
          </cell>
          <cell r="AI490" t="str">
            <v>474</v>
          </cell>
          <cell r="AJ490" t="str">
            <v>097</v>
          </cell>
          <cell r="AK490" t="str">
            <v>735</v>
          </cell>
          <cell r="AL490">
            <v>1</v>
          </cell>
          <cell r="AM490">
            <v>14</v>
          </cell>
          <cell r="AN490">
            <v>167585.58541200001</v>
          </cell>
          <cell r="AO490">
            <v>11970</v>
          </cell>
          <cell r="AP490">
            <v>0</v>
          </cell>
          <cell r="AQ490">
            <v>11970</v>
          </cell>
        </row>
        <row r="491">
          <cell r="B491">
            <v>474097753</v>
          </cell>
          <cell r="C491" t="str">
            <v>SIZER SCHOOL, A NORTH CENTRAL CHARTER ESSENTIAL SCHOOL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4</v>
          </cell>
          <cell r="I491">
            <v>8</v>
          </cell>
          <cell r="J491">
            <v>0</v>
          </cell>
          <cell r="K491">
            <v>0.45479999999999998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12</v>
          </cell>
          <cell r="R491">
            <v>1</v>
          </cell>
          <cell r="S491">
            <v>6</v>
          </cell>
          <cell r="T491"/>
          <cell r="U491">
            <v>6051.4667879999997</v>
          </cell>
          <cell r="V491">
            <v>8663.4000000000015</v>
          </cell>
          <cell r="W491">
            <v>50064.012676000006</v>
          </cell>
          <cell r="X491">
            <v>10380.859012000001</v>
          </cell>
          <cell r="Y491">
            <v>1869.3608719999997</v>
          </cell>
          <cell r="Z491">
            <v>8223.7248399999989</v>
          </cell>
          <cell r="AA491">
            <v>4498</v>
          </cell>
          <cell r="AB491">
            <v>5270.44</v>
          </cell>
          <cell r="AC491">
            <v>13118.086256000001</v>
          </cell>
          <cell r="AD491">
            <v>13826.577052000001</v>
          </cell>
          <cell r="AE491">
            <v>0</v>
          </cell>
          <cell r="AF491">
            <v>121965.92749599999</v>
          </cell>
          <cell r="AH491">
            <v>474097753</v>
          </cell>
          <cell r="AI491" t="str">
            <v>474</v>
          </cell>
          <cell r="AJ491" t="str">
            <v>097</v>
          </cell>
          <cell r="AK491" t="str">
            <v>753</v>
          </cell>
          <cell r="AL491">
            <v>1</v>
          </cell>
          <cell r="AM491">
            <v>12</v>
          </cell>
          <cell r="AN491">
            <v>121965.92749599999</v>
          </cell>
          <cell r="AO491">
            <v>10164</v>
          </cell>
          <cell r="AP491">
            <v>0</v>
          </cell>
          <cell r="AQ491">
            <v>10164</v>
          </cell>
        </row>
        <row r="492">
          <cell r="B492">
            <v>474097755</v>
          </cell>
          <cell r="C492" t="str">
            <v>SIZER SCHOOL, A NORTH CENTRAL CHARTER ESSENTIAL SCHOOL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1</v>
          </cell>
          <cell r="J492">
            <v>0</v>
          </cell>
          <cell r="K492">
            <v>3.7900000000000003E-2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1</v>
          </cell>
          <cell r="Q492">
            <v>1</v>
          </cell>
          <cell r="R492">
            <v>1</v>
          </cell>
          <cell r="S492">
            <v>9</v>
          </cell>
          <cell r="T492"/>
          <cell r="U492">
            <v>566.44889899999998</v>
          </cell>
          <cell r="V492">
            <v>1016.47</v>
          </cell>
          <cell r="W492">
            <v>7504.0377230000004</v>
          </cell>
          <cell r="X492">
            <v>830.94825100000003</v>
          </cell>
          <cell r="Y492">
            <v>293.82340599999998</v>
          </cell>
          <cell r="Z492">
            <v>802.51706999999999</v>
          </cell>
          <cell r="AA492">
            <v>518.35</v>
          </cell>
          <cell r="AB492">
            <v>1146.3600000000001</v>
          </cell>
          <cell r="AC492">
            <v>1083.077188</v>
          </cell>
          <cell r="AD492">
            <v>1582.6214210000001</v>
          </cell>
          <cell r="AE492">
            <v>0</v>
          </cell>
          <cell r="AF492">
            <v>15344.653957999999</v>
          </cell>
          <cell r="AH492">
            <v>474097755</v>
          </cell>
          <cell r="AI492" t="str">
            <v>474</v>
          </cell>
          <cell r="AJ492" t="str">
            <v>097</v>
          </cell>
          <cell r="AK492" t="str">
            <v>755</v>
          </cell>
          <cell r="AL492">
            <v>1</v>
          </cell>
          <cell r="AM492">
            <v>1</v>
          </cell>
          <cell r="AN492">
            <v>15344.653957999999</v>
          </cell>
          <cell r="AO492">
            <v>15345</v>
          </cell>
          <cell r="AP492">
            <v>0</v>
          </cell>
          <cell r="AQ492">
            <v>15345</v>
          </cell>
        </row>
        <row r="493">
          <cell r="B493">
            <v>474097775</v>
          </cell>
          <cell r="C493" t="str">
            <v>SIZER SCHOOL, A NORTH CENTRAL CHARTER ESSENTIAL SCHOOL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2</v>
          </cell>
          <cell r="I493">
            <v>2</v>
          </cell>
          <cell r="J493">
            <v>0</v>
          </cell>
          <cell r="K493">
            <v>0.15160000000000001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2</v>
          </cell>
          <cell r="Q493">
            <v>4</v>
          </cell>
          <cell r="R493">
            <v>1</v>
          </cell>
          <cell r="S493">
            <v>3</v>
          </cell>
          <cell r="T493"/>
          <cell r="U493">
            <v>2123.4355960000003</v>
          </cell>
          <cell r="V493">
            <v>3391.36</v>
          </cell>
          <cell r="W493">
            <v>20689.970892000001</v>
          </cell>
          <cell r="X493">
            <v>3528.5330039999999</v>
          </cell>
          <cell r="Y493">
            <v>864.49362399999995</v>
          </cell>
          <cell r="Z493">
            <v>2586.1482799999999</v>
          </cell>
          <cell r="AA493">
            <v>1644.1999999999998</v>
          </cell>
          <cell r="AB493">
            <v>2586.7599999999998</v>
          </cell>
          <cell r="AC493">
            <v>4392.8887519999998</v>
          </cell>
          <cell r="AD493">
            <v>5473.3456839999999</v>
          </cell>
          <cell r="AE493">
            <v>0</v>
          </cell>
          <cell r="AF493">
            <v>47281.135832</v>
          </cell>
          <cell r="AH493">
            <v>474097775</v>
          </cell>
          <cell r="AI493" t="str">
            <v>474</v>
          </cell>
          <cell r="AJ493" t="str">
            <v>097</v>
          </cell>
          <cell r="AK493" t="str">
            <v>775</v>
          </cell>
          <cell r="AL493">
            <v>1</v>
          </cell>
          <cell r="AM493">
            <v>4</v>
          </cell>
          <cell r="AN493">
            <v>47281.135832</v>
          </cell>
          <cell r="AO493">
            <v>11820</v>
          </cell>
          <cell r="AP493">
            <v>0</v>
          </cell>
          <cell r="AQ493">
            <v>11820</v>
          </cell>
        </row>
        <row r="494">
          <cell r="B494">
            <v>478352064</v>
          </cell>
          <cell r="C494" t="str">
            <v>FRANCIS W. PARKER CHARTER ESSENTIAL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2</v>
          </cell>
          <cell r="J494">
            <v>0</v>
          </cell>
          <cell r="K494">
            <v>7.5800000000000006E-2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2</v>
          </cell>
          <cell r="R494">
            <v>1</v>
          </cell>
          <cell r="S494">
            <v>9</v>
          </cell>
          <cell r="T494"/>
          <cell r="U494">
            <v>1008.577798</v>
          </cell>
          <cell r="V494">
            <v>1443.9</v>
          </cell>
          <cell r="W494">
            <v>9257.8954460000004</v>
          </cell>
          <cell r="X494">
            <v>1661.8965020000001</v>
          </cell>
          <cell r="Y494">
            <v>308.68681199999997</v>
          </cell>
          <cell r="Z494">
            <v>1562.27414</v>
          </cell>
          <cell r="AA494">
            <v>803.86</v>
          </cell>
          <cell r="AB494">
            <v>1082.82</v>
          </cell>
          <cell r="AC494">
            <v>2166.154376</v>
          </cell>
          <cell r="AD494">
            <v>2235.1228420000002</v>
          </cell>
          <cell r="AE494">
            <v>0</v>
          </cell>
          <cell r="AF494">
            <v>21531.187915999999</v>
          </cell>
          <cell r="AH494">
            <v>478352064</v>
          </cell>
          <cell r="AI494" t="str">
            <v>478</v>
          </cell>
          <cell r="AJ494" t="str">
            <v>352</v>
          </cell>
          <cell r="AK494" t="str">
            <v>064</v>
          </cell>
          <cell r="AL494">
            <v>1</v>
          </cell>
          <cell r="AM494">
            <v>2</v>
          </cell>
          <cell r="AN494">
            <v>21531.187915999999</v>
          </cell>
          <cell r="AO494">
            <v>10766</v>
          </cell>
          <cell r="AP494">
            <v>0</v>
          </cell>
          <cell r="AQ494">
            <v>10766</v>
          </cell>
        </row>
        <row r="495">
          <cell r="B495">
            <v>478352067</v>
          </cell>
          <cell r="C495" t="str">
            <v>FRANCIS W. PARKER CHARTER ESSENTIAL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1</v>
          </cell>
          <cell r="I495">
            <v>0</v>
          </cell>
          <cell r="J495">
            <v>0</v>
          </cell>
          <cell r="K495">
            <v>3.7900000000000003E-2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1</v>
          </cell>
          <cell r="R495">
            <v>1</v>
          </cell>
          <cell r="S495">
            <v>1</v>
          </cell>
          <cell r="T495"/>
          <cell r="U495">
            <v>504.28889900000001</v>
          </cell>
          <cell r="V495">
            <v>721.95</v>
          </cell>
          <cell r="W495">
            <v>3258.1077230000001</v>
          </cell>
          <cell r="X495">
            <v>933.31825099999992</v>
          </cell>
          <cell r="Y495">
            <v>158.65340599999999</v>
          </cell>
          <cell r="Z495">
            <v>493.65706999999998</v>
          </cell>
          <cell r="AA495">
            <v>320.64</v>
          </cell>
          <cell r="AB495">
            <v>234.79</v>
          </cell>
          <cell r="AC495">
            <v>1113.3671880000002</v>
          </cell>
          <cell r="AD495">
            <v>1221.5214209999999</v>
          </cell>
          <cell r="AE495">
            <v>0</v>
          </cell>
          <cell r="AF495">
            <v>8960.2939580000002</v>
          </cell>
          <cell r="AH495">
            <v>478352067</v>
          </cell>
          <cell r="AI495" t="str">
            <v>478</v>
          </cell>
          <cell r="AJ495" t="str">
            <v>352</v>
          </cell>
          <cell r="AK495" t="str">
            <v>067</v>
          </cell>
          <cell r="AL495">
            <v>1</v>
          </cell>
          <cell r="AM495">
            <v>1</v>
          </cell>
          <cell r="AN495">
            <v>8960.2939580000002</v>
          </cell>
          <cell r="AO495">
            <v>8960</v>
          </cell>
          <cell r="AP495">
            <v>0</v>
          </cell>
          <cell r="AQ495">
            <v>8960</v>
          </cell>
        </row>
        <row r="496">
          <cell r="B496">
            <v>478352097</v>
          </cell>
          <cell r="C496" t="str">
            <v>FRANCIS W. PARKER CHARTER ESSENTIAL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4</v>
          </cell>
          <cell r="I496">
            <v>2</v>
          </cell>
          <cell r="J496">
            <v>0</v>
          </cell>
          <cell r="K496">
            <v>0.22739999999999999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4</v>
          </cell>
          <cell r="Q496">
            <v>6</v>
          </cell>
          <cell r="R496">
            <v>1</v>
          </cell>
          <cell r="S496">
            <v>10</v>
          </cell>
          <cell r="T496"/>
          <cell r="U496">
            <v>3279.8933939999997</v>
          </cell>
          <cell r="V496">
            <v>5535.9400000000005</v>
          </cell>
          <cell r="W496">
            <v>34046.166338000003</v>
          </cell>
          <cell r="X496">
            <v>5395.1695060000002</v>
          </cell>
          <cell r="Y496">
            <v>1513.6204360000002</v>
          </cell>
          <cell r="Z496">
            <v>3624.3424199999999</v>
          </cell>
          <cell r="AA496">
            <v>2562.46</v>
          </cell>
          <cell r="AB496">
            <v>4495.58</v>
          </cell>
          <cell r="AC496">
            <v>6619.6231280000002</v>
          </cell>
          <cell r="AD496">
            <v>9022.8485259999998</v>
          </cell>
          <cell r="AE496">
            <v>0</v>
          </cell>
          <cell r="AF496">
            <v>76095.643748000002</v>
          </cell>
          <cell r="AH496">
            <v>478352097</v>
          </cell>
          <cell r="AI496" t="str">
            <v>478</v>
          </cell>
          <cell r="AJ496" t="str">
            <v>352</v>
          </cell>
          <cell r="AK496" t="str">
            <v>097</v>
          </cell>
          <cell r="AL496">
            <v>1</v>
          </cell>
          <cell r="AM496">
            <v>6</v>
          </cell>
          <cell r="AN496">
            <v>76095.643748000002</v>
          </cell>
          <cell r="AO496">
            <v>12683</v>
          </cell>
          <cell r="AP496">
            <v>0</v>
          </cell>
          <cell r="AQ496">
            <v>12683</v>
          </cell>
        </row>
        <row r="497">
          <cell r="B497">
            <v>478352103</v>
          </cell>
          <cell r="C497" t="str">
            <v>FRANCIS W. PARKER CHARTER ESSENTIAL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1</v>
          </cell>
          <cell r="J497">
            <v>0</v>
          </cell>
          <cell r="K497">
            <v>3.7900000000000003E-2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1</v>
          </cell>
          <cell r="R497">
            <v>1</v>
          </cell>
          <cell r="S497">
            <v>10</v>
          </cell>
          <cell r="T497"/>
          <cell r="U497">
            <v>504.28889900000001</v>
          </cell>
          <cell r="V497">
            <v>721.95</v>
          </cell>
          <cell r="W497">
            <v>4628.9477230000002</v>
          </cell>
          <cell r="X497">
            <v>830.94825100000003</v>
          </cell>
          <cell r="Y497">
            <v>154.34340599999999</v>
          </cell>
          <cell r="Z497">
            <v>781.13706999999999</v>
          </cell>
          <cell r="AA497">
            <v>401.93</v>
          </cell>
          <cell r="AB497">
            <v>541.41</v>
          </cell>
          <cell r="AC497">
            <v>1083.077188</v>
          </cell>
          <cell r="AD497">
            <v>1117.5614210000001</v>
          </cell>
          <cell r="AE497">
            <v>0</v>
          </cell>
          <cell r="AF497">
            <v>10765.593957999999</v>
          </cell>
          <cell r="AH497">
            <v>478352103</v>
          </cell>
          <cell r="AI497" t="str">
            <v>478</v>
          </cell>
          <cell r="AJ497" t="str">
            <v>352</v>
          </cell>
          <cell r="AK497" t="str">
            <v>103</v>
          </cell>
          <cell r="AL497">
            <v>1</v>
          </cell>
          <cell r="AM497">
            <v>1</v>
          </cell>
          <cell r="AN497">
            <v>10765.593957999999</v>
          </cell>
          <cell r="AO497">
            <v>10766</v>
          </cell>
          <cell r="AP497">
            <v>0</v>
          </cell>
          <cell r="AQ497">
            <v>10766</v>
          </cell>
        </row>
        <row r="498">
          <cell r="B498">
            <v>478352125</v>
          </cell>
          <cell r="C498" t="str">
            <v>FRANCIS W. PARKER CHARTER ESSENTIAL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12</v>
          </cell>
          <cell r="I498">
            <v>10</v>
          </cell>
          <cell r="J498">
            <v>0</v>
          </cell>
          <cell r="K498">
            <v>0.83379999999999999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2</v>
          </cell>
          <cell r="Q498">
            <v>22</v>
          </cell>
          <cell r="R498">
            <v>1</v>
          </cell>
          <cell r="S498">
            <v>1</v>
          </cell>
          <cell r="T498"/>
          <cell r="U498">
            <v>11198.335778000001</v>
          </cell>
          <cell r="V498">
            <v>16375.600000000002</v>
          </cell>
          <cell r="W498">
            <v>90196.329905999999</v>
          </cell>
          <cell r="X498">
            <v>19509.301522000002</v>
          </cell>
          <cell r="Y498">
            <v>3680.614932</v>
          </cell>
          <cell r="Z498">
            <v>13771.035540000001</v>
          </cell>
          <cell r="AA498">
            <v>8061.74</v>
          </cell>
          <cell r="AB498">
            <v>9243.58</v>
          </cell>
          <cell r="AC498">
            <v>24191.178135999999</v>
          </cell>
          <cell r="AD498">
            <v>26611.851262</v>
          </cell>
          <cell r="AE498">
            <v>0</v>
          </cell>
          <cell r="AF498">
            <v>222839.56707600001</v>
          </cell>
          <cell r="AH498">
            <v>478352125</v>
          </cell>
          <cell r="AI498" t="str">
            <v>478</v>
          </cell>
          <cell r="AJ498" t="str">
            <v>352</v>
          </cell>
          <cell r="AK498" t="str">
            <v>125</v>
          </cell>
          <cell r="AL498">
            <v>1</v>
          </cell>
          <cell r="AM498">
            <v>22</v>
          </cell>
          <cell r="AN498">
            <v>222839.56707600001</v>
          </cell>
          <cell r="AO498">
            <v>10129</v>
          </cell>
          <cell r="AP498">
            <v>0</v>
          </cell>
          <cell r="AQ498">
            <v>10129</v>
          </cell>
        </row>
        <row r="499">
          <cell r="B499">
            <v>478352141</v>
          </cell>
          <cell r="C499" t="str">
            <v>FRANCIS W. PARKER CHARTER ESSENTIAL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0</v>
          </cell>
          <cell r="K499">
            <v>0.15160000000000001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4</v>
          </cell>
          <cell r="R499">
            <v>1</v>
          </cell>
          <cell r="S499">
            <v>6</v>
          </cell>
          <cell r="T499"/>
          <cell r="U499">
            <v>2017.1555960000001</v>
          </cell>
          <cell r="V499">
            <v>2887.8</v>
          </cell>
          <cell r="W499">
            <v>14403.270892</v>
          </cell>
          <cell r="X499">
            <v>3630.9030039999998</v>
          </cell>
          <cell r="Y499">
            <v>630.30362400000001</v>
          </cell>
          <cell r="Z499">
            <v>2262.1082799999999</v>
          </cell>
          <cell r="AA499">
            <v>1363.85</v>
          </cell>
          <cell r="AB499">
            <v>1245.78</v>
          </cell>
          <cell r="AC499">
            <v>4423.1787519999998</v>
          </cell>
          <cell r="AD499">
            <v>4782.1256839999996</v>
          </cell>
          <cell r="AE499">
            <v>0</v>
          </cell>
          <cell r="AF499">
            <v>37646.475831999996</v>
          </cell>
          <cell r="AH499">
            <v>478352141</v>
          </cell>
          <cell r="AI499" t="str">
            <v>478</v>
          </cell>
          <cell r="AJ499" t="str">
            <v>352</v>
          </cell>
          <cell r="AK499" t="str">
            <v>141</v>
          </cell>
          <cell r="AL499">
            <v>1</v>
          </cell>
          <cell r="AM499">
            <v>4</v>
          </cell>
          <cell r="AN499">
            <v>37646.475831999996</v>
          </cell>
          <cell r="AO499">
            <v>9412</v>
          </cell>
          <cell r="AP499">
            <v>0</v>
          </cell>
          <cell r="AQ499">
            <v>9412</v>
          </cell>
        </row>
        <row r="500">
          <cell r="B500">
            <v>478352153</v>
          </cell>
          <cell r="C500" t="str">
            <v>FRANCIS W. PARKER CHARTER ESSENTIAL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17</v>
          </cell>
          <cell r="I500">
            <v>30</v>
          </cell>
          <cell r="J500">
            <v>0</v>
          </cell>
          <cell r="K500">
            <v>1.7813000000000001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5</v>
          </cell>
          <cell r="Q500">
            <v>47</v>
          </cell>
          <cell r="R500">
            <v>1</v>
          </cell>
          <cell r="S500">
            <v>9</v>
          </cell>
          <cell r="T500"/>
          <cell r="U500">
            <v>24012.378252999999</v>
          </cell>
          <cell r="V500">
            <v>35404.25</v>
          </cell>
          <cell r="W500">
            <v>208631.71298100002</v>
          </cell>
          <cell r="X500">
            <v>40794.857797000004</v>
          </cell>
          <cell r="Y500">
            <v>8024.810082</v>
          </cell>
          <cell r="Z500">
            <v>31933.182290000001</v>
          </cell>
          <cell r="AA500">
            <v>18090.879999999997</v>
          </cell>
          <cell r="AB500">
            <v>23258.48</v>
          </cell>
          <cell r="AC500">
            <v>51419.557835999993</v>
          </cell>
          <cell r="AD500">
            <v>56618.006786999998</v>
          </cell>
          <cell r="AE500">
            <v>0</v>
          </cell>
          <cell r="AF500">
            <v>498188.116026</v>
          </cell>
          <cell r="AH500">
            <v>478352153</v>
          </cell>
          <cell r="AI500" t="str">
            <v>478</v>
          </cell>
          <cell r="AJ500" t="str">
            <v>352</v>
          </cell>
          <cell r="AK500" t="str">
            <v>153</v>
          </cell>
          <cell r="AL500">
            <v>1</v>
          </cell>
          <cell r="AM500">
            <v>47</v>
          </cell>
          <cell r="AN500">
            <v>498188.116026</v>
          </cell>
          <cell r="AO500">
            <v>10600</v>
          </cell>
          <cell r="AP500">
            <v>0</v>
          </cell>
          <cell r="AQ500">
            <v>10600</v>
          </cell>
        </row>
        <row r="501">
          <cell r="B501">
            <v>478352158</v>
          </cell>
          <cell r="C501" t="str">
            <v>FRANCIS W. PARKER CHARTER ESSENTIAL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18</v>
          </cell>
          <cell r="I501">
            <v>34</v>
          </cell>
          <cell r="J501">
            <v>0</v>
          </cell>
          <cell r="K501">
            <v>1.9708000000000001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7</v>
          </cell>
          <cell r="Q501">
            <v>52</v>
          </cell>
          <cell r="R501">
            <v>1</v>
          </cell>
          <cell r="S501">
            <v>2</v>
          </cell>
          <cell r="T501"/>
          <cell r="U501">
            <v>26591.012748000001</v>
          </cell>
          <cell r="V501">
            <v>39284.82</v>
          </cell>
          <cell r="W501">
            <v>233049.68159599998</v>
          </cell>
          <cell r="X501">
            <v>45051.969052</v>
          </cell>
          <cell r="Y501">
            <v>8929.157111999999</v>
          </cell>
          <cell r="Z501">
            <v>35571.047639999997</v>
          </cell>
          <cell r="AA501">
            <v>20126.29</v>
          </cell>
          <cell r="AB501">
            <v>26215.29</v>
          </cell>
          <cell r="AC501">
            <v>56865.233776000001</v>
          </cell>
          <cell r="AD501">
            <v>62737.503892000001</v>
          </cell>
          <cell r="AE501">
            <v>0</v>
          </cell>
          <cell r="AF501">
            <v>554422.00581599993</v>
          </cell>
          <cell r="AH501">
            <v>478352158</v>
          </cell>
          <cell r="AI501" t="str">
            <v>478</v>
          </cell>
          <cell r="AJ501" t="str">
            <v>352</v>
          </cell>
          <cell r="AK501" t="str">
            <v>158</v>
          </cell>
          <cell r="AL501">
            <v>1</v>
          </cell>
          <cell r="AM501">
            <v>52</v>
          </cell>
          <cell r="AN501">
            <v>554422.00581599993</v>
          </cell>
          <cell r="AO501">
            <v>10662</v>
          </cell>
          <cell r="AP501">
            <v>0</v>
          </cell>
          <cell r="AQ501">
            <v>10662</v>
          </cell>
        </row>
        <row r="502">
          <cell r="B502">
            <v>478352162</v>
          </cell>
          <cell r="C502" t="str">
            <v>FRANCIS W. PARKER CHARTER ESSENTIAL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5</v>
          </cell>
          <cell r="I502">
            <v>7</v>
          </cell>
          <cell r="J502">
            <v>0</v>
          </cell>
          <cell r="K502">
            <v>0.45479999999999998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1</v>
          </cell>
          <cell r="Q502">
            <v>12</v>
          </cell>
          <cell r="R502">
            <v>1</v>
          </cell>
          <cell r="S502">
            <v>4</v>
          </cell>
          <cell r="T502"/>
          <cell r="U502">
            <v>6105.186788</v>
          </cell>
          <cell r="V502">
            <v>8917.9100000000017</v>
          </cell>
          <cell r="W502">
            <v>51177.682676000011</v>
          </cell>
          <cell r="X502">
            <v>10483.229012</v>
          </cell>
          <cell r="Y502">
            <v>1994.2008719999997</v>
          </cell>
          <cell r="Z502">
            <v>7954.7248399999999</v>
          </cell>
          <cell r="AA502">
            <v>4517.3100000000004</v>
          </cell>
          <cell r="AB502">
            <v>5486.59</v>
          </cell>
          <cell r="AC502">
            <v>13148.376256000001</v>
          </cell>
          <cell r="AD502">
            <v>14332.427051999999</v>
          </cell>
          <cell r="AE502">
            <v>0</v>
          </cell>
          <cell r="AF502">
            <v>124117.63749600001</v>
          </cell>
          <cell r="AH502">
            <v>478352162</v>
          </cell>
          <cell r="AI502" t="str">
            <v>478</v>
          </cell>
          <cell r="AJ502" t="str">
            <v>352</v>
          </cell>
          <cell r="AK502" t="str">
            <v>162</v>
          </cell>
          <cell r="AL502">
            <v>1</v>
          </cell>
          <cell r="AM502">
            <v>12</v>
          </cell>
          <cell r="AN502">
            <v>124117.63749600001</v>
          </cell>
          <cell r="AO502">
            <v>10343</v>
          </cell>
          <cell r="AP502">
            <v>0</v>
          </cell>
          <cell r="AQ502">
            <v>10343</v>
          </cell>
        </row>
        <row r="503">
          <cell r="B503">
            <v>478352174</v>
          </cell>
          <cell r="C503" t="str">
            <v>FRANCIS W. PARKER CHARTER ESSENTIAL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4</v>
          </cell>
          <cell r="I503">
            <v>4</v>
          </cell>
          <cell r="J503">
            <v>0</v>
          </cell>
          <cell r="K503">
            <v>0.30320000000000003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8</v>
          </cell>
          <cell r="R503">
            <v>1</v>
          </cell>
          <cell r="S503">
            <v>4</v>
          </cell>
          <cell r="T503"/>
          <cell r="U503">
            <v>4034.3111920000001</v>
          </cell>
          <cell r="V503">
            <v>5775.6</v>
          </cell>
          <cell r="W503">
            <v>31548.221784000001</v>
          </cell>
          <cell r="X503">
            <v>7057.0660079999998</v>
          </cell>
          <cell r="Y503">
            <v>1251.9872479999999</v>
          </cell>
          <cell r="Z503">
            <v>5099.1765599999999</v>
          </cell>
          <cell r="AA503">
            <v>2890.2799999999997</v>
          </cell>
          <cell r="AB503">
            <v>3104.7999999999997</v>
          </cell>
          <cell r="AC503">
            <v>8785.7775039999997</v>
          </cell>
          <cell r="AD503">
            <v>9356.3313679999992</v>
          </cell>
          <cell r="AE503">
            <v>0</v>
          </cell>
          <cell r="AF503">
            <v>78903.551663999999</v>
          </cell>
          <cell r="AH503">
            <v>478352174</v>
          </cell>
          <cell r="AI503" t="str">
            <v>478</v>
          </cell>
          <cell r="AJ503" t="str">
            <v>352</v>
          </cell>
          <cell r="AK503" t="str">
            <v>174</v>
          </cell>
          <cell r="AL503">
            <v>1</v>
          </cell>
          <cell r="AM503">
            <v>8</v>
          </cell>
          <cell r="AN503">
            <v>78903.551663999999</v>
          </cell>
          <cell r="AO503">
            <v>9863</v>
          </cell>
          <cell r="AP503">
            <v>0</v>
          </cell>
          <cell r="AQ503">
            <v>9863</v>
          </cell>
        </row>
        <row r="504">
          <cell r="B504">
            <v>478352288</v>
          </cell>
          <cell r="C504" t="str">
            <v>FRANCIS W. PARKER CHARTER ESSENTIAL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2</v>
          </cell>
          <cell r="I504">
            <v>0</v>
          </cell>
          <cell r="J504">
            <v>0</v>
          </cell>
          <cell r="K504">
            <v>7.5800000000000006E-2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2</v>
          </cell>
          <cell r="R504">
            <v>1</v>
          </cell>
          <cell r="S504">
            <v>1</v>
          </cell>
          <cell r="T504"/>
          <cell r="U504">
            <v>1008.577798</v>
          </cell>
          <cell r="V504">
            <v>1443.9</v>
          </cell>
          <cell r="W504">
            <v>6516.2154460000002</v>
          </cell>
          <cell r="X504">
            <v>1866.6365019999998</v>
          </cell>
          <cell r="Y504">
            <v>317.30681199999998</v>
          </cell>
          <cell r="Z504">
            <v>987.31413999999995</v>
          </cell>
          <cell r="AA504">
            <v>641.28</v>
          </cell>
          <cell r="AB504">
            <v>469.58</v>
          </cell>
          <cell r="AC504">
            <v>2226.7343760000003</v>
          </cell>
          <cell r="AD504">
            <v>2443.0428419999998</v>
          </cell>
          <cell r="AE504">
            <v>0</v>
          </cell>
          <cell r="AF504">
            <v>17920.587916</v>
          </cell>
          <cell r="AH504">
            <v>478352288</v>
          </cell>
          <cell r="AI504" t="str">
            <v>478</v>
          </cell>
          <cell r="AJ504" t="str">
            <v>352</v>
          </cell>
          <cell r="AK504" t="str">
            <v>288</v>
          </cell>
          <cell r="AL504">
            <v>1</v>
          </cell>
          <cell r="AM504">
            <v>2</v>
          </cell>
          <cell r="AN504">
            <v>17920.587916</v>
          </cell>
          <cell r="AO504">
            <v>8960</v>
          </cell>
          <cell r="AP504">
            <v>0</v>
          </cell>
          <cell r="AQ504">
            <v>8960</v>
          </cell>
        </row>
        <row r="505">
          <cell r="B505">
            <v>478352322</v>
          </cell>
          <cell r="C505" t="str">
            <v>FRANCIS W. PARKER CHARTER ESSENTIAL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1</v>
          </cell>
          <cell r="I505">
            <v>0</v>
          </cell>
          <cell r="J505">
            <v>0</v>
          </cell>
          <cell r="K505">
            <v>3.7900000000000003E-2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1</v>
          </cell>
          <cell r="R505">
            <v>1</v>
          </cell>
          <cell r="S505">
            <v>5</v>
          </cell>
          <cell r="T505"/>
          <cell r="U505">
            <v>504.28889900000001</v>
          </cell>
          <cell r="V505">
            <v>721.95</v>
          </cell>
          <cell r="W505">
            <v>3258.1077230000001</v>
          </cell>
          <cell r="X505">
            <v>933.31825099999992</v>
          </cell>
          <cell r="Y505">
            <v>158.65340599999999</v>
          </cell>
          <cell r="Z505">
            <v>493.65706999999998</v>
          </cell>
          <cell r="AA505">
            <v>320.64</v>
          </cell>
          <cell r="AB505">
            <v>234.79</v>
          </cell>
          <cell r="AC505">
            <v>1113.3671880000002</v>
          </cell>
          <cell r="AD505">
            <v>1221.5214209999999</v>
          </cell>
          <cell r="AE505">
            <v>0</v>
          </cell>
          <cell r="AF505">
            <v>8960.2939580000002</v>
          </cell>
          <cell r="AH505">
            <v>478352322</v>
          </cell>
          <cell r="AI505" t="str">
            <v>478</v>
          </cell>
          <cell r="AJ505" t="str">
            <v>352</v>
          </cell>
          <cell r="AK505" t="str">
            <v>322</v>
          </cell>
          <cell r="AL505">
            <v>1</v>
          </cell>
          <cell r="AM505">
            <v>1</v>
          </cell>
          <cell r="AN505">
            <v>8960.2939580000002</v>
          </cell>
          <cell r="AO505">
            <v>8960</v>
          </cell>
          <cell r="AP505">
            <v>0</v>
          </cell>
          <cell r="AQ505">
            <v>8960</v>
          </cell>
        </row>
        <row r="506">
          <cell r="B506">
            <v>478352326</v>
          </cell>
          <cell r="C506" t="str">
            <v>FRANCIS W. PARKER CHARTER ESSENTIAL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2</v>
          </cell>
          <cell r="I506">
            <v>3</v>
          </cell>
          <cell r="J506">
            <v>0</v>
          </cell>
          <cell r="K506">
            <v>0.1895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5</v>
          </cell>
          <cell r="R506">
            <v>1</v>
          </cell>
          <cell r="S506">
            <v>1</v>
          </cell>
          <cell r="T506"/>
          <cell r="U506">
            <v>2521.4444950000002</v>
          </cell>
          <cell r="V506">
            <v>3609.7500000000005</v>
          </cell>
          <cell r="W506">
            <v>20403.058615000002</v>
          </cell>
          <cell r="X506">
            <v>4359.4812550000006</v>
          </cell>
          <cell r="Y506">
            <v>780.33702999999991</v>
          </cell>
          <cell r="Z506">
            <v>3330.7253500000002</v>
          </cell>
          <cell r="AA506">
            <v>1847.07</v>
          </cell>
          <cell r="AB506">
            <v>2093.81</v>
          </cell>
          <cell r="AC506">
            <v>5475.96594</v>
          </cell>
          <cell r="AD506">
            <v>5795.727104999999</v>
          </cell>
          <cell r="AE506">
            <v>0</v>
          </cell>
          <cell r="AF506">
            <v>50217.369789999997</v>
          </cell>
          <cell r="AH506">
            <v>478352326</v>
          </cell>
          <cell r="AI506" t="str">
            <v>478</v>
          </cell>
          <cell r="AJ506" t="str">
            <v>352</v>
          </cell>
          <cell r="AK506" t="str">
            <v>326</v>
          </cell>
          <cell r="AL506">
            <v>1</v>
          </cell>
          <cell r="AM506">
            <v>5</v>
          </cell>
          <cell r="AN506">
            <v>50217.369789999997</v>
          </cell>
          <cell r="AO506">
            <v>10043</v>
          </cell>
          <cell r="AP506">
            <v>0</v>
          </cell>
          <cell r="AQ506">
            <v>10043</v>
          </cell>
        </row>
        <row r="507">
          <cell r="B507">
            <v>478352348</v>
          </cell>
          <cell r="C507" t="str">
            <v>FRANCIS W. PARKER CHARTER ESSENTIAL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2</v>
          </cell>
          <cell r="I507">
            <v>8</v>
          </cell>
          <cell r="J507">
            <v>0</v>
          </cell>
          <cell r="K507">
            <v>0.379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1</v>
          </cell>
          <cell r="Q507">
            <v>10</v>
          </cell>
          <cell r="R507">
            <v>1</v>
          </cell>
          <cell r="S507">
            <v>10</v>
          </cell>
          <cell r="T507"/>
          <cell r="U507">
            <v>5106.4289900000003</v>
          </cell>
          <cell r="V507">
            <v>7520.56</v>
          </cell>
          <cell r="W507">
            <v>46486.757230000003</v>
          </cell>
          <cell r="X507">
            <v>8514.2225099999996</v>
          </cell>
          <cell r="Y507">
            <v>1694.6340599999999</v>
          </cell>
          <cell r="Z507">
            <v>7258.2707</v>
          </cell>
          <cell r="AA507">
            <v>3975.7300000000005</v>
          </cell>
          <cell r="AB507">
            <v>5419.2599999999993</v>
          </cell>
          <cell r="AC507">
            <v>10891.351879999998</v>
          </cell>
          <cell r="AD507">
            <v>11858.94421</v>
          </cell>
          <cell r="AE507">
            <v>0</v>
          </cell>
          <cell r="AF507">
            <v>108726.15957999998</v>
          </cell>
          <cell r="AH507">
            <v>478352348</v>
          </cell>
          <cell r="AI507" t="str">
            <v>478</v>
          </cell>
          <cell r="AJ507" t="str">
            <v>352</v>
          </cell>
          <cell r="AK507" t="str">
            <v>348</v>
          </cell>
          <cell r="AL507">
            <v>1</v>
          </cell>
          <cell r="AM507">
            <v>10</v>
          </cell>
          <cell r="AN507">
            <v>108726.15957999998</v>
          </cell>
          <cell r="AO507">
            <v>10873</v>
          </cell>
          <cell r="AP507">
            <v>0</v>
          </cell>
          <cell r="AQ507">
            <v>10873</v>
          </cell>
        </row>
        <row r="508">
          <cell r="B508">
            <v>478352352</v>
          </cell>
          <cell r="C508" t="str">
            <v>FRANCIS W. PARKER CHARTER ESSENTIAL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2</v>
          </cell>
          <cell r="I508">
            <v>5</v>
          </cell>
          <cell r="J508">
            <v>0</v>
          </cell>
          <cell r="K508">
            <v>0.26529999999999998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3</v>
          </cell>
          <cell r="Q508">
            <v>7</v>
          </cell>
          <cell r="R508">
            <v>1</v>
          </cell>
          <cell r="S508">
            <v>1</v>
          </cell>
          <cell r="T508"/>
          <cell r="U508">
            <v>3685.9922929999998</v>
          </cell>
          <cell r="V508">
            <v>5792.7</v>
          </cell>
          <cell r="W508">
            <v>36875.294061000001</v>
          </cell>
          <cell r="X508">
            <v>6021.3777570000002</v>
          </cell>
          <cell r="Y508">
            <v>1439.033842</v>
          </cell>
          <cell r="Z508">
            <v>4946.6694900000002</v>
          </cell>
          <cell r="AA508">
            <v>2943.07</v>
          </cell>
          <cell r="AB508">
            <v>4694.6299999999992</v>
          </cell>
          <cell r="AC508">
            <v>7642.1203159999995</v>
          </cell>
          <cell r="AD508">
            <v>9197.819947</v>
          </cell>
          <cell r="AE508">
            <v>0</v>
          </cell>
          <cell r="AF508">
            <v>83238.707706000001</v>
          </cell>
          <cell r="AH508">
            <v>478352352</v>
          </cell>
          <cell r="AI508" t="str">
            <v>478</v>
          </cell>
          <cell r="AJ508" t="str">
            <v>352</v>
          </cell>
          <cell r="AK508" t="str">
            <v>352</v>
          </cell>
          <cell r="AL508">
            <v>1</v>
          </cell>
          <cell r="AM508">
            <v>7</v>
          </cell>
          <cell r="AN508">
            <v>83238.707706000001</v>
          </cell>
          <cell r="AO508">
            <v>11891</v>
          </cell>
          <cell r="AP508">
            <v>0</v>
          </cell>
          <cell r="AQ508">
            <v>11891</v>
          </cell>
        </row>
        <row r="509">
          <cell r="B509">
            <v>478352600</v>
          </cell>
          <cell r="C509" t="str">
            <v>FRANCIS W. PARKER CHARTER ESSENTIAL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12</v>
          </cell>
          <cell r="I509">
            <v>14</v>
          </cell>
          <cell r="J509">
            <v>0</v>
          </cell>
          <cell r="K509">
            <v>0.98540000000000005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1</v>
          </cell>
          <cell r="Q509">
            <v>26</v>
          </cell>
          <cell r="R509">
            <v>1</v>
          </cell>
          <cell r="S509">
            <v>2</v>
          </cell>
          <cell r="T509"/>
          <cell r="U509">
            <v>13164.081373999999</v>
          </cell>
          <cell r="V509">
            <v>19019.760000000006</v>
          </cell>
          <cell r="W509">
            <v>106333.92079800001</v>
          </cell>
          <cell r="X509">
            <v>22833.094526000001</v>
          </cell>
          <cell r="Y509">
            <v>4182.6085559999992</v>
          </cell>
          <cell r="Z509">
            <v>16877.883819999999</v>
          </cell>
          <cell r="AA509">
            <v>9573.1500000000015</v>
          </cell>
          <cell r="AB509">
            <v>10908.81</v>
          </cell>
          <cell r="AC509">
            <v>28523.486888000003</v>
          </cell>
          <cell r="AD509">
            <v>30697.406946000003</v>
          </cell>
          <cell r="AE509">
            <v>0</v>
          </cell>
          <cell r="AF509">
            <v>262114.20290800001</v>
          </cell>
          <cell r="AH509">
            <v>478352600</v>
          </cell>
          <cell r="AI509" t="str">
            <v>478</v>
          </cell>
          <cell r="AJ509" t="str">
            <v>352</v>
          </cell>
          <cell r="AK509" t="str">
            <v>600</v>
          </cell>
          <cell r="AL509">
            <v>1</v>
          </cell>
          <cell r="AM509">
            <v>26</v>
          </cell>
          <cell r="AN509">
            <v>262114.20290800001</v>
          </cell>
          <cell r="AO509">
            <v>10081</v>
          </cell>
          <cell r="AP509">
            <v>0</v>
          </cell>
          <cell r="AQ509">
            <v>10081</v>
          </cell>
        </row>
        <row r="510">
          <cell r="B510">
            <v>478352610</v>
          </cell>
          <cell r="C510" t="str">
            <v>FRANCIS W. PARKER CHARTER ESSENTIAL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3</v>
          </cell>
          <cell r="I510">
            <v>6</v>
          </cell>
          <cell r="J510">
            <v>0</v>
          </cell>
          <cell r="K510">
            <v>0.34110000000000001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</v>
          </cell>
          <cell r="Q510">
            <v>9</v>
          </cell>
          <cell r="R510">
            <v>1</v>
          </cell>
          <cell r="S510">
            <v>4</v>
          </cell>
          <cell r="T510"/>
          <cell r="U510">
            <v>4646.0400909999998</v>
          </cell>
          <cell r="V510">
            <v>7006.5700000000015</v>
          </cell>
          <cell r="W510">
            <v>42517.029507000014</v>
          </cell>
          <cell r="X510">
            <v>7785.6442590000006</v>
          </cell>
          <cell r="Y510">
            <v>1643.0806539999999</v>
          </cell>
          <cell r="Z510">
            <v>6204.7536299999992</v>
          </cell>
          <cell r="AA510">
            <v>3574.7</v>
          </cell>
          <cell r="AB510">
            <v>4998.37</v>
          </cell>
          <cell r="AC510">
            <v>9838.5646919999999</v>
          </cell>
          <cell r="AD510">
            <v>11173.712788999999</v>
          </cell>
          <cell r="AE510">
            <v>0</v>
          </cell>
          <cell r="AF510">
            <v>99388.465622000003</v>
          </cell>
          <cell r="AH510">
            <v>478352610</v>
          </cell>
          <cell r="AI510" t="str">
            <v>478</v>
          </cell>
          <cell r="AJ510" t="str">
            <v>352</v>
          </cell>
          <cell r="AK510" t="str">
            <v>610</v>
          </cell>
          <cell r="AL510">
            <v>1</v>
          </cell>
          <cell r="AM510">
            <v>9</v>
          </cell>
          <cell r="AN510">
            <v>99388.465622000003</v>
          </cell>
          <cell r="AO510">
            <v>11043</v>
          </cell>
          <cell r="AP510">
            <v>0</v>
          </cell>
          <cell r="AQ510">
            <v>11043</v>
          </cell>
        </row>
        <row r="511">
          <cell r="B511">
            <v>478352616</v>
          </cell>
          <cell r="C511" t="str">
            <v>FRANCIS W. PARKER CHARTER ESSENTIAL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16</v>
          </cell>
          <cell r="I511">
            <v>48</v>
          </cell>
          <cell r="J511">
            <v>0</v>
          </cell>
          <cell r="K511">
            <v>2.4256000000000002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7</v>
          </cell>
          <cell r="Q511">
            <v>64</v>
          </cell>
          <cell r="R511">
            <v>1</v>
          </cell>
          <cell r="S511">
            <v>6</v>
          </cell>
          <cell r="T511"/>
          <cell r="U511">
            <v>32680.629536</v>
          </cell>
          <cell r="V511">
            <v>48128.960000000006</v>
          </cell>
          <cell r="W511">
            <v>293103.36427200004</v>
          </cell>
          <cell r="X511">
            <v>54818.608064</v>
          </cell>
          <cell r="Y511">
            <v>10858.267983999998</v>
          </cell>
          <cell r="Z511">
            <v>45532.812480000001</v>
          </cell>
          <cell r="AA511">
            <v>25183.499999999996</v>
          </cell>
          <cell r="AB511">
            <v>33696.800000000003</v>
          </cell>
          <cell r="AC511">
            <v>69801.580031999998</v>
          </cell>
          <cell r="AD511">
            <v>76225.780943999998</v>
          </cell>
          <cell r="AE511">
            <v>0</v>
          </cell>
          <cell r="AF511">
            <v>690030.30331200012</v>
          </cell>
          <cell r="AH511">
            <v>478352616</v>
          </cell>
          <cell r="AI511" t="str">
            <v>478</v>
          </cell>
          <cell r="AJ511" t="str">
            <v>352</v>
          </cell>
          <cell r="AK511" t="str">
            <v>616</v>
          </cell>
          <cell r="AL511">
            <v>1</v>
          </cell>
          <cell r="AM511">
            <v>64</v>
          </cell>
          <cell r="AN511">
            <v>690030.30331200012</v>
          </cell>
          <cell r="AO511">
            <v>10782</v>
          </cell>
          <cell r="AP511">
            <v>0</v>
          </cell>
          <cell r="AQ511">
            <v>10782</v>
          </cell>
        </row>
        <row r="512">
          <cell r="B512">
            <v>478352620</v>
          </cell>
          <cell r="C512" t="str">
            <v>FRANCIS W. PARKER CHARTER ESSENTIAL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2</v>
          </cell>
          <cell r="J512">
            <v>0</v>
          </cell>
          <cell r="K512">
            <v>7.5800000000000006E-2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2</v>
          </cell>
          <cell r="R512">
            <v>1</v>
          </cell>
          <cell r="S512">
            <v>3</v>
          </cell>
          <cell r="T512"/>
          <cell r="U512">
            <v>1008.577798</v>
          </cell>
          <cell r="V512">
            <v>1443.9</v>
          </cell>
          <cell r="W512">
            <v>9257.8954460000004</v>
          </cell>
          <cell r="X512">
            <v>1661.8965020000001</v>
          </cell>
          <cell r="Y512">
            <v>308.68681199999997</v>
          </cell>
          <cell r="Z512">
            <v>1562.27414</v>
          </cell>
          <cell r="AA512">
            <v>803.86</v>
          </cell>
          <cell r="AB512">
            <v>1082.82</v>
          </cell>
          <cell r="AC512">
            <v>2166.154376</v>
          </cell>
          <cell r="AD512">
            <v>2235.1228420000002</v>
          </cell>
          <cell r="AE512">
            <v>0</v>
          </cell>
          <cell r="AF512">
            <v>21531.187915999999</v>
          </cell>
          <cell r="AH512">
            <v>478352620</v>
          </cell>
          <cell r="AI512" t="str">
            <v>478</v>
          </cell>
          <cell r="AJ512" t="str">
            <v>352</v>
          </cell>
          <cell r="AK512" t="str">
            <v>620</v>
          </cell>
          <cell r="AL512">
            <v>1</v>
          </cell>
          <cell r="AM512">
            <v>2</v>
          </cell>
          <cell r="AN512">
            <v>21531.187915999999</v>
          </cell>
          <cell r="AO512">
            <v>10766</v>
          </cell>
          <cell r="AP512">
            <v>0</v>
          </cell>
          <cell r="AQ512">
            <v>10766</v>
          </cell>
        </row>
        <row r="513">
          <cell r="B513">
            <v>478352640</v>
          </cell>
          <cell r="C513" t="str">
            <v>FRANCIS W. PARKER CHARTER ESSENTIAL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3</v>
          </cell>
          <cell r="J513">
            <v>0</v>
          </cell>
          <cell r="K513">
            <v>0.1137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3</v>
          </cell>
          <cell r="R513">
            <v>1</v>
          </cell>
          <cell r="S513">
            <v>1</v>
          </cell>
          <cell r="T513"/>
          <cell r="U513">
            <v>1512.8666969999999</v>
          </cell>
          <cell r="V513">
            <v>2165.8500000000004</v>
          </cell>
          <cell r="W513">
            <v>13886.843169000002</v>
          </cell>
          <cell r="X513">
            <v>2492.8447530000003</v>
          </cell>
          <cell r="Y513">
            <v>463.03021799999999</v>
          </cell>
          <cell r="Z513">
            <v>2343.4112099999998</v>
          </cell>
          <cell r="AA513">
            <v>1205.79</v>
          </cell>
          <cell r="AB513">
            <v>1624.23</v>
          </cell>
          <cell r="AC513">
            <v>3249.2315640000002</v>
          </cell>
          <cell r="AD513">
            <v>3352.6842630000001</v>
          </cell>
          <cell r="AE513">
            <v>0</v>
          </cell>
          <cell r="AF513">
            <v>32296.781874000004</v>
          </cell>
          <cell r="AH513">
            <v>478352640</v>
          </cell>
          <cell r="AI513" t="str">
            <v>478</v>
          </cell>
          <cell r="AJ513" t="str">
            <v>352</v>
          </cell>
          <cell r="AK513" t="str">
            <v>640</v>
          </cell>
          <cell r="AL513">
            <v>1</v>
          </cell>
          <cell r="AM513">
            <v>3</v>
          </cell>
          <cell r="AN513">
            <v>32296.781874000004</v>
          </cell>
          <cell r="AO513">
            <v>10766</v>
          </cell>
          <cell r="AP513">
            <v>0</v>
          </cell>
          <cell r="AQ513">
            <v>10766</v>
          </cell>
        </row>
        <row r="514">
          <cell r="B514">
            <v>478352673</v>
          </cell>
          <cell r="C514" t="str">
            <v>FRANCIS W. PARKER CHARTER ESSENTIAL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10</v>
          </cell>
          <cell r="I514">
            <v>16</v>
          </cell>
          <cell r="J514">
            <v>0</v>
          </cell>
          <cell r="K514">
            <v>0.98540000000000005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1</v>
          </cell>
          <cell r="Q514">
            <v>26</v>
          </cell>
          <cell r="R514">
            <v>1</v>
          </cell>
          <cell r="S514">
            <v>2</v>
          </cell>
          <cell r="T514"/>
          <cell r="U514">
            <v>13164.081373999999</v>
          </cell>
          <cell r="V514">
            <v>19019.760000000002</v>
          </cell>
          <cell r="W514">
            <v>109075.600798</v>
          </cell>
          <cell r="X514">
            <v>22628.354525999999</v>
          </cell>
          <cell r="Y514">
            <v>4173.9885559999993</v>
          </cell>
          <cell r="Z514">
            <v>17452.843820000002</v>
          </cell>
          <cell r="AA514">
            <v>9735.73</v>
          </cell>
          <cell r="AB514">
            <v>11522.05</v>
          </cell>
          <cell r="AC514">
            <v>28462.906888000001</v>
          </cell>
          <cell r="AD514">
            <v>30489.486946000001</v>
          </cell>
          <cell r="AE514">
            <v>0</v>
          </cell>
          <cell r="AF514">
            <v>265724.80290800001</v>
          </cell>
          <cell r="AH514">
            <v>478352673</v>
          </cell>
          <cell r="AI514" t="str">
            <v>478</v>
          </cell>
          <cell r="AJ514" t="str">
            <v>352</v>
          </cell>
          <cell r="AK514" t="str">
            <v>673</v>
          </cell>
          <cell r="AL514">
            <v>1</v>
          </cell>
          <cell r="AM514">
            <v>26</v>
          </cell>
          <cell r="AN514">
            <v>265724.80290800001</v>
          </cell>
          <cell r="AO514">
            <v>10220</v>
          </cell>
          <cell r="AP514">
            <v>0</v>
          </cell>
          <cell r="AQ514">
            <v>10220</v>
          </cell>
        </row>
        <row r="515">
          <cell r="B515">
            <v>478352695</v>
          </cell>
          <cell r="C515" t="str">
            <v>FRANCIS W. PARKER CHARTER ESSENTIAL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2</v>
          </cell>
          <cell r="J515">
            <v>0</v>
          </cell>
          <cell r="K515">
            <v>7.5800000000000006E-2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2</v>
          </cell>
          <cell r="R515">
            <v>1</v>
          </cell>
          <cell r="S515">
            <v>1</v>
          </cell>
          <cell r="T515"/>
          <cell r="U515">
            <v>1008.577798</v>
          </cell>
          <cell r="V515">
            <v>1443.9</v>
          </cell>
          <cell r="W515">
            <v>9257.8954460000004</v>
          </cell>
          <cell r="X515">
            <v>1661.8965020000001</v>
          </cell>
          <cell r="Y515">
            <v>308.68681199999997</v>
          </cell>
          <cell r="Z515">
            <v>1562.27414</v>
          </cell>
          <cell r="AA515">
            <v>803.86</v>
          </cell>
          <cell r="AB515">
            <v>1082.82</v>
          </cell>
          <cell r="AC515">
            <v>2166.154376</v>
          </cell>
          <cell r="AD515">
            <v>2235.1228420000002</v>
          </cell>
          <cell r="AE515">
            <v>0</v>
          </cell>
          <cell r="AF515">
            <v>21531.187915999999</v>
          </cell>
          <cell r="AH515">
            <v>478352695</v>
          </cell>
          <cell r="AI515" t="str">
            <v>478</v>
          </cell>
          <cell r="AJ515" t="str">
            <v>352</v>
          </cell>
          <cell r="AK515" t="str">
            <v>695</v>
          </cell>
          <cell r="AL515">
            <v>1</v>
          </cell>
          <cell r="AM515">
            <v>2</v>
          </cell>
          <cell r="AN515">
            <v>21531.187915999999</v>
          </cell>
          <cell r="AO515">
            <v>10766</v>
          </cell>
          <cell r="AP515">
            <v>0</v>
          </cell>
          <cell r="AQ515">
            <v>10766</v>
          </cell>
        </row>
        <row r="516">
          <cell r="B516">
            <v>478352720</v>
          </cell>
          <cell r="C516" t="str">
            <v>FRANCIS W. PARKER CHARTER ESSENTIAL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1</v>
          </cell>
          <cell r="J516">
            <v>0</v>
          </cell>
          <cell r="K516">
            <v>3.7900000000000003E-2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1</v>
          </cell>
          <cell r="R516">
            <v>1</v>
          </cell>
          <cell r="S516">
            <v>7</v>
          </cell>
          <cell r="T516"/>
          <cell r="U516">
            <v>504.28889900000001</v>
          </cell>
          <cell r="V516">
            <v>721.95</v>
          </cell>
          <cell r="W516">
            <v>4628.9477230000002</v>
          </cell>
          <cell r="X516">
            <v>830.94825100000003</v>
          </cell>
          <cell r="Y516">
            <v>154.34340599999999</v>
          </cell>
          <cell r="Z516">
            <v>781.13706999999999</v>
          </cell>
          <cell r="AA516">
            <v>401.93</v>
          </cell>
          <cell r="AB516">
            <v>541.41</v>
          </cell>
          <cell r="AC516">
            <v>1083.077188</v>
          </cell>
          <cell r="AD516">
            <v>1117.5614210000001</v>
          </cell>
          <cell r="AE516">
            <v>0</v>
          </cell>
          <cell r="AF516">
            <v>10765.593957999999</v>
          </cell>
          <cell r="AH516">
            <v>478352720</v>
          </cell>
          <cell r="AI516" t="str">
            <v>478</v>
          </cell>
          <cell r="AJ516" t="str">
            <v>352</v>
          </cell>
          <cell r="AK516" t="str">
            <v>720</v>
          </cell>
          <cell r="AL516">
            <v>1</v>
          </cell>
          <cell r="AM516">
            <v>1</v>
          </cell>
          <cell r="AN516">
            <v>10765.593957999999</v>
          </cell>
          <cell r="AO516">
            <v>10766</v>
          </cell>
          <cell r="AP516">
            <v>0</v>
          </cell>
          <cell r="AQ516">
            <v>10766</v>
          </cell>
        </row>
        <row r="517">
          <cell r="B517">
            <v>478352725</v>
          </cell>
          <cell r="C517" t="str">
            <v>FRANCIS W. PARKER CHARTER ESSENTIAL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8</v>
          </cell>
          <cell r="I517">
            <v>14</v>
          </cell>
          <cell r="J517">
            <v>0</v>
          </cell>
          <cell r="K517">
            <v>0.83379999999999999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1</v>
          </cell>
          <cell r="Q517">
            <v>22</v>
          </cell>
          <cell r="R517">
            <v>1</v>
          </cell>
          <cell r="S517">
            <v>2</v>
          </cell>
          <cell r="T517"/>
          <cell r="U517">
            <v>11146.925778000001</v>
          </cell>
          <cell r="V517">
            <v>16131.960000000001</v>
          </cell>
          <cell r="W517">
            <v>93301.489906000003</v>
          </cell>
          <cell r="X517">
            <v>19099.821521999998</v>
          </cell>
          <cell r="Y517">
            <v>3547.9949319999996</v>
          </cell>
          <cell r="Z517">
            <v>14903.255540000002</v>
          </cell>
          <cell r="AA517">
            <v>8290.59</v>
          </cell>
          <cell r="AB517">
            <v>9969.65</v>
          </cell>
          <cell r="AC517">
            <v>24070.018135999999</v>
          </cell>
          <cell r="AD517">
            <v>25811.321261999998</v>
          </cell>
          <cell r="AE517">
            <v>0</v>
          </cell>
          <cell r="AF517">
            <v>226273.027076</v>
          </cell>
          <cell r="AH517">
            <v>478352725</v>
          </cell>
          <cell r="AI517" t="str">
            <v>478</v>
          </cell>
          <cell r="AJ517" t="str">
            <v>352</v>
          </cell>
          <cell r="AK517" t="str">
            <v>725</v>
          </cell>
          <cell r="AL517">
            <v>1</v>
          </cell>
          <cell r="AM517">
            <v>22</v>
          </cell>
          <cell r="AN517">
            <v>226273.027076</v>
          </cell>
          <cell r="AO517">
            <v>10285</v>
          </cell>
          <cell r="AP517">
            <v>0</v>
          </cell>
          <cell r="AQ517">
            <v>10285</v>
          </cell>
        </row>
        <row r="518">
          <cell r="B518">
            <v>478352730</v>
          </cell>
          <cell r="C518" t="str">
            <v>FRANCIS W. PARKER CHARTER ESSENTIAL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1</v>
          </cell>
          <cell r="J518">
            <v>0</v>
          </cell>
          <cell r="K518">
            <v>3.7900000000000003E-2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1</v>
          </cell>
          <cell r="R518">
            <v>1</v>
          </cell>
          <cell r="S518">
            <v>1</v>
          </cell>
          <cell r="T518"/>
          <cell r="U518">
            <v>504.28889900000001</v>
          </cell>
          <cell r="V518">
            <v>721.95</v>
          </cell>
          <cell r="W518">
            <v>4628.9477230000002</v>
          </cell>
          <cell r="X518">
            <v>830.94825100000003</v>
          </cell>
          <cell r="Y518">
            <v>154.34340599999999</v>
          </cell>
          <cell r="Z518">
            <v>781.13706999999999</v>
          </cell>
          <cell r="AA518">
            <v>401.93</v>
          </cell>
          <cell r="AB518">
            <v>541.41</v>
          </cell>
          <cell r="AC518">
            <v>1083.077188</v>
          </cell>
          <cell r="AD518">
            <v>1117.5614210000001</v>
          </cell>
          <cell r="AE518">
            <v>0</v>
          </cell>
          <cell r="AF518">
            <v>10765.593957999999</v>
          </cell>
          <cell r="AH518">
            <v>478352730</v>
          </cell>
          <cell r="AI518" t="str">
            <v>478</v>
          </cell>
          <cell r="AJ518" t="str">
            <v>352</v>
          </cell>
          <cell r="AK518" t="str">
            <v>730</v>
          </cell>
          <cell r="AL518">
            <v>1</v>
          </cell>
          <cell r="AM518">
            <v>1</v>
          </cell>
          <cell r="AN518">
            <v>10765.593957999999</v>
          </cell>
          <cell r="AO518">
            <v>10766</v>
          </cell>
          <cell r="AP518">
            <v>0</v>
          </cell>
          <cell r="AQ518">
            <v>10766</v>
          </cell>
        </row>
        <row r="519">
          <cell r="B519">
            <v>478352735</v>
          </cell>
          <cell r="C519" t="str">
            <v>FRANCIS W. PARKER CHARTER ESSENTIAL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13</v>
          </cell>
          <cell r="I519">
            <v>20</v>
          </cell>
          <cell r="J519">
            <v>0</v>
          </cell>
          <cell r="K519">
            <v>1.2506999999999999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5</v>
          </cell>
          <cell r="Q519">
            <v>33</v>
          </cell>
          <cell r="R519">
            <v>1</v>
          </cell>
          <cell r="S519">
            <v>4</v>
          </cell>
          <cell r="T519"/>
          <cell r="U519">
            <v>16910.133666999998</v>
          </cell>
          <cell r="V519">
            <v>25096.899999999998</v>
          </cell>
          <cell r="W519">
            <v>147356.904859</v>
          </cell>
          <cell r="X519">
            <v>28752.102283</v>
          </cell>
          <cell r="Y519">
            <v>5752.0123979999998</v>
          </cell>
          <cell r="Z519">
            <v>22132.68331</v>
          </cell>
          <cell r="AA519">
            <v>12709.92</v>
          </cell>
          <cell r="AB519">
            <v>16494.32</v>
          </cell>
          <cell r="AC519">
            <v>36135.317203999999</v>
          </cell>
          <cell r="AD519">
            <v>40240.456892999995</v>
          </cell>
          <cell r="AE519">
            <v>0</v>
          </cell>
          <cell r="AF519">
            <v>351580.75061400002</v>
          </cell>
          <cell r="AH519">
            <v>478352735</v>
          </cell>
          <cell r="AI519" t="str">
            <v>478</v>
          </cell>
          <cell r="AJ519" t="str">
            <v>352</v>
          </cell>
          <cell r="AK519" t="str">
            <v>735</v>
          </cell>
          <cell r="AL519">
            <v>1</v>
          </cell>
          <cell r="AM519">
            <v>33</v>
          </cell>
          <cell r="AN519">
            <v>351580.75061400002</v>
          </cell>
          <cell r="AO519">
            <v>10654</v>
          </cell>
          <cell r="AP519">
            <v>0</v>
          </cell>
          <cell r="AQ519">
            <v>10654</v>
          </cell>
        </row>
        <row r="520">
          <cell r="B520">
            <v>478352753</v>
          </cell>
          <cell r="C520" t="str">
            <v>FRANCIS W. PARKER CHARTER ESSENTIAL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1</v>
          </cell>
          <cell r="I520">
            <v>6</v>
          </cell>
          <cell r="J520">
            <v>0</v>
          </cell>
          <cell r="K520">
            <v>0.26529999999999998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7</v>
          </cell>
          <cell r="R520">
            <v>1</v>
          </cell>
          <cell r="S520">
            <v>6</v>
          </cell>
          <cell r="T520"/>
          <cell r="U520">
            <v>3530.022293</v>
          </cell>
          <cell r="V520">
            <v>5053.6500000000005</v>
          </cell>
          <cell r="W520">
            <v>31031.794061000001</v>
          </cell>
          <cell r="X520">
            <v>5919.0077569999994</v>
          </cell>
          <cell r="Y520">
            <v>1084.7138419999999</v>
          </cell>
          <cell r="Z520">
            <v>5180.4794899999997</v>
          </cell>
          <cell r="AA520">
            <v>2732.22</v>
          </cell>
          <cell r="AB520">
            <v>3483.25</v>
          </cell>
          <cell r="AC520">
            <v>7611.8303159999996</v>
          </cell>
          <cell r="AD520">
            <v>7926.8899469999997</v>
          </cell>
          <cell r="AE520">
            <v>0</v>
          </cell>
          <cell r="AF520">
            <v>73553.857705999995</v>
          </cell>
          <cell r="AH520">
            <v>478352753</v>
          </cell>
          <cell r="AI520" t="str">
            <v>478</v>
          </cell>
          <cell r="AJ520" t="str">
            <v>352</v>
          </cell>
          <cell r="AK520" t="str">
            <v>753</v>
          </cell>
          <cell r="AL520">
            <v>1</v>
          </cell>
          <cell r="AM520">
            <v>7</v>
          </cell>
          <cell r="AN520">
            <v>73553.857705999995</v>
          </cell>
          <cell r="AO520">
            <v>10508</v>
          </cell>
          <cell r="AP520">
            <v>0</v>
          </cell>
          <cell r="AQ520">
            <v>10508</v>
          </cell>
        </row>
        <row r="521">
          <cell r="B521">
            <v>478352755</v>
          </cell>
          <cell r="C521" t="str">
            <v>FRANCIS W. PARKER CHARTER ESSENTIAL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1</v>
          </cell>
          <cell r="J521">
            <v>0</v>
          </cell>
          <cell r="K521">
            <v>3.7900000000000003E-2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1</v>
          </cell>
          <cell r="R521">
            <v>1</v>
          </cell>
          <cell r="S521">
            <v>9</v>
          </cell>
          <cell r="T521"/>
          <cell r="U521">
            <v>504.28889900000001</v>
          </cell>
          <cell r="V521">
            <v>721.95</v>
          </cell>
          <cell r="W521">
            <v>4628.9477230000002</v>
          </cell>
          <cell r="X521">
            <v>830.94825100000003</v>
          </cell>
          <cell r="Y521">
            <v>154.34340599999999</v>
          </cell>
          <cell r="Z521">
            <v>781.13706999999999</v>
          </cell>
          <cell r="AA521">
            <v>401.93</v>
          </cell>
          <cell r="AB521">
            <v>541.41</v>
          </cell>
          <cell r="AC521">
            <v>1083.077188</v>
          </cell>
          <cell r="AD521">
            <v>1117.5614210000001</v>
          </cell>
          <cell r="AE521">
            <v>0</v>
          </cell>
          <cell r="AF521">
            <v>10765.593957999999</v>
          </cell>
          <cell r="AH521">
            <v>478352755</v>
          </cell>
          <cell r="AI521" t="str">
            <v>478</v>
          </cell>
          <cell r="AJ521" t="str">
            <v>352</v>
          </cell>
          <cell r="AK521" t="str">
            <v>755</v>
          </cell>
          <cell r="AL521">
            <v>1</v>
          </cell>
          <cell r="AM521">
            <v>1</v>
          </cell>
          <cell r="AN521">
            <v>10765.593957999999</v>
          </cell>
          <cell r="AO521">
            <v>10766</v>
          </cell>
          <cell r="AP521">
            <v>0</v>
          </cell>
          <cell r="AQ521">
            <v>10766</v>
          </cell>
        </row>
        <row r="522">
          <cell r="B522">
            <v>478352770</v>
          </cell>
          <cell r="C522" t="str">
            <v>FRANCIS W. PARKER CHARTER ESSENTIAL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2</v>
          </cell>
          <cell r="J522">
            <v>0</v>
          </cell>
          <cell r="K522">
            <v>7.5800000000000006E-2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2</v>
          </cell>
          <cell r="R522">
            <v>1</v>
          </cell>
          <cell r="S522">
            <v>5</v>
          </cell>
          <cell r="T522"/>
          <cell r="U522">
            <v>1008.577798</v>
          </cell>
          <cell r="V522">
            <v>1443.9</v>
          </cell>
          <cell r="W522">
            <v>9257.8954460000004</v>
          </cell>
          <cell r="X522">
            <v>1661.8965020000001</v>
          </cell>
          <cell r="Y522">
            <v>308.68681199999997</v>
          </cell>
          <cell r="Z522">
            <v>1562.27414</v>
          </cell>
          <cell r="AA522">
            <v>803.86</v>
          </cell>
          <cell r="AB522">
            <v>1082.82</v>
          </cell>
          <cell r="AC522">
            <v>2166.154376</v>
          </cell>
          <cell r="AD522">
            <v>2235.1228420000002</v>
          </cell>
          <cell r="AE522">
            <v>0</v>
          </cell>
          <cell r="AF522">
            <v>21531.187915999999</v>
          </cell>
          <cell r="AH522">
            <v>478352770</v>
          </cell>
          <cell r="AI522" t="str">
            <v>478</v>
          </cell>
          <cell r="AJ522" t="str">
            <v>352</v>
          </cell>
          <cell r="AK522" t="str">
            <v>770</v>
          </cell>
          <cell r="AL522">
            <v>1</v>
          </cell>
          <cell r="AM522">
            <v>2</v>
          </cell>
          <cell r="AN522">
            <v>21531.187915999999</v>
          </cell>
          <cell r="AO522">
            <v>10766</v>
          </cell>
          <cell r="AP522">
            <v>0</v>
          </cell>
          <cell r="AQ522">
            <v>10766</v>
          </cell>
        </row>
        <row r="523">
          <cell r="B523">
            <v>478352775</v>
          </cell>
          <cell r="C523" t="str">
            <v>FRANCIS W. PARKER CHARTER ESSENTIAL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8</v>
          </cell>
          <cell r="I523">
            <v>10</v>
          </cell>
          <cell r="J523">
            <v>0</v>
          </cell>
          <cell r="K523">
            <v>0.68220000000000003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18</v>
          </cell>
          <cell r="R523">
            <v>1</v>
          </cell>
          <cell r="S523">
            <v>3</v>
          </cell>
          <cell r="T523"/>
          <cell r="U523">
            <v>9077.2001820000005</v>
          </cell>
          <cell r="V523">
            <v>12995.1</v>
          </cell>
          <cell r="W523">
            <v>72354.339013999997</v>
          </cell>
          <cell r="X523">
            <v>15776.028518000003</v>
          </cell>
          <cell r="Y523">
            <v>2812.6613079999997</v>
          </cell>
          <cell r="Z523">
            <v>11760.627259999999</v>
          </cell>
          <cell r="AA523">
            <v>6584.42</v>
          </cell>
          <cell r="AB523">
            <v>7292.4199999999992</v>
          </cell>
          <cell r="AC523">
            <v>19737.709384000002</v>
          </cell>
          <cell r="AD523">
            <v>20947.785577999999</v>
          </cell>
          <cell r="AE523">
            <v>0</v>
          </cell>
          <cell r="AF523">
            <v>179338.29124400002</v>
          </cell>
          <cell r="AH523">
            <v>478352775</v>
          </cell>
          <cell r="AI523" t="str">
            <v>478</v>
          </cell>
          <cell r="AJ523" t="str">
            <v>352</v>
          </cell>
          <cell r="AK523" t="str">
            <v>775</v>
          </cell>
          <cell r="AL523">
            <v>1</v>
          </cell>
          <cell r="AM523">
            <v>18</v>
          </cell>
          <cell r="AN523">
            <v>179338.29124400002</v>
          </cell>
          <cell r="AO523">
            <v>9963</v>
          </cell>
          <cell r="AP523">
            <v>0</v>
          </cell>
          <cell r="AQ523">
            <v>9963</v>
          </cell>
        </row>
        <row r="524">
          <cell r="B524">
            <v>479278005</v>
          </cell>
          <cell r="C524" t="str">
            <v>PIONEER VALLEY PERFORMING ARTS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5</v>
          </cell>
          <cell r="J524">
            <v>0</v>
          </cell>
          <cell r="K524">
            <v>0.1895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5</v>
          </cell>
          <cell r="R524">
            <v>1</v>
          </cell>
          <cell r="S524">
            <v>7</v>
          </cell>
          <cell r="T524"/>
          <cell r="U524">
            <v>2521.4444950000002</v>
          </cell>
          <cell r="V524">
            <v>3609.75</v>
          </cell>
          <cell r="W524">
            <v>23144.738615000002</v>
          </cell>
          <cell r="X524">
            <v>4154.7412550000008</v>
          </cell>
          <cell r="Y524">
            <v>771.71703000000002</v>
          </cell>
          <cell r="Z524">
            <v>3905.6853500000002</v>
          </cell>
          <cell r="AA524">
            <v>2009.65</v>
          </cell>
          <cell r="AB524">
            <v>2707.0499999999997</v>
          </cell>
          <cell r="AC524">
            <v>5415.3859399999992</v>
          </cell>
          <cell r="AD524">
            <v>5587.8071049999999</v>
          </cell>
          <cell r="AE524">
            <v>0</v>
          </cell>
          <cell r="AF524">
            <v>53827.969790000003</v>
          </cell>
          <cell r="AH524">
            <v>479278005</v>
          </cell>
          <cell r="AI524" t="str">
            <v>479</v>
          </cell>
          <cell r="AJ524" t="str">
            <v>278</v>
          </cell>
          <cell r="AK524" t="str">
            <v>005</v>
          </cell>
          <cell r="AL524">
            <v>1</v>
          </cell>
          <cell r="AM524">
            <v>5</v>
          </cell>
          <cell r="AN524">
            <v>53827.969790000003</v>
          </cell>
          <cell r="AO524">
            <v>10766</v>
          </cell>
          <cell r="AP524">
            <v>0</v>
          </cell>
          <cell r="AQ524">
            <v>10766</v>
          </cell>
        </row>
        <row r="525">
          <cell r="B525">
            <v>479278024</v>
          </cell>
          <cell r="C525" t="str">
            <v>PIONEER VALLEY PERFORMING ARTS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5</v>
          </cell>
          <cell r="I525">
            <v>16</v>
          </cell>
          <cell r="J525">
            <v>0</v>
          </cell>
          <cell r="K525">
            <v>0.79590000000000005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1</v>
          </cell>
          <cell r="Q525">
            <v>21</v>
          </cell>
          <cell r="R525">
            <v>1</v>
          </cell>
          <cell r="S525">
            <v>4</v>
          </cell>
          <cell r="T525"/>
          <cell r="U525">
            <v>10643.786878999999</v>
          </cell>
          <cell r="V525">
            <v>15415.460000000001</v>
          </cell>
          <cell r="W525">
            <v>92838.212182999996</v>
          </cell>
          <cell r="X525">
            <v>17961.763271000003</v>
          </cell>
          <cell r="Y525">
            <v>3383.2915260000004</v>
          </cell>
          <cell r="Z525">
            <v>14984.95847</v>
          </cell>
          <cell r="AA525">
            <v>8134.68</v>
          </cell>
          <cell r="AB525">
            <v>10359.280000000001</v>
          </cell>
          <cell r="AC525">
            <v>22896.070948</v>
          </cell>
          <cell r="AD525">
            <v>24390.479841</v>
          </cell>
          <cell r="AE525">
            <v>0</v>
          </cell>
          <cell r="AF525">
            <v>221007.98311799997</v>
          </cell>
          <cell r="AH525">
            <v>479278024</v>
          </cell>
          <cell r="AI525" t="str">
            <v>479</v>
          </cell>
          <cell r="AJ525" t="str">
            <v>278</v>
          </cell>
          <cell r="AK525" t="str">
            <v>024</v>
          </cell>
          <cell r="AL525">
            <v>1</v>
          </cell>
          <cell r="AM525">
            <v>21</v>
          </cell>
          <cell r="AN525">
            <v>221007.98311799997</v>
          </cell>
          <cell r="AO525">
            <v>10524</v>
          </cell>
          <cell r="AP525">
            <v>0</v>
          </cell>
          <cell r="AQ525">
            <v>10524</v>
          </cell>
        </row>
        <row r="526">
          <cell r="B526">
            <v>479278061</v>
          </cell>
          <cell r="C526" t="str">
            <v>PIONEER VALLEY PERFORMING ARTS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14</v>
          </cell>
          <cell r="I526">
            <v>24</v>
          </cell>
          <cell r="J526">
            <v>0</v>
          </cell>
          <cell r="K526">
            <v>1.4401999999999999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20</v>
          </cell>
          <cell r="Q526">
            <v>38</v>
          </cell>
          <cell r="R526">
            <v>1</v>
          </cell>
          <cell r="S526">
            <v>10</v>
          </cell>
          <cell r="T526"/>
          <cell r="U526">
            <v>20433.778161999999</v>
          </cell>
          <cell r="V526">
            <v>33455.300000000003</v>
          </cell>
          <cell r="W526">
            <v>215487.45347400004</v>
          </cell>
          <cell r="X526">
            <v>33009.213537999996</v>
          </cell>
          <cell r="Y526">
            <v>8776.9894280000008</v>
          </cell>
          <cell r="Z526">
            <v>26095.68866</v>
          </cell>
          <cell r="AA526">
            <v>16515.48</v>
          </cell>
          <cell r="AB526">
            <v>28648.9</v>
          </cell>
          <cell r="AC526">
            <v>41580.993144000007</v>
          </cell>
          <cell r="AD526">
            <v>53430.973998000001</v>
          </cell>
          <cell r="AE526">
            <v>0</v>
          </cell>
          <cell r="AF526">
            <v>477434.77040400007</v>
          </cell>
          <cell r="AH526">
            <v>479278061</v>
          </cell>
          <cell r="AI526" t="str">
            <v>479</v>
          </cell>
          <cell r="AJ526" t="str">
            <v>278</v>
          </cell>
          <cell r="AK526" t="str">
            <v>061</v>
          </cell>
          <cell r="AL526">
            <v>1</v>
          </cell>
          <cell r="AM526">
            <v>38</v>
          </cell>
          <cell r="AN526">
            <v>477434.77040400007</v>
          </cell>
          <cell r="AO526">
            <v>12564</v>
          </cell>
          <cell r="AP526">
            <v>0</v>
          </cell>
          <cell r="AQ526">
            <v>12564</v>
          </cell>
        </row>
        <row r="527">
          <cell r="B527">
            <v>479278086</v>
          </cell>
          <cell r="C527" t="str">
            <v>PIONEER VALLEY PERFORMING ARTS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4</v>
          </cell>
          <cell r="I527">
            <v>5</v>
          </cell>
          <cell r="J527">
            <v>0</v>
          </cell>
          <cell r="K527">
            <v>0.34110000000000001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9</v>
          </cell>
          <cell r="R527">
            <v>1</v>
          </cell>
          <cell r="S527">
            <v>7</v>
          </cell>
          <cell r="T527"/>
          <cell r="U527">
            <v>4538.6000910000002</v>
          </cell>
          <cell r="V527">
            <v>6497.55</v>
          </cell>
          <cell r="W527">
            <v>36177.169506999999</v>
          </cell>
          <cell r="X527">
            <v>7888.0142590000014</v>
          </cell>
          <cell r="Y527">
            <v>1406.3306539999999</v>
          </cell>
          <cell r="Z527">
            <v>5880.3136299999996</v>
          </cell>
          <cell r="AA527">
            <v>3292.21</v>
          </cell>
          <cell r="AB527">
            <v>3646.2099999999996</v>
          </cell>
          <cell r="AC527">
            <v>9868.8546920000008</v>
          </cell>
          <cell r="AD527">
            <v>10473.892789</v>
          </cell>
          <cell r="AE527">
            <v>0</v>
          </cell>
          <cell r="AF527">
            <v>89669.145622000011</v>
          </cell>
          <cell r="AH527">
            <v>479278086</v>
          </cell>
          <cell r="AI527" t="str">
            <v>479</v>
          </cell>
          <cell r="AJ527" t="str">
            <v>278</v>
          </cell>
          <cell r="AK527" t="str">
            <v>086</v>
          </cell>
          <cell r="AL527">
            <v>1</v>
          </cell>
          <cell r="AM527">
            <v>9</v>
          </cell>
          <cell r="AN527">
            <v>89669.145622000011</v>
          </cell>
          <cell r="AO527">
            <v>9963</v>
          </cell>
          <cell r="AP527">
            <v>0</v>
          </cell>
          <cell r="AQ527">
            <v>9963</v>
          </cell>
        </row>
        <row r="528">
          <cell r="B528">
            <v>479278087</v>
          </cell>
          <cell r="C528" t="str">
            <v>PIONEER VALLEY PERFORMING ARTS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2</v>
          </cell>
          <cell r="I528">
            <v>4</v>
          </cell>
          <cell r="J528">
            <v>0</v>
          </cell>
          <cell r="K528">
            <v>0.22739999999999999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3</v>
          </cell>
          <cell r="Q528">
            <v>6</v>
          </cell>
          <cell r="R528">
            <v>1</v>
          </cell>
          <cell r="S528">
            <v>5</v>
          </cell>
          <cell r="T528"/>
          <cell r="U528">
            <v>3188.6033939999998</v>
          </cell>
          <cell r="V528">
            <v>5103.3900000000012</v>
          </cell>
          <cell r="W528">
            <v>32565.276338000003</v>
          </cell>
          <cell r="X528">
            <v>5190.4295060000004</v>
          </cell>
          <cell r="Y528">
            <v>1300.1704359999999</v>
          </cell>
          <cell r="Z528">
            <v>4167.8724199999997</v>
          </cell>
          <cell r="AA528">
            <v>2554.04</v>
          </cell>
          <cell r="AB528">
            <v>4220.33</v>
          </cell>
          <cell r="AC528">
            <v>6559.0431280000003</v>
          </cell>
          <cell r="AD528">
            <v>8131.858526</v>
          </cell>
          <cell r="AE528">
            <v>0</v>
          </cell>
          <cell r="AF528">
            <v>72981.013747999998</v>
          </cell>
          <cell r="AH528">
            <v>479278087</v>
          </cell>
          <cell r="AI528" t="str">
            <v>479</v>
          </cell>
          <cell r="AJ528" t="str">
            <v>278</v>
          </cell>
          <cell r="AK528" t="str">
            <v>087</v>
          </cell>
          <cell r="AL528">
            <v>1</v>
          </cell>
          <cell r="AM528">
            <v>6</v>
          </cell>
          <cell r="AN528">
            <v>72981.013747999998</v>
          </cell>
          <cell r="AO528">
            <v>12164</v>
          </cell>
          <cell r="AP528">
            <v>0</v>
          </cell>
          <cell r="AQ528">
            <v>12164</v>
          </cell>
        </row>
        <row r="529">
          <cell r="B529">
            <v>479278091</v>
          </cell>
          <cell r="C529" t="str">
            <v>PIONEER VALLEY PERFORMING ARTS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1</v>
          </cell>
          <cell r="I529">
            <v>0</v>
          </cell>
          <cell r="J529">
            <v>0</v>
          </cell>
          <cell r="K529">
            <v>3.7900000000000003E-2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1</v>
          </cell>
          <cell r="R529">
            <v>1</v>
          </cell>
          <cell r="S529">
            <v>7</v>
          </cell>
          <cell r="T529"/>
          <cell r="U529">
            <v>504.28889900000001</v>
          </cell>
          <cell r="V529">
            <v>721.95</v>
          </cell>
          <cell r="W529">
            <v>3258.1077230000001</v>
          </cell>
          <cell r="X529">
            <v>933.31825099999992</v>
          </cell>
          <cell r="Y529">
            <v>158.65340599999999</v>
          </cell>
          <cell r="Z529">
            <v>493.65706999999998</v>
          </cell>
          <cell r="AA529">
            <v>320.64</v>
          </cell>
          <cell r="AB529">
            <v>234.79</v>
          </cell>
          <cell r="AC529">
            <v>1113.3671880000002</v>
          </cell>
          <cell r="AD529">
            <v>1221.5214209999999</v>
          </cell>
          <cell r="AE529">
            <v>0</v>
          </cell>
          <cell r="AF529">
            <v>8960.2939580000002</v>
          </cell>
          <cell r="AH529">
            <v>479278091</v>
          </cell>
          <cell r="AI529" t="str">
            <v>479</v>
          </cell>
          <cell r="AJ529" t="str">
            <v>278</v>
          </cell>
          <cell r="AK529" t="str">
            <v>091</v>
          </cell>
          <cell r="AL529">
            <v>1</v>
          </cell>
          <cell r="AM529">
            <v>1</v>
          </cell>
          <cell r="AN529">
            <v>8960.2939580000002</v>
          </cell>
          <cell r="AO529">
            <v>8960</v>
          </cell>
          <cell r="AP529">
            <v>0</v>
          </cell>
          <cell r="AQ529">
            <v>8960</v>
          </cell>
        </row>
        <row r="530">
          <cell r="B530">
            <v>479278111</v>
          </cell>
          <cell r="C530" t="str">
            <v>PIONEER VALLEY PERFORMING ARTS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4</v>
          </cell>
          <cell r="I530">
            <v>5</v>
          </cell>
          <cell r="J530">
            <v>0</v>
          </cell>
          <cell r="K530">
            <v>0.34110000000000001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4</v>
          </cell>
          <cell r="Q530">
            <v>9</v>
          </cell>
          <cell r="R530">
            <v>1</v>
          </cell>
          <cell r="S530">
            <v>6</v>
          </cell>
          <cell r="T530"/>
          <cell r="U530">
            <v>4770.6800910000002</v>
          </cell>
          <cell r="V530">
            <v>7597.07</v>
          </cell>
          <cell r="W530">
            <v>46910.969507000002</v>
          </cell>
          <cell r="X530">
            <v>7888.0142590000014</v>
          </cell>
          <cell r="Y530">
            <v>1927.0906539999999</v>
          </cell>
          <cell r="Z530">
            <v>5960.1536299999998</v>
          </cell>
          <cell r="AA530">
            <v>3726.85</v>
          </cell>
          <cell r="AB530">
            <v>5904.7699999999995</v>
          </cell>
          <cell r="AC530">
            <v>9868.8546920000008</v>
          </cell>
          <cell r="AD530">
            <v>12210.172789</v>
          </cell>
          <cell r="AE530">
            <v>0</v>
          </cell>
          <cell r="AF530">
            <v>106764.62562200002</v>
          </cell>
          <cell r="AH530">
            <v>479278111</v>
          </cell>
          <cell r="AI530" t="str">
            <v>479</v>
          </cell>
          <cell r="AJ530" t="str">
            <v>278</v>
          </cell>
          <cell r="AK530" t="str">
            <v>111</v>
          </cell>
          <cell r="AL530">
            <v>1</v>
          </cell>
          <cell r="AM530">
            <v>9</v>
          </cell>
          <cell r="AN530">
            <v>106764.62562200002</v>
          </cell>
          <cell r="AO530">
            <v>11863</v>
          </cell>
          <cell r="AP530">
            <v>0</v>
          </cell>
          <cell r="AQ530">
            <v>11863</v>
          </cell>
        </row>
        <row r="531">
          <cell r="B531">
            <v>479278114</v>
          </cell>
          <cell r="C531" t="str">
            <v>PIONEER VALLEY PERFORMING ARTS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1</v>
          </cell>
          <cell r="I531">
            <v>3</v>
          </cell>
          <cell r="J531">
            <v>0</v>
          </cell>
          <cell r="K531">
            <v>0.15160000000000001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1</v>
          </cell>
          <cell r="Q531">
            <v>4</v>
          </cell>
          <cell r="R531">
            <v>1</v>
          </cell>
          <cell r="S531">
            <v>10</v>
          </cell>
          <cell r="T531"/>
          <cell r="U531">
            <v>2080.695596</v>
          </cell>
          <cell r="V531">
            <v>3188.86</v>
          </cell>
          <cell r="W531">
            <v>20083.910892</v>
          </cell>
          <cell r="X531">
            <v>3426.163004</v>
          </cell>
          <cell r="Y531">
            <v>764.26362399999994</v>
          </cell>
          <cell r="Z531">
            <v>2858.9282800000001</v>
          </cell>
          <cell r="AA531">
            <v>1645.4399999999998</v>
          </cell>
          <cell r="AB531">
            <v>2477.42</v>
          </cell>
          <cell r="AC531">
            <v>4362.5987519999999</v>
          </cell>
          <cell r="AD531">
            <v>5049.6156839999994</v>
          </cell>
          <cell r="AE531">
            <v>0</v>
          </cell>
          <cell r="AF531">
            <v>45937.895831999995</v>
          </cell>
          <cell r="AH531">
            <v>479278114</v>
          </cell>
          <cell r="AI531" t="str">
            <v>479</v>
          </cell>
          <cell r="AJ531" t="str">
            <v>278</v>
          </cell>
          <cell r="AK531" t="str">
            <v>114</v>
          </cell>
          <cell r="AL531">
            <v>1</v>
          </cell>
          <cell r="AM531">
            <v>4</v>
          </cell>
          <cell r="AN531">
            <v>45937.895831999995</v>
          </cell>
          <cell r="AO531">
            <v>11484</v>
          </cell>
          <cell r="AP531">
            <v>0</v>
          </cell>
          <cell r="AQ531">
            <v>11484</v>
          </cell>
        </row>
        <row r="532">
          <cell r="B532">
            <v>479278117</v>
          </cell>
          <cell r="C532" t="str">
            <v>PIONEER VALLEY PERFORMING ARTS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3</v>
          </cell>
          <cell r="I532">
            <v>7</v>
          </cell>
          <cell r="J532">
            <v>0</v>
          </cell>
          <cell r="K532">
            <v>0.379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3</v>
          </cell>
          <cell r="Q532">
            <v>10</v>
          </cell>
          <cell r="R532">
            <v>1</v>
          </cell>
          <cell r="S532">
            <v>5</v>
          </cell>
          <cell r="T532"/>
          <cell r="U532">
            <v>5205.7589900000003</v>
          </cell>
          <cell r="V532">
            <v>7991.1900000000005</v>
          </cell>
          <cell r="W532">
            <v>49710.227230000004</v>
          </cell>
          <cell r="X532">
            <v>8616.5925100000004</v>
          </cell>
          <cell r="Y532">
            <v>1921.8540599999999</v>
          </cell>
          <cell r="Z532">
            <v>7004.9407000000001</v>
          </cell>
          <cell r="AA532">
            <v>4080.4700000000003</v>
          </cell>
          <cell r="AB532">
            <v>6079.35</v>
          </cell>
          <cell r="AC532">
            <v>10921.641879999999</v>
          </cell>
          <cell r="AD532">
            <v>12706.064209999999</v>
          </cell>
          <cell r="AE532">
            <v>0</v>
          </cell>
          <cell r="AF532">
            <v>114238.08958000001</v>
          </cell>
          <cell r="AH532">
            <v>479278117</v>
          </cell>
          <cell r="AI532" t="str">
            <v>479</v>
          </cell>
          <cell r="AJ532" t="str">
            <v>278</v>
          </cell>
          <cell r="AK532" t="str">
            <v>117</v>
          </cell>
          <cell r="AL532">
            <v>1</v>
          </cell>
          <cell r="AM532">
            <v>10</v>
          </cell>
          <cell r="AN532">
            <v>114238.08958000001</v>
          </cell>
          <cell r="AO532">
            <v>11424</v>
          </cell>
          <cell r="AP532">
            <v>0</v>
          </cell>
          <cell r="AQ532">
            <v>11424</v>
          </cell>
        </row>
        <row r="533">
          <cell r="B533">
            <v>479278127</v>
          </cell>
          <cell r="C533" t="str">
            <v>PIONEER VALLEY PERFORMING ARTS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4</v>
          </cell>
          <cell r="I533">
            <v>1</v>
          </cell>
          <cell r="J533">
            <v>0</v>
          </cell>
          <cell r="K533">
            <v>0.1895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1</v>
          </cell>
          <cell r="Q533">
            <v>5</v>
          </cell>
          <cell r="R533">
            <v>1</v>
          </cell>
          <cell r="S533">
            <v>4</v>
          </cell>
          <cell r="T533"/>
          <cell r="U533">
            <v>2575.164495</v>
          </cell>
          <cell r="V533">
            <v>3864.26</v>
          </cell>
          <cell r="W533">
            <v>20145.888615000003</v>
          </cell>
          <cell r="X533">
            <v>4564.2212550000004</v>
          </cell>
          <cell r="Y533">
            <v>909.48703</v>
          </cell>
          <cell r="Z533">
            <v>2774.2453500000001</v>
          </cell>
          <cell r="AA533">
            <v>1785.09</v>
          </cell>
          <cell r="AB533">
            <v>2003.34</v>
          </cell>
          <cell r="AC533">
            <v>5536.54594</v>
          </cell>
          <cell r="AD533">
            <v>6405.5371049999994</v>
          </cell>
          <cell r="AE533">
            <v>0</v>
          </cell>
          <cell r="AF533">
            <v>50563.779789999986</v>
          </cell>
          <cell r="AH533">
            <v>479278127</v>
          </cell>
          <cell r="AI533" t="str">
            <v>479</v>
          </cell>
          <cell r="AJ533" t="str">
            <v>278</v>
          </cell>
          <cell r="AK533" t="str">
            <v>127</v>
          </cell>
          <cell r="AL533">
            <v>1</v>
          </cell>
          <cell r="AM533">
            <v>5</v>
          </cell>
          <cell r="AN533">
            <v>50563.779789999986</v>
          </cell>
          <cell r="AO533">
            <v>10113</v>
          </cell>
          <cell r="AP533">
            <v>0</v>
          </cell>
          <cell r="AQ533">
            <v>10113</v>
          </cell>
        </row>
        <row r="534">
          <cell r="B534">
            <v>479278137</v>
          </cell>
          <cell r="C534" t="str">
            <v>PIONEER VALLEY PERFORMING ARTS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12</v>
          </cell>
          <cell r="I534">
            <v>12</v>
          </cell>
          <cell r="J534">
            <v>0</v>
          </cell>
          <cell r="K534">
            <v>0.90959999999999996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10</v>
          </cell>
          <cell r="Q534">
            <v>24</v>
          </cell>
          <cell r="R534">
            <v>1</v>
          </cell>
          <cell r="S534">
            <v>10</v>
          </cell>
          <cell r="T534"/>
          <cell r="U534">
            <v>12738.333575999999</v>
          </cell>
          <cell r="V534">
            <v>20337.400000000001</v>
          </cell>
          <cell r="W534">
            <v>124034.26535200002</v>
          </cell>
          <cell r="X534">
            <v>21171.198024000001</v>
          </cell>
          <cell r="Y534">
            <v>5181.7617439999995</v>
          </cell>
          <cell r="Z534">
            <v>15516.12968</v>
          </cell>
          <cell r="AA534">
            <v>9860.94</v>
          </cell>
          <cell r="AB534">
            <v>15498.4</v>
          </cell>
          <cell r="AC534">
            <v>26357.332512000001</v>
          </cell>
          <cell r="AD534">
            <v>32823.094103999996</v>
          </cell>
          <cell r="AE534">
            <v>0</v>
          </cell>
          <cell r="AF534">
            <v>283518.85499200004</v>
          </cell>
          <cell r="AH534">
            <v>479278137</v>
          </cell>
          <cell r="AI534" t="str">
            <v>479</v>
          </cell>
          <cell r="AJ534" t="str">
            <v>278</v>
          </cell>
          <cell r="AK534" t="str">
            <v>137</v>
          </cell>
          <cell r="AL534">
            <v>1</v>
          </cell>
          <cell r="AM534">
            <v>24</v>
          </cell>
          <cell r="AN534">
            <v>283518.85499200004</v>
          </cell>
          <cell r="AO534">
            <v>11813</v>
          </cell>
          <cell r="AP534">
            <v>0</v>
          </cell>
          <cell r="AQ534">
            <v>11813</v>
          </cell>
        </row>
        <row r="535">
          <cell r="B535">
            <v>479278159</v>
          </cell>
          <cell r="C535" t="str">
            <v>PIONEER VALLEY PERFORMING ARTS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3</v>
          </cell>
          <cell r="J535">
            <v>0</v>
          </cell>
          <cell r="K535">
            <v>0.1137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3</v>
          </cell>
          <cell r="R535">
            <v>1</v>
          </cell>
          <cell r="S535">
            <v>2</v>
          </cell>
          <cell r="T535"/>
          <cell r="U535">
            <v>1512.8666969999999</v>
          </cell>
          <cell r="V535">
            <v>2165.8500000000004</v>
          </cell>
          <cell r="W535">
            <v>13886.843169000002</v>
          </cell>
          <cell r="X535">
            <v>2492.8447530000003</v>
          </cell>
          <cell r="Y535">
            <v>463.03021799999999</v>
          </cell>
          <cell r="Z535">
            <v>2343.4112099999998</v>
          </cell>
          <cell r="AA535">
            <v>1205.79</v>
          </cell>
          <cell r="AB535">
            <v>1624.23</v>
          </cell>
          <cell r="AC535">
            <v>3249.2315640000002</v>
          </cell>
          <cell r="AD535">
            <v>3352.6842630000001</v>
          </cell>
          <cell r="AE535">
            <v>0</v>
          </cell>
          <cell r="AF535">
            <v>32296.781874000004</v>
          </cell>
          <cell r="AH535">
            <v>479278159</v>
          </cell>
          <cell r="AI535" t="str">
            <v>479</v>
          </cell>
          <cell r="AJ535" t="str">
            <v>278</v>
          </cell>
          <cell r="AK535" t="str">
            <v>159</v>
          </cell>
          <cell r="AL535">
            <v>1</v>
          </cell>
          <cell r="AM535">
            <v>3</v>
          </cell>
          <cell r="AN535">
            <v>32296.781874000004</v>
          </cell>
          <cell r="AO535">
            <v>10766</v>
          </cell>
          <cell r="AP535">
            <v>0</v>
          </cell>
          <cell r="AQ535">
            <v>10766</v>
          </cell>
        </row>
        <row r="536">
          <cell r="B536">
            <v>479278161</v>
          </cell>
          <cell r="C536" t="str">
            <v>PIONEER VALLEY PERFORMING ARTS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2</v>
          </cell>
          <cell r="I536">
            <v>6</v>
          </cell>
          <cell r="J536">
            <v>0</v>
          </cell>
          <cell r="K536">
            <v>0.30320000000000003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3</v>
          </cell>
          <cell r="Q536">
            <v>8</v>
          </cell>
          <cell r="R536">
            <v>1</v>
          </cell>
          <cell r="S536">
            <v>7</v>
          </cell>
          <cell r="T536"/>
          <cell r="U536">
            <v>4212.5111919999999</v>
          </cell>
          <cell r="V536">
            <v>6619.89</v>
          </cell>
          <cell r="W536">
            <v>42531.891783999999</v>
          </cell>
          <cell r="X536">
            <v>6852.326008</v>
          </cell>
          <cell r="Y536">
            <v>1643.2372479999999</v>
          </cell>
          <cell r="Z536">
            <v>5735.4265599999999</v>
          </cell>
          <cell r="AA536">
            <v>3386.6099999999997</v>
          </cell>
          <cell r="AB536">
            <v>5452.2800000000007</v>
          </cell>
          <cell r="AC536">
            <v>8725.1975039999998</v>
          </cell>
          <cell r="AD536">
            <v>10481.611367999998</v>
          </cell>
          <cell r="AE536">
            <v>0</v>
          </cell>
          <cell r="AF536">
            <v>95640.981663999992</v>
          </cell>
          <cell r="AH536">
            <v>479278161</v>
          </cell>
          <cell r="AI536" t="str">
            <v>479</v>
          </cell>
          <cell r="AJ536" t="str">
            <v>278</v>
          </cell>
          <cell r="AK536" t="str">
            <v>161</v>
          </cell>
          <cell r="AL536">
            <v>1</v>
          </cell>
          <cell r="AM536">
            <v>8</v>
          </cell>
          <cell r="AN536">
            <v>95640.981663999992</v>
          </cell>
          <cell r="AO536">
            <v>11955</v>
          </cell>
          <cell r="AP536">
            <v>0</v>
          </cell>
          <cell r="AQ536">
            <v>11955</v>
          </cell>
        </row>
        <row r="537">
          <cell r="B537">
            <v>479278191</v>
          </cell>
          <cell r="C537" t="str">
            <v>PIONEER VALLEY PERFORMING ARTS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3</v>
          </cell>
          <cell r="J537">
            <v>0</v>
          </cell>
          <cell r="K537">
            <v>0.1137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1</v>
          </cell>
          <cell r="Q537">
            <v>3</v>
          </cell>
          <cell r="R537">
            <v>1</v>
          </cell>
          <cell r="S537">
            <v>7</v>
          </cell>
          <cell r="T537"/>
          <cell r="U537">
            <v>1572.266697</v>
          </cell>
          <cell r="V537">
            <v>2447.2800000000002</v>
          </cell>
          <cell r="W537">
            <v>16634.173169000002</v>
          </cell>
          <cell r="X537">
            <v>2492.8447530000003</v>
          </cell>
          <cell r="Y537">
            <v>596.32021799999995</v>
          </cell>
          <cell r="Z537">
            <v>2363.8412099999996</v>
          </cell>
          <cell r="AA537">
            <v>1317.04</v>
          </cell>
          <cell r="AB537">
            <v>2202.31</v>
          </cell>
          <cell r="AC537">
            <v>3249.2315640000002</v>
          </cell>
          <cell r="AD537">
            <v>3797.0842630000002</v>
          </cell>
          <cell r="AE537">
            <v>0</v>
          </cell>
          <cell r="AF537">
            <v>36672.391874000001</v>
          </cell>
          <cell r="AH537">
            <v>479278191</v>
          </cell>
          <cell r="AI537" t="str">
            <v>479</v>
          </cell>
          <cell r="AJ537" t="str">
            <v>278</v>
          </cell>
          <cell r="AK537" t="str">
            <v>191</v>
          </cell>
          <cell r="AL537">
            <v>1</v>
          </cell>
          <cell r="AM537">
            <v>3</v>
          </cell>
          <cell r="AN537">
            <v>36672.391874000001</v>
          </cell>
          <cell r="AO537">
            <v>12224</v>
          </cell>
          <cell r="AP537">
            <v>0</v>
          </cell>
          <cell r="AQ537">
            <v>12224</v>
          </cell>
        </row>
        <row r="538">
          <cell r="B538">
            <v>479278210</v>
          </cell>
          <cell r="C538" t="str">
            <v>PIONEER VALLEY PERFORMING ARTS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10</v>
          </cell>
          <cell r="I538">
            <v>17</v>
          </cell>
          <cell r="J538">
            <v>0</v>
          </cell>
          <cell r="K538">
            <v>1.0233000000000001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9</v>
          </cell>
          <cell r="Q538">
            <v>27</v>
          </cell>
          <cell r="R538">
            <v>1</v>
          </cell>
          <cell r="S538">
            <v>6</v>
          </cell>
          <cell r="T538"/>
          <cell r="U538">
            <v>14137.980272999999</v>
          </cell>
          <cell r="V538">
            <v>21966.57</v>
          </cell>
          <cell r="W538">
            <v>135424.23852099999</v>
          </cell>
          <cell r="X538">
            <v>23459.302777000001</v>
          </cell>
          <cell r="Y538">
            <v>5382.0819619999993</v>
          </cell>
          <cell r="Z538">
            <v>18395.54089</v>
          </cell>
          <cell r="AA538">
            <v>11017.15</v>
          </cell>
          <cell r="AB538">
            <v>16633.629999999997</v>
          </cell>
          <cell r="AC538">
            <v>29545.984076000001</v>
          </cell>
          <cell r="AD538">
            <v>35120.388367</v>
          </cell>
          <cell r="AE538">
            <v>0</v>
          </cell>
          <cell r="AF538">
            <v>311082.866866</v>
          </cell>
          <cell r="AH538">
            <v>479278210</v>
          </cell>
          <cell r="AI538" t="str">
            <v>479</v>
          </cell>
          <cell r="AJ538" t="str">
            <v>278</v>
          </cell>
          <cell r="AK538" t="str">
            <v>210</v>
          </cell>
          <cell r="AL538">
            <v>1</v>
          </cell>
          <cell r="AM538">
            <v>27</v>
          </cell>
          <cell r="AN538">
            <v>311082.866866</v>
          </cell>
          <cell r="AO538">
            <v>11522</v>
          </cell>
          <cell r="AP538">
            <v>0</v>
          </cell>
          <cell r="AQ538">
            <v>11522</v>
          </cell>
        </row>
        <row r="539">
          <cell r="B539">
            <v>479278227</v>
          </cell>
          <cell r="C539" t="str">
            <v>PIONEER VALLEY PERFORMING ARTS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1</v>
          </cell>
          <cell r="I539">
            <v>4</v>
          </cell>
          <cell r="J539">
            <v>0</v>
          </cell>
          <cell r="K539">
            <v>0.1895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2</v>
          </cell>
          <cell r="Q539">
            <v>5</v>
          </cell>
          <cell r="R539">
            <v>1</v>
          </cell>
          <cell r="S539">
            <v>9</v>
          </cell>
          <cell r="T539"/>
          <cell r="U539">
            <v>2645.7644950000004</v>
          </cell>
          <cell r="V539">
            <v>4198.79</v>
          </cell>
          <cell r="W539">
            <v>27524.078615000002</v>
          </cell>
          <cell r="X539">
            <v>4257.1112549999998</v>
          </cell>
          <cell r="Y539">
            <v>1054.98703</v>
          </cell>
          <cell r="Z539">
            <v>3660.9653500000004</v>
          </cell>
          <cell r="AA539">
            <v>2161.2000000000003</v>
          </cell>
          <cell r="AB539">
            <v>3610.33</v>
          </cell>
          <cell r="AC539">
            <v>5445.6759399999992</v>
          </cell>
          <cell r="AD539">
            <v>6621.8871049999998</v>
          </cell>
          <cell r="AE539">
            <v>0</v>
          </cell>
          <cell r="AF539">
            <v>61180.789790000003</v>
          </cell>
          <cell r="AH539">
            <v>479278227</v>
          </cell>
          <cell r="AI539" t="str">
            <v>479</v>
          </cell>
          <cell r="AJ539" t="str">
            <v>278</v>
          </cell>
          <cell r="AK539" t="str">
            <v>227</v>
          </cell>
          <cell r="AL539">
            <v>1</v>
          </cell>
          <cell r="AM539">
            <v>5</v>
          </cell>
          <cell r="AN539">
            <v>61180.789790000003</v>
          </cell>
          <cell r="AO539">
            <v>12236</v>
          </cell>
          <cell r="AP539">
            <v>0</v>
          </cell>
          <cell r="AQ539">
            <v>12236</v>
          </cell>
        </row>
        <row r="540">
          <cell r="B540">
            <v>479278278</v>
          </cell>
          <cell r="C540" t="str">
            <v>PIONEER VALLEY PERFORMING ARTS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24</v>
          </cell>
          <cell r="I540">
            <v>33</v>
          </cell>
          <cell r="J540">
            <v>0</v>
          </cell>
          <cell r="K540">
            <v>2.1602999999999999</v>
          </cell>
          <cell r="L540">
            <v>0</v>
          </cell>
          <cell r="M540">
            <v>0</v>
          </cell>
          <cell r="N540">
            <v>0</v>
          </cell>
          <cell r="O540">
            <v>2</v>
          </cell>
          <cell r="P540">
            <v>15</v>
          </cell>
          <cell r="Q540">
            <v>57</v>
          </cell>
          <cell r="R540">
            <v>1</v>
          </cell>
          <cell r="S540">
            <v>6</v>
          </cell>
          <cell r="T540"/>
          <cell r="U540">
            <v>29764.867242999997</v>
          </cell>
          <cell r="V540">
            <v>45537.05</v>
          </cell>
          <cell r="W540">
            <v>273040.45021100005</v>
          </cell>
          <cell r="X540">
            <v>50083.630306999999</v>
          </cell>
          <cell r="Y540">
            <v>10928.904142000001</v>
          </cell>
          <cell r="Z540">
            <v>38112.312990000006</v>
          </cell>
          <cell r="AA540">
            <v>22701.530000000002</v>
          </cell>
          <cell r="AB540">
            <v>32008.629999999997</v>
          </cell>
          <cell r="AC540">
            <v>62912.679715999999</v>
          </cell>
          <cell r="AD540">
            <v>73119.89099700001</v>
          </cell>
          <cell r="AE540">
            <v>0</v>
          </cell>
          <cell r="AF540">
            <v>638209.94560600014</v>
          </cell>
          <cell r="AH540">
            <v>479278278</v>
          </cell>
          <cell r="AI540" t="str">
            <v>479</v>
          </cell>
          <cell r="AJ540" t="str">
            <v>278</v>
          </cell>
          <cell r="AK540" t="str">
            <v>278</v>
          </cell>
          <cell r="AL540">
            <v>1</v>
          </cell>
          <cell r="AM540">
            <v>57</v>
          </cell>
          <cell r="AN540">
            <v>638209.94560600014</v>
          </cell>
          <cell r="AO540">
            <v>11197</v>
          </cell>
          <cell r="AP540">
            <v>0</v>
          </cell>
          <cell r="AQ540">
            <v>11197</v>
          </cell>
        </row>
        <row r="541">
          <cell r="B541">
            <v>479278281</v>
          </cell>
          <cell r="C541" t="str">
            <v>PIONEER VALLEY PERFORMING ARTS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18</v>
          </cell>
          <cell r="I541">
            <v>40</v>
          </cell>
          <cell r="J541">
            <v>0</v>
          </cell>
          <cell r="K541">
            <v>2.1981999999999999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37</v>
          </cell>
          <cell r="Q541">
            <v>58</v>
          </cell>
          <cell r="R541">
            <v>1</v>
          </cell>
          <cell r="S541">
            <v>10</v>
          </cell>
          <cell r="T541"/>
          <cell r="U541">
            <v>31599.736141999998</v>
          </cell>
          <cell r="V541">
            <v>53012.32</v>
          </cell>
          <cell r="W541">
            <v>352545.36793400004</v>
          </cell>
          <cell r="X541">
            <v>50037.658557999996</v>
          </cell>
          <cell r="Y541">
            <v>14304.957547999998</v>
          </cell>
          <cell r="Z541">
            <v>40940.130060000003</v>
          </cell>
          <cell r="AA541">
            <v>26252.09</v>
          </cell>
          <cell r="AB541">
            <v>48763.42</v>
          </cell>
          <cell r="AC541">
            <v>63363.696903999997</v>
          </cell>
          <cell r="AD541">
            <v>84280.012417999998</v>
          </cell>
          <cell r="AE541">
            <v>0</v>
          </cell>
          <cell r="AF541">
            <v>765099.38956400007</v>
          </cell>
          <cell r="AH541">
            <v>479278281</v>
          </cell>
          <cell r="AI541" t="str">
            <v>479</v>
          </cell>
          <cell r="AJ541" t="str">
            <v>278</v>
          </cell>
          <cell r="AK541" t="str">
            <v>281</v>
          </cell>
          <cell r="AL541">
            <v>1</v>
          </cell>
          <cell r="AM541">
            <v>58</v>
          </cell>
          <cell r="AN541">
            <v>765099.38956400007</v>
          </cell>
          <cell r="AO541">
            <v>13191</v>
          </cell>
          <cell r="AP541">
            <v>0</v>
          </cell>
          <cell r="AQ541">
            <v>13191</v>
          </cell>
        </row>
        <row r="542">
          <cell r="B542">
            <v>479278309</v>
          </cell>
          <cell r="C542" t="str">
            <v>PIONEER VALLEY PERFORMING ARTS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2</v>
          </cell>
          <cell r="I542">
            <v>1</v>
          </cell>
          <cell r="J542">
            <v>0</v>
          </cell>
          <cell r="K542">
            <v>0.1137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2</v>
          </cell>
          <cell r="Q542">
            <v>3</v>
          </cell>
          <cell r="R542">
            <v>1</v>
          </cell>
          <cell r="S542">
            <v>10</v>
          </cell>
          <cell r="T542"/>
          <cell r="U542">
            <v>1639.9466969999999</v>
          </cell>
          <cell r="V542">
            <v>2767.9700000000003</v>
          </cell>
          <cell r="W542">
            <v>17023.083169000001</v>
          </cell>
          <cell r="X542">
            <v>2697.5847530000001</v>
          </cell>
          <cell r="Y542">
            <v>756.81021800000008</v>
          </cell>
          <cell r="Z542">
            <v>1812.17121</v>
          </cell>
          <cell r="AA542">
            <v>1281.23</v>
          </cell>
          <cell r="AB542">
            <v>2247.79</v>
          </cell>
          <cell r="AC542">
            <v>3309.8115640000001</v>
          </cell>
          <cell r="AD542">
            <v>4511.4242629999999</v>
          </cell>
          <cell r="AE542">
            <v>0</v>
          </cell>
          <cell r="AF542">
            <v>38047.821874000001</v>
          </cell>
          <cell r="AH542">
            <v>479278309</v>
          </cell>
          <cell r="AI542" t="str">
            <v>479</v>
          </cell>
          <cell r="AJ542" t="str">
            <v>278</v>
          </cell>
          <cell r="AK542" t="str">
            <v>309</v>
          </cell>
          <cell r="AL542">
            <v>1</v>
          </cell>
          <cell r="AM542">
            <v>3</v>
          </cell>
          <cell r="AN542">
            <v>38047.821874000001</v>
          </cell>
          <cell r="AO542">
            <v>12683</v>
          </cell>
          <cell r="AP542">
            <v>0</v>
          </cell>
          <cell r="AQ542">
            <v>12683</v>
          </cell>
        </row>
        <row r="543">
          <cell r="B543">
            <v>479278325</v>
          </cell>
          <cell r="C543" t="str">
            <v>PIONEER VALLEY PERFORMING ARTS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3</v>
          </cell>
          <cell r="I543">
            <v>6</v>
          </cell>
          <cell r="J543">
            <v>0</v>
          </cell>
          <cell r="K543">
            <v>0.34110000000000001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1</v>
          </cell>
          <cell r="Q543">
            <v>9</v>
          </cell>
          <cell r="R543">
            <v>1</v>
          </cell>
          <cell r="S543">
            <v>9</v>
          </cell>
          <cell r="T543"/>
          <cell r="U543">
            <v>4600.7600910000001</v>
          </cell>
          <cell r="V543">
            <v>6792.0700000000015</v>
          </cell>
          <cell r="W543">
            <v>40423.099507000006</v>
          </cell>
          <cell r="X543">
            <v>7785.6442590000006</v>
          </cell>
          <cell r="Y543">
            <v>1541.5006539999999</v>
          </cell>
          <cell r="Z543">
            <v>6189.1736299999993</v>
          </cell>
          <cell r="AA543">
            <v>3489.92</v>
          </cell>
          <cell r="AB543">
            <v>4557.78</v>
          </cell>
          <cell r="AC543">
            <v>9838.5646919999999</v>
          </cell>
          <cell r="AD543">
            <v>10834.992788999998</v>
          </cell>
          <cell r="AE543">
            <v>0</v>
          </cell>
          <cell r="AF543">
            <v>96053.505622000011</v>
          </cell>
          <cell r="AH543">
            <v>479278325</v>
          </cell>
          <cell r="AI543" t="str">
            <v>479</v>
          </cell>
          <cell r="AJ543" t="str">
            <v>278</v>
          </cell>
          <cell r="AK543" t="str">
            <v>325</v>
          </cell>
          <cell r="AL543">
            <v>1</v>
          </cell>
          <cell r="AM543">
            <v>9</v>
          </cell>
          <cell r="AN543">
            <v>96053.505622000011</v>
          </cell>
          <cell r="AO543">
            <v>10673</v>
          </cell>
          <cell r="AP543">
            <v>0</v>
          </cell>
          <cell r="AQ543">
            <v>10673</v>
          </cell>
        </row>
        <row r="544">
          <cell r="B544">
            <v>479278332</v>
          </cell>
          <cell r="C544" t="str">
            <v>PIONEER VALLEY PERFORMING ARTS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2</v>
          </cell>
          <cell r="I544">
            <v>9</v>
          </cell>
          <cell r="J544">
            <v>0</v>
          </cell>
          <cell r="K544">
            <v>0.41689999999999999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3</v>
          </cell>
          <cell r="Q544">
            <v>11</v>
          </cell>
          <cell r="R544">
            <v>1</v>
          </cell>
          <cell r="S544">
            <v>9</v>
          </cell>
          <cell r="T544"/>
          <cell r="U544">
            <v>5733.6578890000001</v>
          </cell>
          <cell r="V544">
            <v>8825.01</v>
          </cell>
          <cell r="W544">
            <v>56802.014953000005</v>
          </cell>
          <cell r="X544">
            <v>9345.1707609999994</v>
          </cell>
          <cell r="Y544">
            <v>2124.8374659999999</v>
          </cell>
          <cell r="Z544">
            <v>8081.6877700000005</v>
          </cell>
          <cell r="AA544">
            <v>4607.91</v>
          </cell>
          <cell r="AB544">
            <v>7157.12</v>
          </cell>
          <cell r="AC544">
            <v>11974.429067999999</v>
          </cell>
          <cell r="AD544">
            <v>13896.275630999999</v>
          </cell>
          <cell r="AE544">
            <v>0</v>
          </cell>
          <cell r="AF544">
            <v>128548.11353800001</v>
          </cell>
          <cell r="AH544">
            <v>479278332</v>
          </cell>
          <cell r="AI544" t="str">
            <v>479</v>
          </cell>
          <cell r="AJ544" t="str">
            <v>278</v>
          </cell>
          <cell r="AK544" t="str">
            <v>332</v>
          </cell>
          <cell r="AL544">
            <v>1</v>
          </cell>
          <cell r="AM544">
            <v>11</v>
          </cell>
          <cell r="AN544">
            <v>128548.11353800001</v>
          </cell>
          <cell r="AO544">
            <v>11686</v>
          </cell>
          <cell r="AP544">
            <v>0</v>
          </cell>
          <cell r="AQ544">
            <v>11686</v>
          </cell>
        </row>
        <row r="545">
          <cell r="B545">
            <v>479278605</v>
          </cell>
          <cell r="C545" t="str">
            <v>PIONEER VALLEY PERFORMING ARTS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15</v>
          </cell>
          <cell r="I545">
            <v>24</v>
          </cell>
          <cell r="J545">
            <v>0</v>
          </cell>
          <cell r="K545">
            <v>1.4781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7</v>
          </cell>
          <cell r="Q545">
            <v>39</v>
          </cell>
          <cell r="R545">
            <v>1</v>
          </cell>
          <cell r="S545">
            <v>6</v>
          </cell>
          <cell r="T545"/>
          <cell r="U545">
            <v>20073.407061000002</v>
          </cell>
          <cell r="V545">
            <v>30080.210000000003</v>
          </cell>
          <cell r="W545">
            <v>178750.51119700001</v>
          </cell>
          <cell r="X545">
            <v>33942.531789000001</v>
          </cell>
          <cell r="Y545">
            <v>6995.3728339999989</v>
          </cell>
          <cell r="Z545">
            <v>26291.865730000001</v>
          </cell>
          <cell r="AA545">
            <v>15216.539999999999</v>
          </cell>
          <cell r="AB545">
            <v>20468.169999999998</v>
          </cell>
          <cell r="AC545">
            <v>42694.360332000004</v>
          </cell>
          <cell r="AD545">
            <v>48182.785419</v>
          </cell>
          <cell r="AE545">
            <v>0</v>
          </cell>
          <cell r="AF545">
            <v>422695.75436200004</v>
          </cell>
          <cell r="AH545">
            <v>479278605</v>
          </cell>
          <cell r="AI545" t="str">
            <v>479</v>
          </cell>
          <cell r="AJ545" t="str">
            <v>278</v>
          </cell>
          <cell r="AK545" t="str">
            <v>605</v>
          </cell>
          <cell r="AL545">
            <v>1</v>
          </cell>
          <cell r="AM545">
            <v>39</v>
          </cell>
          <cell r="AN545">
            <v>422695.75436200004</v>
          </cell>
          <cell r="AO545">
            <v>10838</v>
          </cell>
          <cell r="AP545">
            <v>0</v>
          </cell>
          <cell r="AQ545">
            <v>10838</v>
          </cell>
        </row>
        <row r="546">
          <cell r="B546">
            <v>479278635</v>
          </cell>
          <cell r="C546" t="str">
            <v>PIONEER VALLEY PERFORMING ARTS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2</v>
          </cell>
          <cell r="J546">
            <v>0</v>
          </cell>
          <cell r="K546">
            <v>7.5800000000000006E-2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1</v>
          </cell>
          <cell r="Q546">
            <v>2</v>
          </cell>
          <cell r="R546">
            <v>1</v>
          </cell>
          <cell r="S546">
            <v>7</v>
          </cell>
          <cell r="T546"/>
          <cell r="U546">
            <v>1067.9777980000001</v>
          </cell>
          <cell r="V546">
            <v>1725.3300000000002</v>
          </cell>
          <cell r="W546">
            <v>12005.225446</v>
          </cell>
          <cell r="X546">
            <v>1661.8965020000001</v>
          </cell>
          <cell r="Y546">
            <v>441.976812</v>
          </cell>
          <cell r="Z546">
            <v>1582.7041400000001</v>
          </cell>
          <cell r="AA546">
            <v>915.11</v>
          </cell>
          <cell r="AB546">
            <v>1660.9</v>
          </cell>
          <cell r="AC546">
            <v>2166.154376</v>
          </cell>
          <cell r="AD546">
            <v>2679.5228420000003</v>
          </cell>
          <cell r="AE546">
            <v>0</v>
          </cell>
          <cell r="AF546">
            <v>25906.797916000003</v>
          </cell>
          <cell r="AH546">
            <v>479278635</v>
          </cell>
          <cell r="AI546" t="str">
            <v>479</v>
          </cell>
          <cell r="AJ546" t="str">
            <v>278</v>
          </cell>
          <cell r="AK546" t="str">
            <v>635</v>
          </cell>
          <cell r="AL546">
            <v>1</v>
          </cell>
          <cell r="AM546">
            <v>2</v>
          </cell>
          <cell r="AN546">
            <v>25906.797916000003</v>
          </cell>
          <cell r="AO546">
            <v>12953</v>
          </cell>
          <cell r="AP546">
            <v>0</v>
          </cell>
          <cell r="AQ546">
            <v>12953</v>
          </cell>
        </row>
        <row r="547">
          <cell r="B547">
            <v>479278670</v>
          </cell>
          <cell r="C547" t="str">
            <v>PIONEER VALLEY PERFORMING ARTS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3</v>
          </cell>
          <cell r="I547">
            <v>10</v>
          </cell>
          <cell r="J547">
            <v>0</v>
          </cell>
          <cell r="K547">
            <v>0.49270000000000003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2</v>
          </cell>
          <cell r="Q547">
            <v>13</v>
          </cell>
          <cell r="R547">
            <v>1</v>
          </cell>
          <cell r="S547">
            <v>4</v>
          </cell>
          <cell r="T547"/>
          <cell r="U547">
            <v>6663.1956869999995</v>
          </cell>
          <cell r="V547">
            <v>9894.3700000000008</v>
          </cell>
          <cell r="W547">
            <v>61032.820399000004</v>
          </cell>
          <cell r="X547">
            <v>11109.437263</v>
          </cell>
          <cell r="Y547">
            <v>2260.4542780000002</v>
          </cell>
          <cell r="Z547">
            <v>9329.3019099999983</v>
          </cell>
          <cell r="AA547">
            <v>5182.42</v>
          </cell>
          <cell r="AB547">
            <v>7164.0099999999993</v>
          </cell>
          <cell r="AC547">
            <v>14170.873443999999</v>
          </cell>
          <cell r="AD547">
            <v>15643.958473000002</v>
          </cell>
          <cell r="AE547">
            <v>0</v>
          </cell>
          <cell r="AF547">
            <v>142450.84145400001</v>
          </cell>
          <cell r="AH547">
            <v>479278670</v>
          </cell>
          <cell r="AI547" t="str">
            <v>479</v>
          </cell>
          <cell r="AJ547" t="str">
            <v>278</v>
          </cell>
          <cell r="AK547" t="str">
            <v>670</v>
          </cell>
          <cell r="AL547">
            <v>1</v>
          </cell>
          <cell r="AM547">
            <v>13</v>
          </cell>
          <cell r="AN547">
            <v>142450.84145400001</v>
          </cell>
          <cell r="AO547">
            <v>10958</v>
          </cell>
          <cell r="AP547">
            <v>0</v>
          </cell>
          <cell r="AQ547">
            <v>10958</v>
          </cell>
        </row>
        <row r="548">
          <cell r="B548">
            <v>479278672</v>
          </cell>
          <cell r="C548" t="str">
            <v>PIONEER VALLEY PERFORMING ARTS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1</v>
          </cell>
          <cell r="I548">
            <v>1</v>
          </cell>
          <cell r="J548">
            <v>0</v>
          </cell>
          <cell r="K548">
            <v>7.5800000000000006E-2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2</v>
          </cell>
          <cell r="Q548">
            <v>2</v>
          </cell>
          <cell r="R548">
            <v>1</v>
          </cell>
          <cell r="S548">
            <v>8</v>
          </cell>
          <cell r="T548"/>
          <cell r="U548">
            <v>1130.137798</v>
          </cell>
          <cell r="V548">
            <v>2019.8600000000001</v>
          </cell>
          <cell r="W548">
            <v>13509.475446</v>
          </cell>
          <cell r="X548">
            <v>1764.2665019999999</v>
          </cell>
          <cell r="Y548">
            <v>585.75681199999997</v>
          </cell>
          <cell r="Z548">
            <v>1316.6141399999999</v>
          </cell>
          <cell r="AA548">
            <v>950.2299999999999</v>
          </cell>
          <cell r="AB548">
            <v>1959.2199999999998</v>
          </cell>
          <cell r="AC548">
            <v>2196.4443759999999</v>
          </cell>
          <cell r="AD548">
            <v>3248.5428419999998</v>
          </cell>
          <cell r="AE548">
            <v>0</v>
          </cell>
          <cell r="AF548">
            <v>28680.547916</v>
          </cell>
          <cell r="AH548">
            <v>479278672</v>
          </cell>
          <cell r="AI548" t="str">
            <v>479</v>
          </cell>
          <cell r="AJ548" t="str">
            <v>278</v>
          </cell>
          <cell r="AK548" t="str">
            <v>672</v>
          </cell>
          <cell r="AL548">
            <v>1</v>
          </cell>
          <cell r="AM548">
            <v>2</v>
          </cell>
          <cell r="AN548">
            <v>28680.547916</v>
          </cell>
          <cell r="AO548">
            <v>14340</v>
          </cell>
          <cell r="AP548">
            <v>0</v>
          </cell>
          <cell r="AQ548">
            <v>14340</v>
          </cell>
        </row>
        <row r="549">
          <cell r="B549">
            <v>479278674</v>
          </cell>
          <cell r="C549" t="str">
            <v>PIONEER VALLEY PERFORMING ARTS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1</v>
          </cell>
          <cell r="I549">
            <v>3</v>
          </cell>
          <cell r="J549">
            <v>0</v>
          </cell>
          <cell r="K549">
            <v>0.15160000000000001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1</v>
          </cell>
          <cell r="Q549">
            <v>4</v>
          </cell>
          <cell r="R549">
            <v>1</v>
          </cell>
          <cell r="S549">
            <v>10</v>
          </cell>
          <cell r="T549"/>
          <cell r="U549">
            <v>2080.695596</v>
          </cell>
          <cell r="V549">
            <v>3188.86</v>
          </cell>
          <cell r="W549">
            <v>20083.910892</v>
          </cell>
          <cell r="X549">
            <v>3426.163004</v>
          </cell>
          <cell r="Y549">
            <v>764.26362399999994</v>
          </cell>
          <cell r="Z549">
            <v>2858.9282800000001</v>
          </cell>
          <cell r="AA549">
            <v>1645.4399999999998</v>
          </cell>
          <cell r="AB549">
            <v>2477.42</v>
          </cell>
          <cell r="AC549">
            <v>4362.5987519999999</v>
          </cell>
          <cell r="AD549">
            <v>5049.6156839999994</v>
          </cell>
          <cell r="AE549">
            <v>0</v>
          </cell>
          <cell r="AF549">
            <v>45937.895831999995</v>
          </cell>
          <cell r="AH549">
            <v>479278674</v>
          </cell>
          <cell r="AI549" t="str">
            <v>479</v>
          </cell>
          <cell r="AJ549" t="str">
            <v>278</v>
          </cell>
          <cell r="AK549" t="str">
            <v>674</v>
          </cell>
          <cell r="AL549">
            <v>1</v>
          </cell>
          <cell r="AM549">
            <v>4</v>
          </cell>
          <cell r="AN549">
            <v>45937.895831999995</v>
          </cell>
          <cell r="AO549">
            <v>11484</v>
          </cell>
          <cell r="AP549">
            <v>0</v>
          </cell>
          <cell r="AQ549">
            <v>11484</v>
          </cell>
        </row>
        <row r="550">
          <cell r="B550">
            <v>479278680</v>
          </cell>
          <cell r="C550" t="str">
            <v>PIONEER VALLEY PERFORMING ARTS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1</v>
          </cell>
          <cell r="I550">
            <v>3</v>
          </cell>
          <cell r="J550">
            <v>0</v>
          </cell>
          <cell r="K550">
            <v>0.15160000000000001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1</v>
          </cell>
          <cell r="Q550">
            <v>4</v>
          </cell>
          <cell r="R550">
            <v>1</v>
          </cell>
          <cell r="S550">
            <v>4</v>
          </cell>
          <cell r="T550"/>
          <cell r="U550">
            <v>2070.8755959999999</v>
          </cell>
          <cell r="V550">
            <v>3142.3100000000004</v>
          </cell>
          <cell r="W550">
            <v>19629.460892000003</v>
          </cell>
          <cell r="X550">
            <v>3426.163004</v>
          </cell>
          <cell r="Y550">
            <v>742.21362399999987</v>
          </cell>
          <cell r="Z550">
            <v>2855.54828</v>
          </cell>
          <cell r="AA550">
            <v>1627.0299999999997</v>
          </cell>
          <cell r="AB550">
            <v>2381.79</v>
          </cell>
          <cell r="AC550">
            <v>4362.5987519999999</v>
          </cell>
          <cell r="AD550">
            <v>4976.0956839999999</v>
          </cell>
          <cell r="AE550">
            <v>0</v>
          </cell>
          <cell r="AF550">
            <v>45214.085831999997</v>
          </cell>
          <cell r="AH550">
            <v>479278680</v>
          </cell>
          <cell r="AI550" t="str">
            <v>479</v>
          </cell>
          <cell r="AJ550" t="str">
            <v>278</v>
          </cell>
          <cell r="AK550" t="str">
            <v>680</v>
          </cell>
          <cell r="AL550">
            <v>1</v>
          </cell>
          <cell r="AM550">
            <v>4</v>
          </cell>
          <cell r="AN550">
            <v>45214.085831999997</v>
          </cell>
          <cell r="AO550">
            <v>11304</v>
          </cell>
          <cell r="AP550">
            <v>0</v>
          </cell>
          <cell r="AQ550">
            <v>11304</v>
          </cell>
        </row>
        <row r="551">
          <cell r="B551">
            <v>479278683</v>
          </cell>
          <cell r="C551" t="str">
            <v>PIONEER VALLEY PERFORMING ARTS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3</v>
          </cell>
          <cell r="I551">
            <v>6</v>
          </cell>
          <cell r="J551">
            <v>0</v>
          </cell>
          <cell r="K551">
            <v>0.34110000000000001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3</v>
          </cell>
          <cell r="Q551">
            <v>9</v>
          </cell>
          <cell r="R551">
            <v>1</v>
          </cell>
          <cell r="S551">
            <v>4</v>
          </cell>
          <cell r="T551"/>
          <cell r="U551">
            <v>4699.7600910000001</v>
          </cell>
          <cell r="V551">
            <v>7261.0800000000008</v>
          </cell>
          <cell r="W551">
            <v>45001.539507000009</v>
          </cell>
          <cell r="X551">
            <v>7785.6442590000006</v>
          </cell>
          <cell r="Y551">
            <v>1763.6106540000001</v>
          </cell>
          <cell r="Z551">
            <v>6223.2336299999988</v>
          </cell>
          <cell r="AA551">
            <v>3675.3</v>
          </cell>
          <cell r="AB551">
            <v>5521.1399999999994</v>
          </cell>
          <cell r="AC551">
            <v>9838.5646919999999</v>
          </cell>
          <cell r="AD551">
            <v>11575.602788999999</v>
          </cell>
          <cell r="AE551">
            <v>0</v>
          </cell>
          <cell r="AF551">
            <v>103345.47562200001</v>
          </cell>
          <cell r="AH551">
            <v>479278683</v>
          </cell>
          <cell r="AI551" t="str">
            <v>479</v>
          </cell>
          <cell r="AJ551" t="str">
            <v>278</v>
          </cell>
          <cell r="AK551" t="str">
            <v>683</v>
          </cell>
          <cell r="AL551">
            <v>1</v>
          </cell>
          <cell r="AM551">
            <v>9</v>
          </cell>
          <cell r="AN551">
            <v>103345.47562200001</v>
          </cell>
          <cell r="AO551">
            <v>11483</v>
          </cell>
          <cell r="AP551">
            <v>0</v>
          </cell>
          <cell r="AQ551">
            <v>11483</v>
          </cell>
        </row>
        <row r="552">
          <cell r="B552">
            <v>479278717</v>
          </cell>
          <cell r="C552" t="str">
            <v>PIONEER VALLEY PERFORMING ARTS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1</v>
          </cell>
          <cell r="J552">
            <v>0</v>
          </cell>
          <cell r="K552">
            <v>3.7900000000000003E-2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1</v>
          </cell>
          <cell r="R552">
            <v>1</v>
          </cell>
          <cell r="S552">
            <v>8</v>
          </cell>
          <cell r="T552"/>
          <cell r="U552">
            <v>504.28889900000001</v>
          </cell>
          <cell r="V552">
            <v>721.95</v>
          </cell>
          <cell r="W552">
            <v>4628.9477230000002</v>
          </cell>
          <cell r="X552">
            <v>830.94825100000003</v>
          </cell>
          <cell r="Y552">
            <v>154.34340599999999</v>
          </cell>
          <cell r="Z552">
            <v>781.13706999999999</v>
          </cell>
          <cell r="AA552">
            <v>401.93</v>
          </cell>
          <cell r="AB552">
            <v>541.41</v>
          </cell>
          <cell r="AC552">
            <v>1083.077188</v>
          </cell>
          <cell r="AD552">
            <v>1117.5614210000001</v>
          </cell>
          <cell r="AE552">
            <v>0</v>
          </cell>
          <cell r="AF552">
            <v>10765.593957999999</v>
          </cell>
          <cell r="AH552">
            <v>479278717</v>
          </cell>
          <cell r="AI552" t="str">
            <v>479</v>
          </cell>
          <cell r="AJ552" t="str">
            <v>278</v>
          </cell>
          <cell r="AK552" t="str">
            <v>717</v>
          </cell>
          <cell r="AL552">
            <v>1</v>
          </cell>
          <cell r="AM552">
            <v>1</v>
          </cell>
          <cell r="AN552">
            <v>10765.593957999999</v>
          </cell>
          <cell r="AO552">
            <v>10766</v>
          </cell>
          <cell r="AP552">
            <v>0</v>
          </cell>
          <cell r="AQ552">
            <v>10766</v>
          </cell>
        </row>
        <row r="553">
          <cell r="B553">
            <v>479278755</v>
          </cell>
          <cell r="C553" t="str">
            <v>PIONEER VALLEY PERFORMING ARTS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3</v>
          </cell>
          <cell r="I553">
            <v>0</v>
          </cell>
          <cell r="J553">
            <v>0</v>
          </cell>
          <cell r="K553">
            <v>0.1137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2</v>
          </cell>
          <cell r="Q553">
            <v>3</v>
          </cell>
          <cell r="R553">
            <v>1</v>
          </cell>
          <cell r="S553">
            <v>9</v>
          </cell>
          <cell r="T553"/>
          <cell r="U553">
            <v>1637.1866969999999</v>
          </cell>
          <cell r="V553">
            <v>2754.8900000000003</v>
          </cell>
          <cell r="W553">
            <v>15524.503169000001</v>
          </cell>
          <cell r="X553">
            <v>2799.954753</v>
          </cell>
          <cell r="Y553">
            <v>754.92021799999998</v>
          </cell>
          <cell r="Z553">
            <v>1523.7312099999999</v>
          </cell>
          <cell r="AA553">
            <v>1194.76</v>
          </cell>
          <cell r="AB553">
            <v>1914.27</v>
          </cell>
          <cell r="AC553">
            <v>3340.1015640000001</v>
          </cell>
          <cell r="AD553">
            <v>4594.6842630000001</v>
          </cell>
          <cell r="AE553">
            <v>0</v>
          </cell>
          <cell r="AF553">
            <v>36039.001873999994</v>
          </cell>
          <cell r="AH553">
            <v>479278755</v>
          </cell>
          <cell r="AI553" t="str">
            <v>479</v>
          </cell>
          <cell r="AJ553" t="str">
            <v>278</v>
          </cell>
          <cell r="AK553" t="str">
            <v>755</v>
          </cell>
          <cell r="AL553">
            <v>1</v>
          </cell>
          <cell r="AM553">
            <v>3</v>
          </cell>
          <cell r="AN553">
            <v>36039.001873999994</v>
          </cell>
          <cell r="AO553">
            <v>12013</v>
          </cell>
          <cell r="AP553">
            <v>0</v>
          </cell>
          <cell r="AQ553">
            <v>12013</v>
          </cell>
        </row>
        <row r="554">
          <cell r="B554">
            <v>479278766</v>
          </cell>
          <cell r="C554" t="str">
            <v>PIONEER VALLEY PERFORMING ARTS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3</v>
          </cell>
          <cell r="J554">
            <v>0</v>
          </cell>
          <cell r="K554">
            <v>0.1137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2</v>
          </cell>
          <cell r="Q554">
            <v>3</v>
          </cell>
          <cell r="R554">
            <v>1</v>
          </cell>
          <cell r="S554">
            <v>6</v>
          </cell>
          <cell r="T554"/>
          <cell r="U554">
            <v>1628.9066969999999</v>
          </cell>
          <cell r="V554">
            <v>2715.6100000000006</v>
          </cell>
          <cell r="W554">
            <v>19253.743169000001</v>
          </cell>
          <cell r="X554">
            <v>2492.8447530000003</v>
          </cell>
          <cell r="Y554">
            <v>723.41021799999999</v>
          </cell>
          <cell r="Z554">
            <v>2383.3312099999998</v>
          </cell>
          <cell r="AA554">
            <v>1423.11</v>
          </cell>
          <cell r="AB554">
            <v>2753.51</v>
          </cell>
          <cell r="AC554">
            <v>3249.2315640000002</v>
          </cell>
          <cell r="AD554">
            <v>4220.8242630000004</v>
          </cell>
          <cell r="AE554">
            <v>0</v>
          </cell>
          <cell r="AF554">
            <v>40844.521874000005</v>
          </cell>
          <cell r="AH554">
            <v>479278766</v>
          </cell>
          <cell r="AI554" t="str">
            <v>479</v>
          </cell>
          <cell r="AJ554" t="str">
            <v>278</v>
          </cell>
          <cell r="AK554" t="str">
            <v>766</v>
          </cell>
          <cell r="AL554">
            <v>1</v>
          </cell>
          <cell r="AM554">
            <v>3</v>
          </cell>
          <cell r="AN554">
            <v>40844.521874000005</v>
          </cell>
          <cell r="AO554">
            <v>13615</v>
          </cell>
          <cell r="AP554">
            <v>0</v>
          </cell>
          <cell r="AQ554">
            <v>13615</v>
          </cell>
        </row>
        <row r="555">
          <cell r="B555">
            <v>481035016</v>
          </cell>
          <cell r="C555" t="str">
            <v>BOSTON RENAISSANCE</v>
          </cell>
          <cell r="D555">
            <v>0</v>
          </cell>
          <cell r="E555">
            <v>0</v>
          </cell>
          <cell r="F555">
            <v>1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3.7900000000000003E-2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1</v>
          </cell>
          <cell r="Q555">
            <v>1</v>
          </cell>
          <cell r="R555">
            <v>1.085</v>
          </cell>
          <cell r="S555">
            <v>7</v>
          </cell>
          <cell r="T555"/>
          <cell r="U555">
            <v>611.60245541500001</v>
          </cell>
          <cell r="V555">
            <v>1088.6673000000001</v>
          </cell>
          <cell r="W555">
            <v>6946.9270294549988</v>
          </cell>
          <cell r="X555">
            <v>1270.7284023350001</v>
          </cell>
          <cell r="Y555">
            <v>304.79104551</v>
          </cell>
          <cell r="Z555">
            <v>514.08706999999993</v>
          </cell>
          <cell r="AA555">
            <v>382.07189999999997</v>
          </cell>
          <cell r="AB555">
            <v>731.20320000000004</v>
          </cell>
          <cell r="AC555">
            <v>1124.10034898</v>
          </cell>
          <cell r="AD555">
            <v>1634.2714209999999</v>
          </cell>
          <cell r="AE555">
            <v>0</v>
          </cell>
          <cell r="AF555">
            <v>14608.450172695</v>
          </cell>
          <cell r="AH555">
            <v>481035016</v>
          </cell>
          <cell r="AI555" t="str">
            <v>481</v>
          </cell>
          <cell r="AJ555" t="str">
            <v>035</v>
          </cell>
          <cell r="AK555" t="str">
            <v>016</v>
          </cell>
          <cell r="AL555">
            <v>1</v>
          </cell>
          <cell r="AM555">
            <v>1</v>
          </cell>
          <cell r="AN555">
            <v>14608.450172695</v>
          </cell>
          <cell r="AO555">
            <v>14608</v>
          </cell>
          <cell r="AP555">
            <v>0</v>
          </cell>
          <cell r="AQ555">
            <v>14608</v>
          </cell>
        </row>
        <row r="556">
          <cell r="B556">
            <v>481035018</v>
          </cell>
          <cell r="C556" t="str">
            <v>BOSTON RENAISSANCE</v>
          </cell>
          <cell r="D556">
            <v>0</v>
          </cell>
          <cell r="E556">
            <v>0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3.7900000000000003E-2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1</v>
          </cell>
          <cell r="R556">
            <v>1.085</v>
          </cell>
          <cell r="S556">
            <v>8</v>
          </cell>
          <cell r="T556"/>
          <cell r="U556">
            <v>547.15345541500005</v>
          </cell>
          <cell r="V556">
            <v>783.31574999999998</v>
          </cell>
          <cell r="W556">
            <v>3966.030579455</v>
          </cell>
          <cell r="X556">
            <v>1270.7284023350001</v>
          </cell>
          <cell r="Y556">
            <v>160.19309551000001</v>
          </cell>
          <cell r="Z556">
            <v>493.65706999999998</v>
          </cell>
          <cell r="AA556">
            <v>261.36564999999996</v>
          </cell>
          <cell r="AB556">
            <v>155.94704999999999</v>
          </cell>
          <cell r="AC556">
            <v>1124.10034898</v>
          </cell>
          <cell r="AD556">
            <v>1189.911421</v>
          </cell>
          <cell r="AE556">
            <v>0</v>
          </cell>
          <cell r="AF556">
            <v>9952.4028226950013</v>
          </cell>
          <cell r="AH556">
            <v>481035018</v>
          </cell>
          <cell r="AI556" t="str">
            <v>481</v>
          </cell>
          <cell r="AJ556" t="str">
            <v>035</v>
          </cell>
          <cell r="AK556" t="str">
            <v>018</v>
          </cell>
          <cell r="AL556">
            <v>1</v>
          </cell>
          <cell r="AM556">
            <v>1</v>
          </cell>
          <cell r="AN556">
            <v>9952.4028226950013</v>
          </cell>
          <cell r="AO556">
            <v>9952</v>
          </cell>
          <cell r="AP556">
            <v>0</v>
          </cell>
          <cell r="AQ556">
            <v>9952</v>
          </cell>
        </row>
        <row r="557">
          <cell r="B557">
            <v>481035035</v>
          </cell>
          <cell r="C557" t="str">
            <v>BOSTON RENAISSANCE</v>
          </cell>
          <cell r="D557">
            <v>110</v>
          </cell>
          <cell r="E557">
            <v>0</v>
          </cell>
          <cell r="F557">
            <v>130</v>
          </cell>
          <cell r="G557">
            <v>565</v>
          </cell>
          <cell r="H557">
            <v>71</v>
          </cell>
          <cell r="I557">
            <v>0</v>
          </cell>
          <cell r="J557">
            <v>0</v>
          </cell>
          <cell r="K557">
            <v>29.031400000000001</v>
          </cell>
          <cell r="L557">
            <v>0</v>
          </cell>
          <cell r="M557">
            <v>107</v>
          </cell>
          <cell r="N557">
            <v>0</v>
          </cell>
          <cell r="O557">
            <v>0</v>
          </cell>
          <cell r="P557">
            <v>511</v>
          </cell>
          <cell r="Q557">
            <v>821</v>
          </cell>
          <cell r="R557">
            <v>1.085</v>
          </cell>
          <cell r="S557">
            <v>10</v>
          </cell>
          <cell r="T557"/>
          <cell r="U557">
            <v>488875.44459789008</v>
          </cell>
          <cell r="V557">
            <v>828697.19869999995</v>
          </cell>
          <cell r="W557">
            <v>4965125.5013625305</v>
          </cell>
          <cell r="X557">
            <v>1024395.8496886102</v>
          </cell>
          <cell r="Y557">
            <v>215752.96501066</v>
          </cell>
          <cell r="Z557">
            <v>427957.67561999999</v>
          </cell>
          <cell r="AA557">
            <v>294711.00925</v>
          </cell>
          <cell r="AB557">
            <v>470962.66244999995</v>
          </cell>
          <cell r="AC557">
            <v>953891.50346867985</v>
          </cell>
          <cell r="AD557">
            <v>1241963.4984860001</v>
          </cell>
          <cell r="AE557">
            <v>0</v>
          </cell>
          <cell r="AF557">
            <v>10912333.308634371</v>
          </cell>
          <cell r="AH557">
            <v>481035035</v>
          </cell>
          <cell r="AI557" t="str">
            <v>481</v>
          </cell>
          <cell r="AJ557" t="str">
            <v>035</v>
          </cell>
          <cell r="AK557" t="str">
            <v>035</v>
          </cell>
          <cell r="AL557">
            <v>1</v>
          </cell>
          <cell r="AM557">
            <v>821</v>
          </cell>
          <cell r="AN557">
            <v>10912333.308634371</v>
          </cell>
          <cell r="AO557">
            <v>13292</v>
          </cell>
          <cell r="AP557">
            <v>0</v>
          </cell>
          <cell r="AQ557">
            <v>13292</v>
          </cell>
        </row>
        <row r="558">
          <cell r="B558">
            <v>481035044</v>
          </cell>
          <cell r="C558" t="str">
            <v>BOSTON RENAISSANCE</v>
          </cell>
          <cell r="D558">
            <v>2</v>
          </cell>
          <cell r="E558">
            <v>0</v>
          </cell>
          <cell r="F558">
            <v>0</v>
          </cell>
          <cell r="G558">
            <v>5</v>
          </cell>
          <cell r="H558">
            <v>1</v>
          </cell>
          <cell r="I558">
            <v>0</v>
          </cell>
          <cell r="J558">
            <v>0</v>
          </cell>
          <cell r="K558">
            <v>0.22739999999999999</v>
          </cell>
          <cell r="L558">
            <v>0</v>
          </cell>
          <cell r="M558">
            <v>2</v>
          </cell>
          <cell r="N558">
            <v>0</v>
          </cell>
          <cell r="O558">
            <v>0</v>
          </cell>
          <cell r="P558">
            <v>5</v>
          </cell>
          <cell r="Q558">
            <v>7</v>
          </cell>
          <cell r="R558">
            <v>1.085</v>
          </cell>
          <cell r="S558">
            <v>10</v>
          </cell>
          <cell r="T558"/>
          <cell r="U558">
            <v>4260.8312324900007</v>
          </cell>
          <cell r="V558">
            <v>7465.5595000000003</v>
          </cell>
          <cell r="W558">
            <v>45344.391976730003</v>
          </cell>
          <cell r="X558">
            <v>8636.5669140099999</v>
          </cell>
          <cell r="Y558">
            <v>1988.3823230600001</v>
          </cell>
          <cell r="Z558">
            <v>3780.1624200000006</v>
          </cell>
          <cell r="AA558">
            <v>2711.3065000000001</v>
          </cell>
          <cell r="AB558">
            <v>4543.1120000000001</v>
          </cell>
          <cell r="AC558">
            <v>8424.3448438799987</v>
          </cell>
          <cell r="AD558">
            <v>11113.148526000001</v>
          </cell>
          <cell r="AE558">
            <v>0</v>
          </cell>
          <cell r="AF558">
            <v>98267.806236169985</v>
          </cell>
          <cell r="AH558">
            <v>481035044</v>
          </cell>
          <cell r="AI558" t="str">
            <v>481</v>
          </cell>
          <cell r="AJ558" t="str">
            <v>035</v>
          </cell>
          <cell r="AK558" t="str">
            <v>044</v>
          </cell>
          <cell r="AL558">
            <v>1</v>
          </cell>
          <cell r="AM558">
            <v>7</v>
          </cell>
          <cell r="AN558">
            <v>98267.806236169985</v>
          </cell>
          <cell r="AO558">
            <v>14038</v>
          </cell>
          <cell r="AP558">
            <v>0</v>
          </cell>
          <cell r="AQ558">
            <v>14038</v>
          </cell>
        </row>
        <row r="559">
          <cell r="B559">
            <v>481035050</v>
          </cell>
          <cell r="C559" t="str">
            <v>BOSTON RENAISSANCE</v>
          </cell>
          <cell r="D559">
            <v>0</v>
          </cell>
          <cell r="E559">
            <v>0</v>
          </cell>
          <cell r="F559">
            <v>0</v>
          </cell>
          <cell r="G559">
            <v>2</v>
          </cell>
          <cell r="H559">
            <v>0</v>
          </cell>
          <cell r="I559">
            <v>0</v>
          </cell>
          <cell r="J559">
            <v>0</v>
          </cell>
          <cell r="K559">
            <v>7.5800000000000006E-2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2</v>
          </cell>
          <cell r="Q559">
            <v>2</v>
          </cell>
          <cell r="R559">
            <v>1.085</v>
          </cell>
          <cell r="S559">
            <v>3</v>
          </cell>
          <cell r="T559"/>
          <cell r="U559">
            <v>1209.62071083</v>
          </cell>
          <cell r="V559">
            <v>2112.9940999999999</v>
          </cell>
          <cell r="W559">
            <v>13265.769258909999</v>
          </cell>
          <cell r="X559">
            <v>2541.4568046700001</v>
          </cell>
          <cell r="Y559">
            <v>579.15869101999999</v>
          </cell>
          <cell r="Z559">
            <v>1023.8741399999999</v>
          </cell>
          <cell r="AA559">
            <v>738.71139999999991</v>
          </cell>
          <cell r="AB559">
            <v>1434.1746999999998</v>
          </cell>
          <cell r="AC559">
            <v>2248.2006979600001</v>
          </cell>
          <cell r="AD559">
            <v>3175.0028419999999</v>
          </cell>
          <cell r="AE559">
            <v>0</v>
          </cell>
          <cell r="AF559">
            <v>28328.963345389995</v>
          </cell>
          <cell r="AH559">
            <v>481035050</v>
          </cell>
          <cell r="AI559" t="str">
            <v>481</v>
          </cell>
          <cell r="AJ559" t="str">
            <v>035</v>
          </cell>
          <cell r="AK559" t="str">
            <v>050</v>
          </cell>
          <cell r="AL559">
            <v>1</v>
          </cell>
          <cell r="AM559">
            <v>2</v>
          </cell>
          <cell r="AN559">
            <v>28328.963345389995</v>
          </cell>
          <cell r="AO559">
            <v>14164</v>
          </cell>
          <cell r="AP559">
            <v>0</v>
          </cell>
          <cell r="AQ559">
            <v>14164</v>
          </cell>
        </row>
        <row r="560">
          <cell r="B560">
            <v>481035073</v>
          </cell>
          <cell r="C560" t="str">
            <v>BOSTON RENAISSANCE</v>
          </cell>
          <cell r="D560">
            <v>0</v>
          </cell>
          <cell r="E560">
            <v>0</v>
          </cell>
          <cell r="F560">
            <v>0</v>
          </cell>
          <cell r="G560">
            <v>2</v>
          </cell>
          <cell r="H560">
            <v>1</v>
          </cell>
          <cell r="I560">
            <v>0</v>
          </cell>
          <cell r="J560">
            <v>0</v>
          </cell>
          <cell r="K560">
            <v>0.1137</v>
          </cell>
          <cell r="L560">
            <v>0</v>
          </cell>
          <cell r="M560">
            <v>1</v>
          </cell>
          <cell r="N560">
            <v>1</v>
          </cell>
          <cell r="O560">
            <v>0</v>
          </cell>
          <cell r="P560">
            <v>2</v>
          </cell>
          <cell r="Q560">
            <v>3</v>
          </cell>
          <cell r="R560">
            <v>1.085</v>
          </cell>
          <cell r="S560">
            <v>5</v>
          </cell>
          <cell r="T560"/>
          <cell r="U560">
            <v>1963.347316245</v>
          </cell>
          <cell r="V560">
            <v>3265.2641000000003</v>
          </cell>
          <cell r="W560">
            <v>19415.969938365</v>
          </cell>
          <cell r="X560">
            <v>3911.2348570049999</v>
          </cell>
          <cell r="Y560">
            <v>858.91878652999981</v>
          </cell>
          <cell r="Z560">
            <v>1753.40121</v>
          </cell>
          <cell r="AA560">
            <v>1244.3322499999999</v>
          </cell>
          <cell r="AB560">
            <v>1764.2316999999998</v>
          </cell>
          <cell r="AC560">
            <v>4068.4044969400002</v>
          </cell>
          <cell r="AD560">
            <v>4930.9342630000001</v>
          </cell>
          <cell r="AE560">
            <v>0</v>
          </cell>
          <cell r="AF560">
            <v>43176.038918084996</v>
          </cell>
          <cell r="AH560">
            <v>481035073</v>
          </cell>
          <cell r="AI560" t="str">
            <v>481</v>
          </cell>
          <cell r="AJ560" t="str">
            <v>035</v>
          </cell>
          <cell r="AK560" t="str">
            <v>073</v>
          </cell>
          <cell r="AL560">
            <v>1</v>
          </cell>
          <cell r="AM560">
            <v>3</v>
          </cell>
          <cell r="AN560">
            <v>43176.038918084996</v>
          </cell>
          <cell r="AO560">
            <v>14392</v>
          </cell>
          <cell r="AP560">
            <v>0</v>
          </cell>
          <cell r="AQ560">
            <v>14392</v>
          </cell>
        </row>
        <row r="561">
          <cell r="B561">
            <v>481035189</v>
          </cell>
          <cell r="C561" t="str">
            <v>BOSTON RENAISSANCE</v>
          </cell>
          <cell r="D561">
            <v>0</v>
          </cell>
          <cell r="E561">
            <v>0</v>
          </cell>
          <cell r="F561">
            <v>1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3.7900000000000003E-2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1</v>
          </cell>
          <cell r="R561">
            <v>1.085</v>
          </cell>
          <cell r="S561">
            <v>2</v>
          </cell>
          <cell r="T561"/>
          <cell r="U561">
            <v>547.15345541500005</v>
          </cell>
          <cell r="V561">
            <v>783.31574999999998</v>
          </cell>
          <cell r="W561">
            <v>3966.0739794549995</v>
          </cell>
          <cell r="X561">
            <v>1270.7284023350001</v>
          </cell>
          <cell r="Y561">
            <v>160.17139551</v>
          </cell>
          <cell r="Z561">
            <v>493.65706999999998</v>
          </cell>
          <cell r="AA561">
            <v>261.36564999999996</v>
          </cell>
          <cell r="AB561">
            <v>103.9864</v>
          </cell>
          <cell r="AC561">
            <v>1124.10034898</v>
          </cell>
          <cell r="AD561">
            <v>1189.8714210000001</v>
          </cell>
          <cell r="AE561">
            <v>0</v>
          </cell>
          <cell r="AF561">
            <v>9900.4238726949989</v>
          </cell>
          <cell r="AH561">
            <v>481035189</v>
          </cell>
          <cell r="AI561" t="str">
            <v>481</v>
          </cell>
          <cell r="AJ561" t="str">
            <v>035</v>
          </cell>
          <cell r="AK561" t="str">
            <v>189</v>
          </cell>
          <cell r="AL561">
            <v>1</v>
          </cell>
          <cell r="AM561">
            <v>1</v>
          </cell>
          <cell r="AN561">
            <v>9900.4238726949989</v>
          </cell>
          <cell r="AO561">
            <v>9900</v>
          </cell>
          <cell r="AP561">
            <v>0</v>
          </cell>
          <cell r="AQ561">
            <v>9900</v>
          </cell>
        </row>
        <row r="562">
          <cell r="B562">
            <v>481035212</v>
          </cell>
          <cell r="C562" t="str">
            <v>BOSTON RENAISSANCE</v>
          </cell>
          <cell r="D562">
            <v>0</v>
          </cell>
          <cell r="E562">
            <v>0</v>
          </cell>
          <cell r="F562">
            <v>1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7.5800000000000006E-2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2</v>
          </cell>
          <cell r="R562">
            <v>1.085</v>
          </cell>
          <cell r="S562">
            <v>4</v>
          </cell>
          <cell r="T562"/>
          <cell r="U562">
            <v>1094.3069108300001</v>
          </cell>
          <cell r="V562">
            <v>1566.6315</v>
          </cell>
          <cell r="W562">
            <v>7932.1045589099995</v>
          </cell>
          <cell r="X562">
            <v>2541.4568046700001</v>
          </cell>
          <cell r="Y562">
            <v>320.36449102</v>
          </cell>
          <cell r="Z562">
            <v>987.31413999999995</v>
          </cell>
          <cell r="AA562">
            <v>522.73129999999992</v>
          </cell>
          <cell r="AB562">
            <v>259.93344999999999</v>
          </cell>
          <cell r="AC562">
            <v>2248.2006979600001</v>
          </cell>
          <cell r="AD562">
            <v>2379.7828420000001</v>
          </cell>
          <cell r="AE562">
            <v>0</v>
          </cell>
          <cell r="AF562">
            <v>19852.826695390002</v>
          </cell>
          <cell r="AH562">
            <v>481035212</v>
          </cell>
          <cell r="AI562" t="str">
            <v>481</v>
          </cell>
          <cell r="AJ562" t="str">
            <v>035</v>
          </cell>
          <cell r="AK562" t="str">
            <v>212</v>
          </cell>
          <cell r="AL562">
            <v>1</v>
          </cell>
          <cell r="AM562">
            <v>2</v>
          </cell>
          <cell r="AN562">
            <v>19852.826695390002</v>
          </cell>
          <cell r="AO562">
            <v>9926</v>
          </cell>
          <cell r="AP562">
            <v>0</v>
          </cell>
          <cell r="AQ562">
            <v>9926</v>
          </cell>
        </row>
        <row r="563">
          <cell r="B563">
            <v>481035218</v>
          </cell>
          <cell r="C563" t="str">
            <v>BOSTON RENAISSANCE</v>
          </cell>
          <cell r="D563">
            <v>0</v>
          </cell>
          <cell r="E563">
            <v>0</v>
          </cell>
          <cell r="F563">
            <v>0</v>
          </cell>
          <cell r="G563">
            <v>1</v>
          </cell>
          <cell r="H563">
            <v>0</v>
          </cell>
          <cell r="I563">
            <v>0</v>
          </cell>
          <cell r="J563">
            <v>0</v>
          </cell>
          <cell r="K563">
            <v>3.7900000000000003E-2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1</v>
          </cell>
          <cell r="R563">
            <v>1.085</v>
          </cell>
          <cell r="S563">
            <v>5</v>
          </cell>
          <cell r="T563"/>
          <cell r="U563">
            <v>547.15345541500005</v>
          </cell>
          <cell r="V563">
            <v>783.31574999999998</v>
          </cell>
          <cell r="W563">
            <v>3966.030579455</v>
          </cell>
          <cell r="X563">
            <v>1270.7284023350001</v>
          </cell>
          <cell r="Y563">
            <v>160.19309551000001</v>
          </cell>
          <cell r="Z563">
            <v>493.65706999999998</v>
          </cell>
          <cell r="AA563">
            <v>261.36564999999996</v>
          </cell>
          <cell r="AB563">
            <v>155.94704999999999</v>
          </cell>
          <cell r="AC563">
            <v>1124.10034898</v>
          </cell>
          <cell r="AD563">
            <v>1189.911421</v>
          </cell>
          <cell r="AE563">
            <v>0</v>
          </cell>
          <cell r="AF563">
            <v>9952.4028226950013</v>
          </cell>
          <cell r="AH563">
            <v>481035218</v>
          </cell>
          <cell r="AI563" t="str">
            <v>481</v>
          </cell>
          <cell r="AJ563" t="str">
            <v>035</v>
          </cell>
          <cell r="AK563" t="str">
            <v>218</v>
          </cell>
          <cell r="AL563">
            <v>1</v>
          </cell>
          <cell r="AM563">
            <v>1</v>
          </cell>
          <cell r="AN563">
            <v>9952.4028226950013</v>
          </cell>
          <cell r="AO563">
            <v>9952</v>
          </cell>
          <cell r="AP563">
            <v>0</v>
          </cell>
          <cell r="AQ563">
            <v>9952</v>
          </cell>
        </row>
        <row r="564">
          <cell r="B564">
            <v>481035220</v>
          </cell>
          <cell r="C564" t="str">
            <v>BOSTON RENAISSANCE</v>
          </cell>
          <cell r="D564">
            <v>2</v>
          </cell>
          <cell r="E564">
            <v>0</v>
          </cell>
          <cell r="F564">
            <v>0</v>
          </cell>
          <cell r="G564">
            <v>4</v>
          </cell>
          <cell r="H564">
            <v>0</v>
          </cell>
          <cell r="I564">
            <v>0</v>
          </cell>
          <cell r="J564">
            <v>0</v>
          </cell>
          <cell r="K564">
            <v>0.15160000000000001</v>
          </cell>
          <cell r="L564">
            <v>0</v>
          </cell>
          <cell r="M564">
            <v>1</v>
          </cell>
          <cell r="N564">
            <v>0</v>
          </cell>
          <cell r="O564">
            <v>0</v>
          </cell>
          <cell r="P564">
            <v>1</v>
          </cell>
          <cell r="Q564">
            <v>5</v>
          </cell>
          <cell r="R564">
            <v>1.085</v>
          </cell>
          <cell r="S564">
            <v>6</v>
          </cell>
          <cell r="T564"/>
          <cell r="U564">
            <v>2785.0274716600002</v>
          </cell>
          <cell r="V564">
            <v>4389.3675000000003</v>
          </cell>
          <cell r="W564">
            <v>23589.202967819998</v>
          </cell>
          <cell r="X564">
            <v>6178.6334093400001</v>
          </cell>
          <cell r="Y564">
            <v>973.94333203999997</v>
          </cell>
          <cell r="Z564">
            <v>2588.6082799999999</v>
          </cell>
          <cell r="AA564">
            <v>1499.5025500000002</v>
          </cell>
          <cell r="AB564">
            <v>1365.2880499999999</v>
          </cell>
          <cell r="AC564">
            <v>5793.0197959199995</v>
          </cell>
          <cell r="AD564">
            <v>6505.9456840000003</v>
          </cell>
          <cell r="AE564">
            <v>0</v>
          </cell>
          <cell r="AF564">
            <v>55668.539040780001</v>
          </cell>
          <cell r="AH564">
            <v>481035220</v>
          </cell>
          <cell r="AI564" t="str">
            <v>481</v>
          </cell>
          <cell r="AJ564" t="str">
            <v>035</v>
          </cell>
          <cell r="AK564" t="str">
            <v>220</v>
          </cell>
          <cell r="AL564">
            <v>1</v>
          </cell>
          <cell r="AM564">
            <v>5</v>
          </cell>
          <cell r="AN564">
            <v>55668.539040780001</v>
          </cell>
          <cell r="AO564">
            <v>11134</v>
          </cell>
          <cell r="AP564">
            <v>0</v>
          </cell>
          <cell r="AQ564">
            <v>11134</v>
          </cell>
        </row>
        <row r="565">
          <cell r="B565">
            <v>481035243</v>
          </cell>
          <cell r="C565" t="str">
            <v>BOSTON RENAISSANCE</v>
          </cell>
          <cell r="D565">
            <v>0</v>
          </cell>
          <cell r="E565">
            <v>0</v>
          </cell>
          <cell r="F565">
            <v>0</v>
          </cell>
          <cell r="G565">
            <v>3</v>
          </cell>
          <cell r="H565">
            <v>0</v>
          </cell>
          <cell r="I565">
            <v>0</v>
          </cell>
          <cell r="J565">
            <v>0</v>
          </cell>
          <cell r="K565">
            <v>0.1137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3</v>
          </cell>
          <cell r="Q565">
            <v>3</v>
          </cell>
          <cell r="R565">
            <v>1.085</v>
          </cell>
          <cell r="S565">
            <v>8</v>
          </cell>
          <cell r="T565"/>
          <cell r="U565">
            <v>1839.2992662449997</v>
          </cell>
          <cell r="V565">
            <v>3287.3221500000004</v>
          </cell>
          <cell r="W565">
            <v>21048.580288365003</v>
          </cell>
          <cell r="X565">
            <v>3812.1852070049999</v>
          </cell>
          <cell r="Y565">
            <v>924.49618652999993</v>
          </cell>
          <cell r="Z565">
            <v>1543.7012099999999</v>
          </cell>
          <cell r="AA565">
            <v>1154.6135999999999</v>
          </cell>
          <cell r="AB565">
            <v>2393.2061999999996</v>
          </cell>
          <cell r="AC565">
            <v>3372.3010469400001</v>
          </cell>
          <cell r="AD565">
            <v>4933.9242630000008</v>
          </cell>
          <cell r="AE565">
            <v>0</v>
          </cell>
          <cell r="AF565">
            <v>44309.629418085002</v>
          </cell>
          <cell r="AH565">
            <v>481035243</v>
          </cell>
          <cell r="AI565" t="str">
            <v>481</v>
          </cell>
          <cell r="AJ565" t="str">
            <v>035</v>
          </cell>
          <cell r="AK565" t="str">
            <v>243</v>
          </cell>
          <cell r="AL565">
            <v>1</v>
          </cell>
          <cell r="AM565">
            <v>3</v>
          </cell>
          <cell r="AN565">
            <v>44309.629418085002</v>
          </cell>
          <cell r="AO565">
            <v>14770</v>
          </cell>
          <cell r="AP565">
            <v>0</v>
          </cell>
          <cell r="AQ565">
            <v>14770</v>
          </cell>
        </row>
        <row r="566">
          <cell r="B566">
            <v>481035244</v>
          </cell>
          <cell r="C566" t="str">
            <v>BOSTON RENAISSANCE</v>
          </cell>
          <cell r="D566">
            <v>0</v>
          </cell>
          <cell r="E566">
            <v>0</v>
          </cell>
          <cell r="F566">
            <v>1</v>
          </cell>
          <cell r="G566">
            <v>13</v>
          </cell>
          <cell r="H566">
            <v>4</v>
          </cell>
          <cell r="I566">
            <v>0</v>
          </cell>
          <cell r="J566">
            <v>0</v>
          </cell>
          <cell r="K566">
            <v>0.68220000000000003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7</v>
          </cell>
          <cell r="Q566">
            <v>18</v>
          </cell>
          <cell r="R566">
            <v>1.085</v>
          </cell>
          <cell r="S566">
            <v>9</v>
          </cell>
          <cell r="T566"/>
          <cell r="U566">
            <v>10320.86739747</v>
          </cell>
          <cell r="V566">
            <v>16336.562900000001</v>
          </cell>
          <cell r="W566">
            <v>91500.967580190001</v>
          </cell>
          <cell r="X566">
            <v>21840.798842029999</v>
          </cell>
          <cell r="Y566">
            <v>3990.5880191799997</v>
          </cell>
          <cell r="Z566">
            <v>9035.4872599999999</v>
          </cell>
          <cell r="AA566">
            <v>5934.9065999999984</v>
          </cell>
          <cell r="AB566">
            <v>7744.8819000000003</v>
          </cell>
          <cell r="AC566">
            <v>20569.418481640001</v>
          </cell>
          <cell r="AD566">
            <v>24800.225577999998</v>
          </cell>
          <cell r="AE566">
            <v>0</v>
          </cell>
          <cell r="AF566">
            <v>212074.70455850998</v>
          </cell>
          <cell r="AH566">
            <v>481035244</v>
          </cell>
          <cell r="AI566" t="str">
            <v>481</v>
          </cell>
          <cell r="AJ566" t="str">
            <v>035</v>
          </cell>
          <cell r="AK566" t="str">
            <v>244</v>
          </cell>
          <cell r="AL566">
            <v>1</v>
          </cell>
          <cell r="AM566">
            <v>18</v>
          </cell>
          <cell r="AN566">
            <v>212074.70455850998</v>
          </cell>
          <cell r="AO566">
            <v>11782</v>
          </cell>
          <cell r="AP566">
            <v>0</v>
          </cell>
          <cell r="AQ566">
            <v>11782</v>
          </cell>
        </row>
        <row r="567">
          <cell r="B567">
            <v>481035251</v>
          </cell>
          <cell r="C567" t="str">
            <v>BOSTON RENAISSANCE</v>
          </cell>
          <cell r="D567">
            <v>0</v>
          </cell>
          <cell r="E567">
            <v>0</v>
          </cell>
          <cell r="F567">
            <v>1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3.7900000000000003E-2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1</v>
          </cell>
          <cell r="Q567">
            <v>1</v>
          </cell>
          <cell r="R567">
            <v>1.085</v>
          </cell>
          <cell r="S567">
            <v>8</v>
          </cell>
          <cell r="T567"/>
          <cell r="U567">
            <v>613.099755415</v>
          </cell>
          <cell r="V567">
            <v>1095.77405</v>
          </cell>
          <cell r="W567">
            <v>7016.2368294549997</v>
          </cell>
          <cell r="X567">
            <v>1270.7284023350001</v>
          </cell>
          <cell r="Y567">
            <v>308.14369550999999</v>
          </cell>
          <cell r="Z567">
            <v>514.56706999999994</v>
          </cell>
          <cell r="AA567">
            <v>384.87119999999993</v>
          </cell>
          <cell r="AB567">
            <v>745.77475000000004</v>
          </cell>
          <cell r="AC567">
            <v>1124.10034898</v>
          </cell>
          <cell r="AD567">
            <v>1644.6014210000001</v>
          </cell>
          <cell r="AE567">
            <v>0</v>
          </cell>
          <cell r="AF567">
            <v>14717.897522694999</v>
          </cell>
          <cell r="AH567">
            <v>481035251</v>
          </cell>
          <cell r="AI567" t="str">
            <v>481</v>
          </cell>
          <cell r="AJ567" t="str">
            <v>035</v>
          </cell>
          <cell r="AK567" t="str">
            <v>251</v>
          </cell>
          <cell r="AL567">
            <v>1</v>
          </cell>
          <cell r="AM567">
            <v>1</v>
          </cell>
          <cell r="AN567">
            <v>14717.897522694999</v>
          </cell>
          <cell r="AO567">
            <v>14718</v>
          </cell>
          <cell r="AP567">
            <v>0</v>
          </cell>
          <cell r="AQ567">
            <v>14718</v>
          </cell>
        </row>
        <row r="568">
          <cell r="B568">
            <v>481035285</v>
          </cell>
          <cell r="C568" t="str">
            <v>BOSTON RENAISSANCE</v>
          </cell>
          <cell r="D568">
            <v>1</v>
          </cell>
          <cell r="E568">
            <v>0</v>
          </cell>
          <cell r="F568">
            <v>0</v>
          </cell>
          <cell r="G568">
            <v>4</v>
          </cell>
          <cell r="H568">
            <v>0</v>
          </cell>
          <cell r="I568">
            <v>0</v>
          </cell>
          <cell r="J568">
            <v>0</v>
          </cell>
          <cell r="K568">
            <v>0.15160000000000001</v>
          </cell>
          <cell r="L568">
            <v>0</v>
          </cell>
          <cell r="M568">
            <v>1</v>
          </cell>
          <cell r="N568">
            <v>0</v>
          </cell>
          <cell r="O568">
            <v>0</v>
          </cell>
          <cell r="P568">
            <v>1</v>
          </cell>
          <cell r="Q568">
            <v>5</v>
          </cell>
          <cell r="R568">
            <v>1.085</v>
          </cell>
          <cell r="S568">
            <v>7</v>
          </cell>
          <cell r="T568"/>
          <cell r="U568">
            <v>2569.6658216599999</v>
          </cell>
          <cell r="V568">
            <v>4004.8218000000002</v>
          </cell>
          <cell r="W568">
            <v>21862.642467819998</v>
          </cell>
          <cell r="X568">
            <v>5718.0509093400005</v>
          </cell>
          <cell r="Y568">
            <v>906.28273204000004</v>
          </cell>
          <cell r="Z568">
            <v>2349.5182799999998</v>
          </cell>
          <cell r="AA568">
            <v>1371.64615</v>
          </cell>
          <cell r="AB568">
            <v>1327.9098000000001</v>
          </cell>
          <cell r="AC568">
            <v>5294.3212459199995</v>
          </cell>
          <cell r="AD568">
            <v>5986.5556839999999</v>
          </cell>
          <cell r="AE568">
            <v>0</v>
          </cell>
          <cell r="AF568">
            <v>51391.414890780004</v>
          </cell>
          <cell r="AH568">
            <v>481035285</v>
          </cell>
          <cell r="AI568" t="str">
            <v>481</v>
          </cell>
          <cell r="AJ568" t="str">
            <v>035</v>
          </cell>
          <cell r="AK568" t="str">
            <v>285</v>
          </cell>
          <cell r="AL568">
            <v>1</v>
          </cell>
          <cell r="AM568">
            <v>5</v>
          </cell>
          <cell r="AN568">
            <v>51391.414890780004</v>
          </cell>
          <cell r="AO568">
            <v>10278</v>
          </cell>
          <cell r="AP568">
            <v>0</v>
          </cell>
          <cell r="AQ568">
            <v>10278</v>
          </cell>
        </row>
        <row r="569">
          <cell r="B569">
            <v>481035307</v>
          </cell>
          <cell r="C569" t="str">
            <v>BOSTON RENAISSANCE</v>
          </cell>
          <cell r="D569">
            <v>0</v>
          </cell>
          <cell r="E569">
            <v>0</v>
          </cell>
          <cell r="F569">
            <v>1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3.7900000000000003E-2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1</v>
          </cell>
          <cell r="R569">
            <v>1.085</v>
          </cell>
          <cell r="S569">
            <v>3</v>
          </cell>
          <cell r="T569"/>
          <cell r="U569">
            <v>547.15345541500005</v>
          </cell>
          <cell r="V569">
            <v>783.31574999999998</v>
          </cell>
          <cell r="W569">
            <v>3966.0739794549995</v>
          </cell>
          <cell r="X569">
            <v>1270.7284023350001</v>
          </cell>
          <cell r="Y569">
            <v>160.17139551</v>
          </cell>
          <cell r="Z569">
            <v>493.65706999999998</v>
          </cell>
          <cell r="AA569">
            <v>261.36564999999996</v>
          </cell>
          <cell r="AB569">
            <v>103.9864</v>
          </cell>
          <cell r="AC569">
            <v>1124.10034898</v>
          </cell>
          <cell r="AD569">
            <v>1189.8714210000001</v>
          </cell>
          <cell r="AE569">
            <v>0</v>
          </cell>
          <cell r="AF569">
            <v>9900.4238726949989</v>
          </cell>
          <cell r="AH569">
            <v>481035307</v>
          </cell>
          <cell r="AI569" t="str">
            <v>481</v>
          </cell>
          <cell r="AJ569" t="str">
            <v>035</v>
          </cell>
          <cell r="AK569" t="str">
            <v>307</v>
          </cell>
          <cell r="AL569">
            <v>1</v>
          </cell>
          <cell r="AM569">
            <v>1</v>
          </cell>
          <cell r="AN569">
            <v>9900.4238726949989</v>
          </cell>
          <cell r="AO569">
            <v>9900</v>
          </cell>
          <cell r="AP569">
            <v>0</v>
          </cell>
          <cell r="AQ569">
            <v>9900</v>
          </cell>
        </row>
        <row r="570">
          <cell r="B570">
            <v>481035625</v>
          </cell>
          <cell r="C570" t="str">
            <v>BOSTON RENAISSANCE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1</v>
          </cell>
          <cell r="R570">
            <v>1.085</v>
          </cell>
          <cell r="S570">
            <v>4</v>
          </cell>
          <cell r="T570"/>
          <cell r="U570">
            <v>216.85894999999999</v>
          </cell>
          <cell r="V570">
            <v>391.65245000000004</v>
          </cell>
          <cell r="W570">
            <v>1795.8703</v>
          </cell>
          <cell r="X570">
            <v>460.58249999999998</v>
          </cell>
          <cell r="Y570">
            <v>71.02409999999999</v>
          </cell>
          <cell r="Z570">
            <v>239.56</v>
          </cell>
          <cell r="AA570">
            <v>130.66655</v>
          </cell>
          <cell r="AB570">
            <v>51.960650000000001</v>
          </cell>
          <cell r="AC570">
            <v>498.69854999999995</v>
          </cell>
          <cell r="AD570">
            <v>529.72</v>
          </cell>
          <cell r="AE570">
            <v>0</v>
          </cell>
          <cell r="AF570">
            <v>4386.5940499999997</v>
          </cell>
          <cell r="AH570">
            <v>481035625</v>
          </cell>
          <cell r="AI570" t="str">
            <v>481</v>
          </cell>
          <cell r="AJ570" t="str">
            <v>035</v>
          </cell>
          <cell r="AK570" t="str">
            <v>625</v>
          </cell>
          <cell r="AL570">
            <v>1</v>
          </cell>
          <cell r="AM570">
            <v>1</v>
          </cell>
          <cell r="AN570">
            <v>4386.5940499999997</v>
          </cell>
          <cell r="AO570">
            <v>4387</v>
          </cell>
          <cell r="AP570">
            <v>0</v>
          </cell>
          <cell r="AQ570">
            <v>4387</v>
          </cell>
        </row>
        <row r="571">
          <cell r="B571">
            <v>482204007</v>
          </cell>
          <cell r="C571" t="str">
            <v>RIVER VALLEY</v>
          </cell>
          <cell r="D571">
            <v>0</v>
          </cell>
          <cell r="E571">
            <v>0</v>
          </cell>
          <cell r="F571">
            <v>6</v>
          </cell>
          <cell r="G571">
            <v>36</v>
          </cell>
          <cell r="H571">
            <v>19</v>
          </cell>
          <cell r="I571">
            <v>0</v>
          </cell>
          <cell r="J571">
            <v>0</v>
          </cell>
          <cell r="K571">
            <v>2.3119000000000001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9</v>
          </cell>
          <cell r="Q571">
            <v>61</v>
          </cell>
          <cell r="R571">
            <v>1</v>
          </cell>
          <cell r="S571">
            <v>5</v>
          </cell>
          <cell r="T571"/>
          <cell r="U571">
            <v>31250.232839</v>
          </cell>
          <cell r="V571">
            <v>46354.020000000004</v>
          </cell>
          <cell r="W571">
            <v>238027.86110300003</v>
          </cell>
          <cell r="X571">
            <v>66922.533311000007</v>
          </cell>
          <cell r="Y571">
            <v>10311.787765999999</v>
          </cell>
          <cell r="Z571">
            <v>30281.111269999998</v>
          </cell>
          <cell r="AA571">
            <v>17124.66</v>
          </cell>
          <cell r="AB571">
            <v>14965.66</v>
          </cell>
          <cell r="AC571">
            <v>64667.538468000006</v>
          </cell>
          <cell r="AD571">
            <v>76840.656681000008</v>
          </cell>
          <cell r="AE571">
            <v>0</v>
          </cell>
          <cell r="AF571">
            <v>596746.06143800006</v>
          </cell>
          <cell r="AH571">
            <v>482204007</v>
          </cell>
          <cell r="AI571" t="str">
            <v>482</v>
          </cell>
          <cell r="AJ571" t="str">
            <v>204</v>
          </cell>
          <cell r="AK571" t="str">
            <v>007</v>
          </cell>
          <cell r="AL571">
            <v>1</v>
          </cell>
          <cell r="AM571">
            <v>61</v>
          </cell>
          <cell r="AN571">
            <v>596746.06143800006</v>
          </cell>
          <cell r="AO571">
            <v>9783</v>
          </cell>
          <cell r="AP571">
            <v>0</v>
          </cell>
          <cell r="AQ571">
            <v>9783</v>
          </cell>
        </row>
        <row r="572">
          <cell r="B572">
            <v>482204030</v>
          </cell>
          <cell r="C572" t="str">
            <v>RIVER VALLEY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1</v>
          </cell>
          <cell r="I572">
            <v>0</v>
          </cell>
          <cell r="J572">
            <v>0</v>
          </cell>
          <cell r="K572">
            <v>3.7900000000000003E-2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1</v>
          </cell>
          <cell r="R572">
            <v>1</v>
          </cell>
          <cell r="S572">
            <v>6</v>
          </cell>
          <cell r="T572"/>
          <cell r="U572">
            <v>504.28889900000001</v>
          </cell>
          <cell r="V572">
            <v>721.95</v>
          </cell>
          <cell r="W572">
            <v>3258.1077230000001</v>
          </cell>
          <cell r="X572">
            <v>933.31825099999992</v>
          </cell>
          <cell r="Y572">
            <v>158.65340599999999</v>
          </cell>
          <cell r="Z572">
            <v>493.65706999999998</v>
          </cell>
          <cell r="AA572">
            <v>320.64</v>
          </cell>
          <cell r="AB572">
            <v>234.79</v>
          </cell>
          <cell r="AC572">
            <v>1113.3671880000002</v>
          </cell>
          <cell r="AD572">
            <v>1221.5214209999999</v>
          </cell>
          <cell r="AE572">
            <v>0</v>
          </cell>
          <cell r="AF572">
            <v>8960.2939580000002</v>
          </cell>
          <cell r="AH572">
            <v>482204030</v>
          </cell>
          <cell r="AI572" t="str">
            <v>482</v>
          </cell>
          <cell r="AJ572" t="str">
            <v>204</v>
          </cell>
          <cell r="AK572" t="str">
            <v>030</v>
          </cell>
          <cell r="AL572">
            <v>1</v>
          </cell>
          <cell r="AM572">
            <v>1</v>
          </cell>
          <cell r="AN572">
            <v>8960.2939580000002</v>
          </cell>
          <cell r="AO572">
            <v>8960</v>
          </cell>
          <cell r="AP572">
            <v>0</v>
          </cell>
          <cell r="AQ572">
            <v>8960</v>
          </cell>
        </row>
        <row r="573">
          <cell r="B573">
            <v>482204105</v>
          </cell>
          <cell r="C573" t="str">
            <v>RIVER VALLEY</v>
          </cell>
          <cell r="D573">
            <v>0</v>
          </cell>
          <cell r="E573">
            <v>0</v>
          </cell>
          <cell r="F573">
            <v>1</v>
          </cell>
          <cell r="G573">
            <v>1</v>
          </cell>
          <cell r="H573">
            <v>1</v>
          </cell>
          <cell r="I573">
            <v>0</v>
          </cell>
          <cell r="J573">
            <v>0</v>
          </cell>
          <cell r="K573">
            <v>0.1137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3</v>
          </cell>
          <cell r="R573">
            <v>1</v>
          </cell>
          <cell r="S573">
            <v>2</v>
          </cell>
          <cell r="T573"/>
          <cell r="U573">
            <v>1512.8666969999999</v>
          </cell>
          <cell r="V573">
            <v>2165.8500000000004</v>
          </cell>
          <cell r="W573">
            <v>10568.803169000001</v>
          </cell>
          <cell r="X573">
            <v>3275.6747529999998</v>
          </cell>
          <cell r="Y573">
            <v>453.92021799999998</v>
          </cell>
          <cell r="Z573">
            <v>1480.9712099999999</v>
          </cell>
          <cell r="AA573">
            <v>802.42</v>
          </cell>
          <cell r="AB573">
            <v>474.36</v>
          </cell>
          <cell r="AC573">
            <v>3185.4415640000002</v>
          </cell>
          <cell r="AD573">
            <v>3601.304263</v>
          </cell>
          <cell r="AE573">
            <v>0</v>
          </cell>
          <cell r="AF573">
            <v>27521.611874000002</v>
          </cell>
          <cell r="AH573">
            <v>482204105</v>
          </cell>
          <cell r="AI573" t="str">
            <v>482</v>
          </cell>
          <cell r="AJ573" t="str">
            <v>204</v>
          </cell>
          <cell r="AK573" t="str">
            <v>105</v>
          </cell>
          <cell r="AL573">
            <v>1</v>
          </cell>
          <cell r="AM573">
            <v>3</v>
          </cell>
          <cell r="AN573">
            <v>27521.611874000002</v>
          </cell>
          <cell r="AO573">
            <v>9174</v>
          </cell>
          <cell r="AP573">
            <v>0</v>
          </cell>
          <cell r="AQ573">
            <v>9174</v>
          </cell>
        </row>
        <row r="574">
          <cell r="B574">
            <v>482204128</v>
          </cell>
          <cell r="C574" t="str">
            <v>RIVER VALLEY</v>
          </cell>
          <cell r="D574">
            <v>0</v>
          </cell>
          <cell r="E574">
            <v>0</v>
          </cell>
          <cell r="F574">
            <v>1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3.7900000000000003E-2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1</v>
          </cell>
          <cell r="R574">
            <v>1</v>
          </cell>
          <cell r="S574">
            <v>9</v>
          </cell>
          <cell r="T574"/>
          <cell r="U574">
            <v>504.28889900000001</v>
          </cell>
          <cell r="V574">
            <v>721.95</v>
          </cell>
          <cell r="W574">
            <v>3655.3677229999998</v>
          </cell>
          <cell r="X574">
            <v>1171.178251</v>
          </cell>
          <cell r="Y574">
            <v>147.62340599999999</v>
          </cell>
          <cell r="Z574">
            <v>493.65706999999998</v>
          </cell>
          <cell r="AA574">
            <v>240.89</v>
          </cell>
          <cell r="AB574">
            <v>95.84</v>
          </cell>
          <cell r="AC574">
            <v>1036.037188</v>
          </cell>
          <cell r="AD574">
            <v>1189.8714210000001</v>
          </cell>
          <cell r="AE574">
            <v>0</v>
          </cell>
          <cell r="AF574">
            <v>9256.7039580000001</v>
          </cell>
          <cell r="AH574">
            <v>482204128</v>
          </cell>
          <cell r="AI574" t="str">
            <v>482</v>
          </cell>
          <cell r="AJ574" t="str">
            <v>204</v>
          </cell>
          <cell r="AK574" t="str">
            <v>128</v>
          </cell>
          <cell r="AL574">
            <v>1</v>
          </cell>
          <cell r="AM574">
            <v>1</v>
          </cell>
          <cell r="AN574">
            <v>9256.7039580000001</v>
          </cell>
          <cell r="AO574">
            <v>9257</v>
          </cell>
          <cell r="AP574">
            <v>0</v>
          </cell>
          <cell r="AQ574">
            <v>9257</v>
          </cell>
        </row>
        <row r="575">
          <cell r="B575">
            <v>482204204</v>
          </cell>
          <cell r="C575" t="str">
            <v>RIVER VALLEY</v>
          </cell>
          <cell r="D575">
            <v>0</v>
          </cell>
          <cell r="E575">
            <v>0</v>
          </cell>
          <cell r="F575">
            <v>17</v>
          </cell>
          <cell r="G575">
            <v>76</v>
          </cell>
          <cell r="H575">
            <v>46</v>
          </cell>
          <cell r="I575">
            <v>0</v>
          </cell>
          <cell r="J575">
            <v>0</v>
          </cell>
          <cell r="K575">
            <v>5.2680999999999996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12</v>
          </cell>
          <cell r="Q575">
            <v>139</v>
          </cell>
          <cell r="R575">
            <v>1</v>
          </cell>
          <cell r="S575">
            <v>2</v>
          </cell>
          <cell r="T575"/>
          <cell r="U575">
            <v>70726.996960999997</v>
          </cell>
          <cell r="V575">
            <v>103339.77000000002</v>
          </cell>
          <cell r="W575">
            <v>518995.43349700002</v>
          </cell>
          <cell r="X575">
            <v>151852.216889</v>
          </cell>
          <cell r="Y575">
            <v>22444.073433999998</v>
          </cell>
          <cell r="Z575">
            <v>68835.292730000001</v>
          </cell>
          <cell r="AA575">
            <v>38333.61</v>
          </cell>
          <cell r="AB575">
            <v>29492.18</v>
          </cell>
          <cell r="AC575">
            <v>147566.349132</v>
          </cell>
          <cell r="AD575">
            <v>171570.54751900001</v>
          </cell>
          <cell r="AE575">
            <v>0</v>
          </cell>
          <cell r="AF575">
            <v>1323156.4701620003</v>
          </cell>
          <cell r="AH575">
            <v>482204204</v>
          </cell>
          <cell r="AI575" t="str">
            <v>482</v>
          </cell>
          <cell r="AJ575" t="str">
            <v>204</v>
          </cell>
          <cell r="AK575" t="str">
            <v>204</v>
          </cell>
          <cell r="AL575">
            <v>1</v>
          </cell>
          <cell r="AM575">
            <v>139</v>
          </cell>
          <cell r="AN575">
            <v>1323156.4701620003</v>
          </cell>
          <cell r="AO575">
            <v>9519</v>
          </cell>
          <cell r="AP575">
            <v>0</v>
          </cell>
          <cell r="AQ575">
            <v>9519</v>
          </cell>
        </row>
        <row r="576">
          <cell r="B576">
            <v>482204705</v>
          </cell>
          <cell r="C576" t="str">
            <v>RIVER VALLEY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1</v>
          </cell>
          <cell r="I576">
            <v>0</v>
          </cell>
          <cell r="J576">
            <v>0</v>
          </cell>
          <cell r="K576">
            <v>3.7900000000000003E-2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1</v>
          </cell>
          <cell r="R576">
            <v>1</v>
          </cell>
          <cell r="S576">
            <v>1</v>
          </cell>
          <cell r="T576"/>
          <cell r="U576">
            <v>504.28889900000001</v>
          </cell>
          <cell r="V576">
            <v>721.95</v>
          </cell>
          <cell r="W576">
            <v>3258.1077230000001</v>
          </cell>
          <cell r="X576">
            <v>933.31825099999992</v>
          </cell>
          <cell r="Y576">
            <v>158.65340599999999</v>
          </cell>
          <cell r="Z576">
            <v>493.65706999999998</v>
          </cell>
          <cell r="AA576">
            <v>320.64</v>
          </cell>
          <cell r="AB576">
            <v>234.79</v>
          </cell>
          <cell r="AC576">
            <v>1113.3671880000002</v>
          </cell>
          <cell r="AD576">
            <v>1221.5214209999999</v>
          </cell>
          <cell r="AE576">
            <v>0</v>
          </cell>
          <cell r="AF576">
            <v>8960.2939580000002</v>
          </cell>
          <cell r="AH576">
            <v>482204705</v>
          </cell>
          <cell r="AI576" t="str">
            <v>482</v>
          </cell>
          <cell r="AJ576" t="str">
            <v>204</v>
          </cell>
          <cell r="AK576" t="str">
            <v>705</v>
          </cell>
          <cell r="AL576">
            <v>1</v>
          </cell>
          <cell r="AM576">
            <v>1</v>
          </cell>
          <cell r="AN576">
            <v>8960.2939580000002</v>
          </cell>
          <cell r="AO576">
            <v>8960</v>
          </cell>
          <cell r="AP576">
            <v>0</v>
          </cell>
          <cell r="AQ576">
            <v>8960</v>
          </cell>
        </row>
        <row r="577">
          <cell r="B577">
            <v>482204745</v>
          </cell>
          <cell r="C577" t="str">
            <v>RIVER VALLEY</v>
          </cell>
          <cell r="D577">
            <v>0</v>
          </cell>
          <cell r="E577">
            <v>0</v>
          </cell>
          <cell r="F577">
            <v>2</v>
          </cell>
          <cell r="G577">
            <v>14</v>
          </cell>
          <cell r="H577">
            <v>10</v>
          </cell>
          <cell r="I577">
            <v>0</v>
          </cell>
          <cell r="J577">
            <v>0</v>
          </cell>
          <cell r="K577">
            <v>0.98540000000000005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2</v>
          </cell>
          <cell r="Q577">
            <v>26</v>
          </cell>
          <cell r="R577">
            <v>1</v>
          </cell>
          <cell r="S577">
            <v>3</v>
          </cell>
          <cell r="T577"/>
          <cell r="U577">
            <v>13217.791374</v>
          </cell>
          <cell r="V577">
            <v>19274.260000000002</v>
          </cell>
          <cell r="W577">
            <v>95982.260798000003</v>
          </cell>
          <cell r="X577">
            <v>28072.034525999999</v>
          </cell>
          <cell r="Y577">
            <v>4187.2885559999995</v>
          </cell>
          <cell r="Z577">
            <v>12871.643820000001</v>
          </cell>
          <cell r="AA577">
            <v>7259.7</v>
          </cell>
          <cell r="AB577">
            <v>5586.1599999999989</v>
          </cell>
          <cell r="AC577">
            <v>27710.266888000002</v>
          </cell>
          <cell r="AD577">
            <v>32048.896945999997</v>
          </cell>
          <cell r="AE577">
            <v>0</v>
          </cell>
          <cell r="AF577">
            <v>246210.30290800004</v>
          </cell>
          <cell r="AH577">
            <v>482204745</v>
          </cell>
          <cell r="AI577" t="str">
            <v>482</v>
          </cell>
          <cell r="AJ577" t="str">
            <v>204</v>
          </cell>
          <cell r="AK577" t="str">
            <v>745</v>
          </cell>
          <cell r="AL577">
            <v>1</v>
          </cell>
          <cell r="AM577">
            <v>26</v>
          </cell>
          <cell r="AN577">
            <v>246210.30290800004</v>
          </cell>
          <cell r="AO577">
            <v>9470</v>
          </cell>
          <cell r="AP577">
            <v>0</v>
          </cell>
          <cell r="AQ577">
            <v>9470</v>
          </cell>
        </row>
        <row r="578">
          <cell r="B578">
            <v>482204773</v>
          </cell>
          <cell r="C578" t="str">
            <v>RIVER VALLEY</v>
          </cell>
          <cell r="D578">
            <v>0</v>
          </cell>
          <cell r="E578">
            <v>0</v>
          </cell>
          <cell r="F578">
            <v>7</v>
          </cell>
          <cell r="G578">
            <v>35</v>
          </cell>
          <cell r="H578">
            <v>14</v>
          </cell>
          <cell r="I578">
            <v>0</v>
          </cell>
          <cell r="J578">
            <v>0</v>
          </cell>
          <cell r="K578">
            <v>2.1223999999999998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6</v>
          </cell>
          <cell r="Q578">
            <v>56</v>
          </cell>
          <cell r="R578">
            <v>1</v>
          </cell>
          <cell r="S578">
            <v>5</v>
          </cell>
          <cell r="T578"/>
          <cell r="U578">
            <v>28565.918344000002</v>
          </cell>
          <cell r="V578">
            <v>41972.58</v>
          </cell>
          <cell r="W578">
            <v>214204.09248799999</v>
          </cell>
          <cell r="X578">
            <v>62255.942056</v>
          </cell>
          <cell r="Y578">
            <v>9153.0107360000002</v>
          </cell>
          <cell r="Z578">
            <v>27756.815920000001</v>
          </cell>
          <cell r="AA578">
            <v>15216.42</v>
          </cell>
          <cell r="AB578">
            <v>12158.71</v>
          </cell>
          <cell r="AC578">
            <v>59100.702528000002</v>
          </cell>
          <cell r="AD578">
            <v>69514.439576000004</v>
          </cell>
          <cell r="AE578">
            <v>0</v>
          </cell>
          <cell r="AF578">
            <v>539898.6316480001</v>
          </cell>
          <cell r="AH578">
            <v>482204773</v>
          </cell>
          <cell r="AI578" t="str">
            <v>482</v>
          </cell>
          <cell r="AJ578" t="str">
            <v>204</v>
          </cell>
          <cell r="AK578" t="str">
            <v>773</v>
          </cell>
          <cell r="AL578">
            <v>1</v>
          </cell>
          <cell r="AM578">
            <v>56</v>
          </cell>
          <cell r="AN578">
            <v>539898.6316480001</v>
          </cell>
          <cell r="AO578">
            <v>9641</v>
          </cell>
          <cell r="AP578">
            <v>0</v>
          </cell>
          <cell r="AQ578">
            <v>9641</v>
          </cell>
        </row>
        <row r="579">
          <cell r="B579">
            <v>483239020</v>
          </cell>
          <cell r="C579" t="str">
            <v>RISING TIDE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5</v>
          </cell>
          <cell r="I579">
            <v>3</v>
          </cell>
          <cell r="J579">
            <v>0</v>
          </cell>
          <cell r="K579">
            <v>0.30320000000000003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3</v>
          </cell>
          <cell r="Q579">
            <v>8</v>
          </cell>
          <cell r="R579">
            <v>1.0349999999999999</v>
          </cell>
          <cell r="S579">
            <v>9</v>
          </cell>
          <cell r="T579"/>
          <cell r="U579">
            <v>4368.5188837199994</v>
          </cell>
          <cell r="V579">
            <v>6892.230599999999</v>
          </cell>
          <cell r="W579">
            <v>40160.744596439996</v>
          </cell>
          <cell r="X579">
            <v>7410.0162682800001</v>
          </cell>
          <cell r="Y579">
            <v>1733.3530516799997</v>
          </cell>
          <cell r="Z579">
            <v>4875.8365599999997</v>
          </cell>
          <cell r="AA579">
            <v>3268.7887499999997</v>
          </cell>
          <cell r="AB579">
            <v>4774.4860500000004</v>
          </cell>
          <cell r="AC579">
            <v>9124.6298666399998</v>
          </cell>
          <cell r="AD579">
            <v>10855.471368</v>
          </cell>
          <cell r="AE579">
            <v>0</v>
          </cell>
          <cell r="AF579">
            <v>93464.075994760002</v>
          </cell>
          <cell r="AH579">
            <v>483239020</v>
          </cell>
          <cell r="AI579" t="str">
            <v>483</v>
          </cell>
          <cell r="AJ579" t="str">
            <v>239</v>
          </cell>
          <cell r="AK579" t="str">
            <v>020</v>
          </cell>
          <cell r="AL579">
            <v>1</v>
          </cell>
          <cell r="AM579">
            <v>8</v>
          </cell>
          <cell r="AN579">
            <v>93464.075994760002</v>
          </cell>
          <cell r="AO579">
            <v>11683</v>
          </cell>
          <cell r="AP579">
            <v>0</v>
          </cell>
          <cell r="AQ579">
            <v>11683</v>
          </cell>
        </row>
        <row r="580">
          <cell r="B580">
            <v>483239036</v>
          </cell>
          <cell r="C580" t="str">
            <v>RISING TIDE</v>
          </cell>
          <cell r="D580">
            <v>0</v>
          </cell>
          <cell r="E580">
            <v>0</v>
          </cell>
          <cell r="F580">
            <v>0</v>
          </cell>
          <cell r="G580">
            <v>2</v>
          </cell>
          <cell r="H580">
            <v>13</v>
          </cell>
          <cell r="I580">
            <v>9</v>
          </cell>
          <cell r="J580">
            <v>0</v>
          </cell>
          <cell r="K580">
            <v>0.90959999999999996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4</v>
          </cell>
          <cell r="Q580">
            <v>24</v>
          </cell>
          <cell r="R580">
            <v>1.0349999999999999</v>
          </cell>
          <cell r="S580">
            <v>6</v>
          </cell>
          <cell r="T580"/>
          <cell r="U580">
            <v>12766.739051159999</v>
          </cell>
          <cell r="V580">
            <v>19071.241199999997</v>
          </cell>
          <cell r="W580">
            <v>105632.49883932</v>
          </cell>
          <cell r="X580">
            <v>22722.419004839998</v>
          </cell>
          <cell r="Y580">
            <v>4416.9988550400003</v>
          </cell>
          <cell r="Z580">
            <v>14514.929679999999</v>
          </cell>
          <cell r="AA580">
            <v>9006.6838499999976</v>
          </cell>
          <cell r="AB580">
            <v>10837.464299999998</v>
          </cell>
          <cell r="AC580">
            <v>27213.816499919998</v>
          </cell>
          <cell r="AD580">
            <v>30053.934104</v>
          </cell>
          <cell r="AE580">
            <v>0</v>
          </cell>
          <cell r="AF580">
            <v>256236.72538427997</v>
          </cell>
          <cell r="AH580">
            <v>483239036</v>
          </cell>
          <cell r="AI580" t="str">
            <v>483</v>
          </cell>
          <cell r="AJ580" t="str">
            <v>239</v>
          </cell>
          <cell r="AK580" t="str">
            <v>036</v>
          </cell>
          <cell r="AL580">
            <v>1</v>
          </cell>
          <cell r="AM580">
            <v>24</v>
          </cell>
          <cell r="AN580">
            <v>256236.72538427997</v>
          </cell>
          <cell r="AO580">
            <v>10677</v>
          </cell>
          <cell r="AP580">
            <v>0</v>
          </cell>
          <cell r="AQ580">
            <v>10677</v>
          </cell>
        </row>
        <row r="581">
          <cell r="B581">
            <v>483239052</v>
          </cell>
          <cell r="C581" t="str">
            <v>RISING TIDE</v>
          </cell>
          <cell r="D581">
            <v>0</v>
          </cell>
          <cell r="E581">
            <v>0</v>
          </cell>
          <cell r="F581">
            <v>0</v>
          </cell>
          <cell r="G581">
            <v>6</v>
          </cell>
          <cell r="H581">
            <v>12</v>
          </cell>
          <cell r="I581">
            <v>17</v>
          </cell>
          <cell r="J581">
            <v>0</v>
          </cell>
          <cell r="K581">
            <v>1.3265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4</v>
          </cell>
          <cell r="Q581">
            <v>35</v>
          </cell>
          <cell r="R581">
            <v>1.0349999999999999</v>
          </cell>
          <cell r="S581">
            <v>5</v>
          </cell>
          <cell r="T581"/>
          <cell r="U581">
            <v>18492.625966274998</v>
          </cell>
          <cell r="V581">
            <v>27217.570950000005</v>
          </cell>
          <cell r="W581">
            <v>155007.53086567495</v>
          </cell>
          <cell r="X581">
            <v>33485.364092474993</v>
          </cell>
          <cell r="Y581">
            <v>6107.3892823499991</v>
          </cell>
          <cell r="Z581">
            <v>22239.837449999999</v>
          </cell>
          <cell r="AA581">
            <v>12971.189249999998</v>
          </cell>
          <cell r="AB581">
            <v>15522.215849999997</v>
          </cell>
          <cell r="AC581">
            <v>39318.554535299991</v>
          </cell>
          <cell r="AD581">
            <v>42421.029735000004</v>
          </cell>
          <cell r="AE581">
            <v>0</v>
          </cell>
          <cell r="AF581">
            <v>372783.30797707493</v>
          </cell>
          <cell r="AH581">
            <v>483239052</v>
          </cell>
          <cell r="AI581" t="str">
            <v>483</v>
          </cell>
          <cell r="AJ581" t="str">
            <v>239</v>
          </cell>
          <cell r="AK581" t="str">
            <v>052</v>
          </cell>
          <cell r="AL581">
            <v>1</v>
          </cell>
          <cell r="AM581">
            <v>35</v>
          </cell>
          <cell r="AN581">
            <v>372783.30797707493</v>
          </cell>
          <cell r="AO581">
            <v>10651</v>
          </cell>
          <cell r="AP581">
            <v>0</v>
          </cell>
          <cell r="AQ581">
            <v>10651</v>
          </cell>
        </row>
        <row r="582">
          <cell r="B582">
            <v>483239082</v>
          </cell>
          <cell r="C582" t="str">
            <v>RISING TIDE</v>
          </cell>
          <cell r="D582">
            <v>0</v>
          </cell>
          <cell r="E582">
            <v>0</v>
          </cell>
          <cell r="F582">
            <v>0</v>
          </cell>
          <cell r="G582">
            <v>3</v>
          </cell>
          <cell r="H582">
            <v>1</v>
          </cell>
          <cell r="I582">
            <v>3</v>
          </cell>
          <cell r="J582">
            <v>0</v>
          </cell>
          <cell r="K582">
            <v>0.26529999999999998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1</v>
          </cell>
          <cell r="Q582">
            <v>7</v>
          </cell>
          <cell r="R582">
            <v>1.0349999999999999</v>
          </cell>
          <cell r="S582">
            <v>1</v>
          </cell>
          <cell r="T582"/>
          <cell r="U582">
            <v>3707.3827232549993</v>
          </cell>
          <cell r="V582">
            <v>5485.5000000000009</v>
          </cell>
          <cell r="W582">
            <v>31583.764053134997</v>
          </cell>
          <cell r="X582">
            <v>7182.5871784949995</v>
          </cell>
          <cell r="Y582">
            <v>1222.62877647</v>
          </cell>
          <cell r="Z582">
            <v>4335.9294900000004</v>
          </cell>
          <cell r="AA582">
            <v>2428.6068</v>
          </cell>
          <cell r="AB582">
            <v>2894.07735</v>
          </cell>
          <cell r="AC582">
            <v>7732.1851770599997</v>
          </cell>
          <cell r="AD582">
            <v>8532.9299470000005</v>
          </cell>
          <cell r="AE582">
            <v>0</v>
          </cell>
          <cell r="AF582">
            <v>75105.591495415007</v>
          </cell>
          <cell r="AH582">
            <v>483239082</v>
          </cell>
          <cell r="AI582" t="str">
            <v>483</v>
          </cell>
          <cell r="AJ582" t="str">
            <v>239</v>
          </cell>
          <cell r="AK582" t="str">
            <v>082</v>
          </cell>
          <cell r="AL582">
            <v>1</v>
          </cell>
          <cell r="AM582">
            <v>7</v>
          </cell>
          <cell r="AN582">
            <v>75105.591495415007</v>
          </cell>
          <cell r="AO582">
            <v>10729</v>
          </cell>
          <cell r="AP582">
            <v>0</v>
          </cell>
          <cell r="AQ582">
            <v>10729</v>
          </cell>
        </row>
        <row r="583">
          <cell r="B583">
            <v>483239083</v>
          </cell>
          <cell r="C583" t="str">
            <v>RISING TIDE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1</v>
          </cell>
          <cell r="J583">
            <v>0</v>
          </cell>
          <cell r="K583">
            <v>3.7900000000000003E-2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1</v>
          </cell>
          <cell r="R583">
            <v>1.0349999999999999</v>
          </cell>
          <cell r="S583">
            <v>5</v>
          </cell>
          <cell r="T583"/>
          <cell r="U583">
            <v>521.93901046500002</v>
          </cell>
          <cell r="V583">
            <v>747.21825000000001</v>
          </cell>
          <cell r="W583">
            <v>4790.9608933049994</v>
          </cell>
          <cell r="X583">
            <v>860.03143978499998</v>
          </cell>
          <cell r="Y583">
            <v>159.74542520999998</v>
          </cell>
          <cell r="Z583">
            <v>781.13706999999999</v>
          </cell>
          <cell r="AA583">
            <v>415.99754999999999</v>
          </cell>
          <cell r="AB583">
            <v>560.35934999999995</v>
          </cell>
          <cell r="AC583">
            <v>1120.9848895799998</v>
          </cell>
          <cell r="AD583">
            <v>1117.5614210000001</v>
          </cell>
          <cell r="AE583">
            <v>0</v>
          </cell>
          <cell r="AF583">
            <v>11075.935299344999</v>
          </cell>
          <cell r="AH583">
            <v>483239083</v>
          </cell>
          <cell r="AI583" t="str">
            <v>483</v>
          </cell>
          <cell r="AJ583" t="str">
            <v>239</v>
          </cell>
          <cell r="AK583" t="str">
            <v>083</v>
          </cell>
          <cell r="AL583">
            <v>1</v>
          </cell>
          <cell r="AM583">
            <v>1</v>
          </cell>
          <cell r="AN583">
            <v>11075.935299344999</v>
          </cell>
          <cell r="AO583">
            <v>11076</v>
          </cell>
          <cell r="AP583">
            <v>0</v>
          </cell>
          <cell r="AQ583">
            <v>11076</v>
          </cell>
        </row>
        <row r="584">
          <cell r="B584">
            <v>483239096</v>
          </cell>
          <cell r="C584" t="str">
            <v>RISING TIDE</v>
          </cell>
          <cell r="D584">
            <v>0</v>
          </cell>
          <cell r="E584">
            <v>0</v>
          </cell>
          <cell r="F584">
            <v>0</v>
          </cell>
          <cell r="G584">
            <v>1</v>
          </cell>
          <cell r="H584">
            <v>0</v>
          </cell>
          <cell r="I584">
            <v>1</v>
          </cell>
          <cell r="J584">
            <v>0</v>
          </cell>
          <cell r="K584">
            <v>7.5800000000000006E-2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1</v>
          </cell>
          <cell r="Q584">
            <v>2</v>
          </cell>
          <cell r="R584">
            <v>1.0349999999999999</v>
          </cell>
          <cell r="S584">
            <v>7</v>
          </cell>
          <cell r="T584"/>
          <cell r="U584">
            <v>1105.3570209300001</v>
          </cell>
          <cell r="V584">
            <v>1785.7165500000001</v>
          </cell>
          <cell r="W584">
            <v>11417.711636609998</v>
          </cell>
          <cell r="X584">
            <v>2072.20092957</v>
          </cell>
          <cell r="Y584">
            <v>450.51150041999989</v>
          </cell>
          <cell r="Z584">
            <v>1295.22414</v>
          </cell>
          <cell r="AA584">
            <v>780.46244999999988</v>
          </cell>
          <cell r="AB584">
            <v>1307.4326999999998</v>
          </cell>
          <cell r="AC584">
            <v>2193.2833791599996</v>
          </cell>
          <cell r="AD584">
            <v>2751.8728420000002</v>
          </cell>
          <cell r="AE584">
            <v>0</v>
          </cell>
          <cell r="AF584">
            <v>25159.773148689997</v>
          </cell>
          <cell r="AH584">
            <v>483239096</v>
          </cell>
          <cell r="AI584" t="str">
            <v>483</v>
          </cell>
          <cell r="AJ584" t="str">
            <v>239</v>
          </cell>
          <cell r="AK584" t="str">
            <v>096</v>
          </cell>
          <cell r="AL584">
            <v>1</v>
          </cell>
          <cell r="AM584">
            <v>2</v>
          </cell>
          <cell r="AN584">
            <v>25159.773148689997</v>
          </cell>
          <cell r="AO584">
            <v>12580</v>
          </cell>
          <cell r="AP584">
            <v>0</v>
          </cell>
          <cell r="AQ584">
            <v>12580</v>
          </cell>
        </row>
        <row r="585">
          <cell r="B585">
            <v>483239118</v>
          </cell>
          <cell r="C585" t="str">
            <v>RISING TIDE</v>
          </cell>
          <cell r="D585">
            <v>0</v>
          </cell>
          <cell r="E585">
            <v>0</v>
          </cell>
          <cell r="F585">
            <v>0</v>
          </cell>
          <cell r="G585">
            <v>1</v>
          </cell>
          <cell r="H585">
            <v>1</v>
          </cell>
          <cell r="I585">
            <v>0</v>
          </cell>
          <cell r="J585">
            <v>0</v>
          </cell>
          <cell r="K585">
            <v>7.5800000000000006E-2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1</v>
          </cell>
          <cell r="Q585">
            <v>2</v>
          </cell>
          <cell r="R585">
            <v>1.0349999999999999</v>
          </cell>
          <cell r="S585">
            <v>5</v>
          </cell>
          <cell r="T585"/>
          <cell r="U585">
            <v>1100.06817093</v>
          </cell>
          <cell r="V585">
            <v>1760.6695500000001</v>
          </cell>
          <cell r="W585">
            <v>9754.383836609999</v>
          </cell>
          <cell r="X585">
            <v>2178.1538795699998</v>
          </cell>
          <cell r="Y585">
            <v>443.11125041999992</v>
          </cell>
          <cell r="Z585">
            <v>1005.9841399999999</v>
          </cell>
          <cell r="AA585">
            <v>686.42234999999994</v>
          </cell>
          <cell r="AB585">
            <v>938.63114999999993</v>
          </cell>
          <cell r="AC585">
            <v>2224.6335291599999</v>
          </cell>
          <cell r="AD585">
            <v>2817.6228419999998</v>
          </cell>
          <cell r="AE585">
            <v>0</v>
          </cell>
          <cell r="AF585">
            <v>22909.680698690001</v>
          </cell>
          <cell r="AH585">
            <v>483239118</v>
          </cell>
          <cell r="AI585" t="str">
            <v>483</v>
          </cell>
          <cell r="AJ585" t="str">
            <v>239</v>
          </cell>
          <cell r="AK585" t="str">
            <v>118</v>
          </cell>
          <cell r="AL585">
            <v>1</v>
          </cell>
          <cell r="AM585">
            <v>2</v>
          </cell>
          <cell r="AN585">
            <v>22909.680698690001</v>
          </cell>
          <cell r="AO585">
            <v>11455</v>
          </cell>
          <cell r="AP585">
            <v>0</v>
          </cell>
          <cell r="AQ585">
            <v>11455</v>
          </cell>
        </row>
        <row r="586">
          <cell r="B586">
            <v>483239145</v>
          </cell>
          <cell r="C586" t="str">
            <v>RISING TIDE</v>
          </cell>
          <cell r="D586">
            <v>0</v>
          </cell>
          <cell r="E586">
            <v>0</v>
          </cell>
          <cell r="F586">
            <v>0</v>
          </cell>
          <cell r="G586">
            <v>4</v>
          </cell>
          <cell r="H586">
            <v>8</v>
          </cell>
          <cell r="I586">
            <v>0</v>
          </cell>
          <cell r="J586">
            <v>0</v>
          </cell>
          <cell r="K586">
            <v>0.45479999999999998</v>
          </cell>
          <cell r="L586">
            <v>0</v>
          </cell>
          <cell r="M586">
            <v>1</v>
          </cell>
          <cell r="N586">
            <v>0</v>
          </cell>
          <cell r="O586">
            <v>0</v>
          </cell>
          <cell r="P586">
            <v>1</v>
          </cell>
          <cell r="Q586">
            <v>12</v>
          </cell>
          <cell r="R586">
            <v>1.0349999999999999</v>
          </cell>
          <cell r="S586">
            <v>4</v>
          </cell>
          <cell r="T586"/>
          <cell r="U586">
            <v>6414.0158755799994</v>
          </cell>
          <cell r="V586">
            <v>9396.5476500000004</v>
          </cell>
          <cell r="W586">
            <v>45847.149369660001</v>
          </cell>
          <cell r="X586">
            <v>12743.063877419996</v>
          </cell>
          <cell r="Y586">
            <v>2097.2110525199996</v>
          </cell>
          <cell r="Z586">
            <v>6057.2648399999989</v>
          </cell>
          <cell r="AA586">
            <v>3827.6680499999993</v>
          </cell>
          <cell r="AB586">
            <v>3103.9649999999992</v>
          </cell>
          <cell r="AC586">
            <v>13793.306574960001</v>
          </cell>
          <cell r="AD586">
            <v>15186.497051999999</v>
          </cell>
          <cell r="AE586">
            <v>0</v>
          </cell>
          <cell r="AF586">
            <v>118466.68934213999</v>
          </cell>
          <cell r="AH586">
            <v>483239145</v>
          </cell>
          <cell r="AI586" t="str">
            <v>483</v>
          </cell>
          <cell r="AJ586" t="str">
            <v>239</v>
          </cell>
          <cell r="AK586" t="str">
            <v>145</v>
          </cell>
          <cell r="AL586">
            <v>1</v>
          </cell>
          <cell r="AM586">
            <v>12</v>
          </cell>
          <cell r="AN586">
            <v>118466.68934213999</v>
          </cell>
          <cell r="AO586">
            <v>9872</v>
          </cell>
          <cell r="AP586">
            <v>0</v>
          </cell>
          <cell r="AQ586">
            <v>9872</v>
          </cell>
        </row>
        <row r="587">
          <cell r="B587">
            <v>483239171</v>
          </cell>
          <cell r="C587" t="str">
            <v>RISING TIDE</v>
          </cell>
          <cell r="D587">
            <v>0</v>
          </cell>
          <cell r="E587">
            <v>0</v>
          </cell>
          <cell r="F587">
            <v>0</v>
          </cell>
          <cell r="G587">
            <v>1</v>
          </cell>
          <cell r="H587">
            <v>6</v>
          </cell>
          <cell r="I587">
            <v>3</v>
          </cell>
          <cell r="J587">
            <v>0</v>
          </cell>
          <cell r="K587">
            <v>0.379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3</v>
          </cell>
          <cell r="Q587">
            <v>10</v>
          </cell>
          <cell r="R587">
            <v>1.0349999999999999</v>
          </cell>
          <cell r="S587">
            <v>3</v>
          </cell>
          <cell r="T587"/>
          <cell r="U587">
            <v>5384.3898046499999</v>
          </cell>
          <cell r="V587">
            <v>8253.9593999999997</v>
          </cell>
          <cell r="W587">
            <v>46020.868483049999</v>
          </cell>
          <cell r="X587">
            <v>9588.1701478499999</v>
          </cell>
          <cell r="Y587">
            <v>1987.5561020999996</v>
          </cell>
          <cell r="Z587">
            <v>5853.8507</v>
          </cell>
          <cell r="AA587">
            <v>3797.5288499999997</v>
          </cell>
          <cell r="AB587">
            <v>4893.7283999999991</v>
          </cell>
          <cell r="AC587">
            <v>11349.263395799999</v>
          </cell>
          <cell r="AD587">
            <v>13064.494209999999</v>
          </cell>
          <cell r="AE587">
            <v>0</v>
          </cell>
          <cell r="AF587">
            <v>110193.80949345</v>
          </cell>
          <cell r="AH587">
            <v>483239171</v>
          </cell>
          <cell r="AI587" t="str">
            <v>483</v>
          </cell>
          <cell r="AJ587" t="str">
            <v>239</v>
          </cell>
          <cell r="AK587" t="str">
            <v>171</v>
          </cell>
          <cell r="AL587">
            <v>1</v>
          </cell>
          <cell r="AM587">
            <v>10</v>
          </cell>
          <cell r="AN587">
            <v>110193.80949345</v>
          </cell>
          <cell r="AO587">
            <v>11019</v>
          </cell>
          <cell r="AP587">
            <v>0</v>
          </cell>
          <cell r="AQ587">
            <v>11019</v>
          </cell>
        </row>
        <row r="588">
          <cell r="B588">
            <v>483239172</v>
          </cell>
          <cell r="C588" t="str">
            <v>RISING TIDE</v>
          </cell>
          <cell r="D588">
            <v>0</v>
          </cell>
          <cell r="E588">
            <v>0</v>
          </cell>
          <cell r="F588">
            <v>0</v>
          </cell>
          <cell r="G588">
            <v>1</v>
          </cell>
          <cell r="H588">
            <v>0</v>
          </cell>
          <cell r="I588">
            <v>2</v>
          </cell>
          <cell r="J588">
            <v>0</v>
          </cell>
          <cell r="K588">
            <v>0.1137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1</v>
          </cell>
          <cell r="Q588">
            <v>3</v>
          </cell>
          <cell r="R588">
            <v>1.0349999999999999</v>
          </cell>
          <cell r="S588">
            <v>7</v>
          </cell>
          <cell r="T588"/>
          <cell r="U588">
            <v>1627.296031395</v>
          </cell>
          <cell r="V588">
            <v>2532.9348</v>
          </cell>
          <cell r="W588">
            <v>16208.672529915</v>
          </cell>
          <cell r="X588">
            <v>2932.2323693549997</v>
          </cell>
          <cell r="Y588">
            <v>610.25692562999984</v>
          </cell>
          <cell r="Z588">
            <v>2076.3612099999996</v>
          </cell>
          <cell r="AA588">
            <v>1196.4599999999998</v>
          </cell>
          <cell r="AB588">
            <v>1867.79205</v>
          </cell>
          <cell r="AC588">
            <v>3314.2682687400002</v>
          </cell>
          <cell r="AD588">
            <v>3869.4342630000006</v>
          </cell>
          <cell r="AE588">
            <v>0</v>
          </cell>
          <cell r="AF588">
            <v>36235.708448035002</v>
          </cell>
          <cell r="AH588">
            <v>483239172</v>
          </cell>
          <cell r="AI588" t="str">
            <v>483</v>
          </cell>
          <cell r="AJ588" t="str">
            <v>239</v>
          </cell>
          <cell r="AK588" t="str">
            <v>172</v>
          </cell>
          <cell r="AL588">
            <v>1</v>
          </cell>
          <cell r="AM588">
            <v>3</v>
          </cell>
          <cell r="AN588">
            <v>36235.708448035002</v>
          </cell>
          <cell r="AO588">
            <v>12079</v>
          </cell>
          <cell r="AP588">
            <v>0</v>
          </cell>
          <cell r="AQ588">
            <v>12079</v>
          </cell>
        </row>
        <row r="589">
          <cell r="B589">
            <v>483239173</v>
          </cell>
          <cell r="C589" t="str">
            <v>RISING TIDE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</v>
          </cell>
          <cell r="I589">
            <v>0</v>
          </cell>
          <cell r="J589">
            <v>0</v>
          </cell>
          <cell r="K589">
            <v>3.7900000000000003E-2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1</v>
          </cell>
          <cell r="Q589">
            <v>1</v>
          </cell>
          <cell r="R589">
            <v>1.0349999999999999</v>
          </cell>
          <cell r="S589">
            <v>4</v>
          </cell>
          <cell r="T589"/>
          <cell r="U589">
            <v>577.539210465</v>
          </cell>
          <cell r="V589">
            <v>1010.6360999999999</v>
          </cell>
          <cell r="W589">
            <v>5943.609343305</v>
          </cell>
          <cell r="X589">
            <v>965.98438978499985</v>
          </cell>
          <cell r="Y589">
            <v>288.95482520999997</v>
          </cell>
          <cell r="Z589">
            <v>512.13706999999999</v>
          </cell>
          <cell r="AA589">
            <v>435.98339999999996</v>
          </cell>
          <cell r="AB589">
            <v>784.07459999999992</v>
          </cell>
          <cell r="AC589">
            <v>1152.3350395800001</v>
          </cell>
          <cell r="AD589">
            <v>1623.4114209999998</v>
          </cell>
          <cell r="AE589">
            <v>0</v>
          </cell>
          <cell r="AF589">
            <v>13294.665399344998</v>
          </cell>
          <cell r="AH589">
            <v>483239173</v>
          </cell>
          <cell r="AI589" t="str">
            <v>483</v>
          </cell>
          <cell r="AJ589" t="str">
            <v>239</v>
          </cell>
          <cell r="AK589" t="str">
            <v>173</v>
          </cell>
          <cell r="AL589">
            <v>1</v>
          </cell>
          <cell r="AM589">
            <v>1</v>
          </cell>
          <cell r="AN589">
            <v>13294.665399344998</v>
          </cell>
          <cell r="AO589">
            <v>13295</v>
          </cell>
          <cell r="AP589">
            <v>0</v>
          </cell>
          <cell r="AQ589">
            <v>13295</v>
          </cell>
        </row>
        <row r="590">
          <cell r="B590">
            <v>483239182</v>
          </cell>
          <cell r="C590" t="str">
            <v>RISING TIDE</v>
          </cell>
          <cell r="D590">
            <v>0</v>
          </cell>
          <cell r="E590">
            <v>0</v>
          </cell>
          <cell r="F590">
            <v>0</v>
          </cell>
          <cell r="G590">
            <v>1</v>
          </cell>
          <cell r="H590">
            <v>11</v>
          </cell>
          <cell r="I590">
            <v>21</v>
          </cell>
          <cell r="J590">
            <v>0</v>
          </cell>
          <cell r="K590">
            <v>1.2506999999999999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4</v>
          </cell>
          <cell r="Q590">
            <v>33</v>
          </cell>
          <cell r="R590">
            <v>1.0349999999999999</v>
          </cell>
          <cell r="S590">
            <v>7</v>
          </cell>
          <cell r="T590"/>
          <cell r="U590">
            <v>17469.903345344996</v>
          </cell>
          <cell r="V590">
            <v>25823.32245</v>
          </cell>
          <cell r="W590">
            <v>152860.94557906501</v>
          </cell>
          <cell r="X590">
            <v>29898.658012904994</v>
          </cell>
          <cell r="Y590">
            <v>5865.5544819299994</v>
          </cell>
          <cell r="Z590">
            <v>22409.48331</v>
          </cell>
          <cell r="AA590">
            <v>13096.331099999999</v>
          </cell>
          <cell r="AB590">
            <v>16982.642249999997</v>
          </cell>
          <cell r="AC590">
            <v>37288.666606139996</v>
          </cell>
          <cell r="AD590">
            <v>39873.036892999997</v>
          </cell>
          <cell r="AE590">
            <v>0</v>
          </cell>
          <cell r="AF590">
            <v>361568.54402838496</v>
          </cell>
          <cell r="AH590">
            <v>483239182</v>
          </cell>
          <cell r="AI590" t="str">
            <v>483</v>
          </cell>
          <cell r="AJ590" t="str">
            <v>239</v>
          </cell>
          <cell r="AK590" t="str">
            <v>182</v>
          </cell>
          <cell r="AL590">
            <v>1</v>
          </cell>
          <cell r="AM590">
            <v>33</v>
          </cell>
          <cell r="AN590">
            <v>361568.54402838496</v>
          </cell>
          <cell r="AO590">
            <v>10957</v>
          </cell>
          <cell r="AP590">
            <v>0</v>
          </cell>
          <cell r="AQ590">
            <v>10957</v>
          </cell>
        </row>
        <row r="591">
          <cell r="B591">
            <v>483239231</v>
          </cell>
          <cell r="C591" t="str">
            <v>RISING TIDE</v>
          </cell>
          <cell r="D591">
            <v>0</v>
          </cell>
          <cell r="E591">
            <v>0</v>
          </cell>
          <cell r="F591">
            <v>0</v>
          </cell>
          <cell r="G591">
            <v>1</v>
          </cell>
          <cell r="H591">
            <v>3</v>
          </cell>
          <cell r="I591">
            <v>10</v>
          </cell>
          <cell r="J591">
            <v>0</v>
          </cell>
          <cell r="K591">
            <v>0.53059999999999996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1</v>
          </cell>
          <cell r="Q591">
            <v>14</v>
          </cell>
          <cell r="R591">
            <v>1.0349999999999999</v>
          </cell>
          <cell r="S591">
            <v>3</v>
          </cell>
          <cell r="T591"/>
          <cell r="U591">
            <v>7362.1460465099999</v>
          </cell>
          <cell r="V591">
            <v>10721.647799999999</v>
          </cell>
          <cell r="W591">
            <v>64353.255156269995</v>
          </cell>
          <cell r="X591">
            <v>12710.43705699</v>
          </cell>
          <cell r="Y591">
            <v>2366.3077529399998</v>
          </cell>
          <cell r="Z591">
            <v>9804.278980000001</v>
          </cell>
          <cell r="AA591">
            <v>5507.8973999999998</v>
          </cell>
          <cell r="AB591">
            <v>7016.6582999999991</v>
          </cell>
          <cell r="AC591">
            <v>15739.152504119998</v>
          </cell>
          <cell r="AD591">
            <v>16427.679894000001</v>
          </cell>
          <cell r="AE591">
            <v>0</v>
          </cell>
          <cell r="AF591">
            <v>152009.46089083</v>
          </cell>
          <cell r="AH591">
            <v>483239231</v>
          </cell>
          <cell r="AI591" t="str">
            <v>483</v>
          </cell>
          <cell r="AJ591" t="str">
            <v>239</v>
          </cell>
          <cell r="AK591" t="str">
            <v>231</v>
          </cell>
          <cell r="AL591">
            <v>1</v>
          </cell>
          <cell r="AM591">
            <v>14</v>
          </cell>
          <cell r="AN591">
            <v>152009.46089083</v>
          </cell>
          <cell r="AO591">
            <v>10858</v>
          </cell>
          <cell r="AP591">
            <v>0</v>
          </cell>
          <cell r="AQ591">
            <v>10858</v>
          </cell>
        </row>
        <row r="592">
          <cell r="B592">
            <v>483239239</v>
          </cell>
          <cell r="C592" t="str">
            <v>RISING TIDE</v>
          </cell>
          <cell r="D592">
            <v>0</v>
          </cell>
          <cell r="E592">
            <v>0</v>
          </cell>
          <cell r="F592">
            <v>0</v>
          </cell>
          <cell r="G592">
            <v>50</v>
          </cell>
          <cell r="H592">
            <v>176</v>
          </cell>
          <cell r="I592">
            <v>153</v>
          </cell>
          <cell r="J592">
            <v>0</v>
          </cell>
          <cell r="K592">
            <v>14.364100000000001</v>
          </cell>
          <cell r="L592">
            <v>0</v>
          </cell>
          <cell r="M592">
            <v>0</v>
          </cell>
          <cell r="N592">
            <v>1</v>
          </cell>
          <cell r="O592">
            <v>0</v>
          </cell>
          <cell r="P592">
            <v>53</v>
          </cell>
          <cell r="Q592">
            <v>379</v>
          </cell>
          <cell r="R592">
            <v>1.0349999999999999</v>
          </cell>
          <cell r="S592">
            <v>5</v>
          </cell>
          <cell r="T592"/>
          <cell r="U592">
            <v>200892.488516235</v>
          </cell>
          <cell r="V592">
            <v>297480.22785000002</v>
          </cell>
          <cell r="W592">
            <v>1654642.076912595</v>
          </cell>
          <cell r="X592">
            <v>362380.69682851504</v>
          </cell>
          <cell r="Y592">
            <v>67714.637854589993</v>
          </cell>
          <cell r="Z592">
            <v>232190.16953000004</v>
          </cell>
          <cell r="AA592">
            <v>140173.76564999999</v>
          </cell>
          <cell r="AB592">
            <v>164950.97219999996</v>
          </cell>
          <cell r="AC592">
            <v>428235.13565082004</v>
          </cell>
          <cell r="AD592">
            <v>467262.72855900001</v>
          </cell>
          <cell r="AE592">
            <v>0</v>
          </cell>
          <cell r="AF592">
            <v>4015922.8995517553</v>
          </cell>
          <cell r="AH592">
            <v>483239239</v>
          </cell>
          <cell r="AI592" t="str">
            <v>483</v>
          </cell>
          <cell r="AJ592" t="str">
            <v>239</v>
          </cell>
          <cell r="AK592" t="str">
            <v>239</v>
          </cell>
          <cell r="AL592">
            <v>1</v>
          </cell>
          <cell r="AM592">
            <v>379</v>
          </cell>
          <cell r="AN592">
            <v>4015922.8995517553</v>
          </cell>
          <cell r="AO592">
            <v>10596</v>
          </cell>
          <cell r="AP592">
            <v>0</v>
          </cell>
          <cell r="AQ592">
            <v>10596</v>
          </cell>
        </row>
        <row r="593">
          <cell r="B593">
            <v>483239261</v>
          </cell>
          <cell r="C593" t="str">
            <v>RISING TIDE</v>
          </cell>
          <cell r="D593">
            <v>0</v>
          </cell>
          <cell r="E593">
            <v>0</v>
          </cell>
          <cell r="F593">
            <v>0</v>
          </cell>
          <cell r="G593">
            <v>5</v>
          </cell>
          <cell r="H593">
            <v>1</v>
          </cell>
          <cell r="I593">
            <v>3</v>
          </cell>
          <cell r="J593">
            <v>0</v>
          </cell>
          <cell r="K593">
            <v>0.34110000000000001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1</v>
          </cell>
          <cell r="Q593">
            <v>9</v>
          </cell>
          <cell r="R593">
            <v>1.0349999999999999</v>
          </cell>
          <cell r="S593">
            <v>4</v>
          </cell>
          <cell r="T593"/>
          <cell r="U593">
            <v>4753.0512941850002</v>
          </cell>
          <cell r="V593">
            <v>6988.3820999999998</v>
          </cell>
          <cell r="W593">
            <v>39232.812989744998</v>
          </cell>
          <cell r="X593">
            <v>9606.926158065</v>
          </cell>
          <cell r="Y593">
            <v>1532.2457268899996</v>
          </cell>
          <cell r="Z593">
            <v>5323.8336300000001</v>
          </cell>
          <cell r="AA593">
            <v>2930.5817999999995</v>
          </cell>
          <cell r="AB593">
            <v>3208.9553999999998</v>
          </cell>
          <cell r="AC593">
            <v>9876.7821562200006</v>
          </cell>
          <cell r="AD593">
            <v>10925.652789</v>
          </cell>
          <cell r="AE593">
            <v>0</v>
          </cell>
          <cell r="AF593">
            <v>94379.224044104994</v>
          </cell>
          <cell r="AH593">
            <v>483239261</v>
          </cell>
          <cell r="AI593" t="str">
            <v>483</v>
          </cell>
          <cell r="AJ593" t="str">
            <v>239</v>
          </cell>
          <cell r="AK593" t="str">
            <v>261</v>
          </cell>
          <cell r="AL593">
            <v>1</v>
          </cell>
          <cell r="AM593">
            <v>9</v>
          </cell>
          <cell r="AN593">
            <v>94379.224044104994</v>
          </cell>
          <cell r="AO593">
            <v>10487</v>
          </cell>
          <cell r="AP593">
            <v>0</v>
          </cell>
          <cell r="AQ593">
            <v>10487</v>
          </cell>
        </row>
        <row r="594">
          <cell r="B594">
            <v>483239310</v>
          </cell>
          <cell r="C594" t="str">
            <v>RISING TIDE</v>
          </cell>
          <cell r="D594">
            <v>0</v>
          </cell>
          <cell r="E594">
            <v>0</v>
          </cell>
          <cell r="F594">
            <v>0</v>
          </cell>
          <cell r="G594">
            <v>12</v>
          </cell>
          <cell r="H594">
            <v>24</v>
          </cell>
          <cell r="I594">
            <v>24</v>
          </cell>
          <cell r="J594">
            <v>0</v>
          </cell>
          <cell r="K594">
            <v>2.274</v>
          </cell>
          <cell r="L594">
            <v>0</v>
          </cell>
          <cell r="M594">
            <v>0</v>
          </cell>
          <cell r="N594">
            <v>1</v>
          </cell>
          <cell r="O594">
            <v>0</v>
          </cell>
          <cell r="P594">
            <v>20</v>
          </cell>
          <cell r="Q594">
            <v>60</v>
          </cell>
          <cell r="R594">
            <v>1.0349999999999999</v>
          </cell>
          <cell r="S594">
            <v>10</v>
          </cell>
          <cell r="T594"/>
          <cell r="U594">
            <v>32731.1442279</v>
          </cell>
          <cell r="V594">
            <v>51239.196449999996</v>
          </cell>
          <cell r="W594">
            <v>303369.20539830002</v>
          </cell>
          <cell r="X594">
            <v>58544.573237099983</v>
          </cell>
          <cell r="Y594">
            <v>12609.730362599998</v>
          </cell>
          <cell r="Z594">
            <v>37076.334199999998</v>
          </cell>
          <cell r="AA594">
            <v>23478.643799999998</v>
          </cell>
          <cell r="AB594">
            <v>33891.695999999996</v>
          </cell>
          <cell r="AC594">
            <v>67725.816274799989</v>
          </cell>
          <cell r="AD594">
            <v>80189.545259999984</v>
          </cell>
          <cell r="AE594">
            <v>0</v>
          </cell>
          <cell r="AF594">
            <v>700855.88521069987</v>
          </cell>
          <cell r="AH594">
            <v>483239310</v>
          </cell>
          <cell r="AI594" t="str">
            <v>483</v>
          </cell>
          <cell r="AJ594" t="str">
            <v>239</v>
          </cell>
          <cell r="AK594" t="str">
            <v>310</v>
          </cell>
          <cell r="AL594">
            <v>1</v>
          </cell>
          <cell r="AM594">
            <v>60</v>
          </cell>
          <cell r="AN594">
            <v>700855.88521069987</v>
          </cell>
          <cell r="AO594">
            <v>11681</v>
          </cell>
          <cell r="AP594">
            <v>0</v>
          </cell>
          <cell r="AQ594">
            <v>11681</v>
          </cell>
        </row>
        <row r="595">
          <cell r="B595">
            <v>483239336</v>
          </cell>
          <cell r="C595" t="str">
            <v>RISING TIDE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2</v>
          </cell>
          <cell r="J595">
            <v>0</v>
          </cell>
          <cell r="K595">
            <v>7.5800000000000006E-2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2</v>
          </cell>
          <cell r="R595">
            <v>1.0349999999999999</v>
          </cell>
          <cell r="S595">
            <v>7</v>
          </cell>
          <cell r="T595"/>
          <cell r="U595">
            <v>1043.87802093</v>
          </cell>
          <cell r="V595">
            <v>1494.4365</v>
          </cell>
          <cell r="W595">
            <v>9581.9217866099989</v>
          </cell>
          <cell r="X595">
            <v>1720.06287957</v>
          </cell>
          <cell r="Y595">
            <v>319.49085041999996</v>
          </cell>
          <cell r="Z595">
            <v>1562.27414</v>
          </cell>
          <cell r="AA595">
            <v>831.99509999999998</v>
          </cell>
          <cell r="AB595">
            <v>1120.7186999999999</v>
          </cell>
          <cell r="AC595">
            <v>2241.9697791599997</v>
          </cell>
          <cell r="AD595">
            <v>2235.1228420000002</v>
          </cell>
          <cell r="AE595">
            <v>0</v>
          </cell>
          <cell r="AF595">
            <v>22151.870598689999</v>
          </cell>
          <cell r="AH595">
            <v>483239336</v>
          </cell>
          <cell r="AI595" t="str">
            <v>483</v>
          </cell>
          <cell r="AJ595" t="str">
            <v>239</v>
          </cell>
          <cell r="AK595" t="str">
            <v>336</v>
          </cell>
          <cell r="AL595">
            <v>1</v>
          </cell>
          <cell r="AM595">
            <v>2</v>
          </cell>
          <cell r="AN595">
            <v>22151.870598689999</v>
          </cell>
          <cell r="AO595">
            <v>11076</v>
          </cell>
          <cell r="AP595">
            <v>0</v>
          </cell>
          <cell r="AQ595">
            <v>11076</v>
          </cell>
        </row>
        <row r="596">
          <cell r="B596">
            <v>483239625</v>
          </cell>
          <cell r="C596" t="str">
            <v>RISING TIDE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1</v>
          </cell>
          <cell r="J596">
            <v>0</v>
          </cell>
          <cell r="K596">
            <v>3.7900000000000003E-2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1</v>
          </cell>
          <cell r="R596">
            <v>1.0349999999999999</v>
          </cell>
          <cell r="S596">
            <v>4</v>
          </cell>
          <cell r="T596"/>
          <cell r="U596">
            <v>521.93901046500002</v>
          </cell>
          <cell r="V596">
            <v>747.21825000000001</v>
          </cell>
          <cell r="W596">
            <v>4790.9608933049994</v>
          </cell>
          <cell r="X596">
            <v>860.03143978499998</v>
          </cell>
          <cell r="Y596">
            <v>159.74542520999998</v>
          </cell>
          <cell r="Z596">
            <v>781.13706999999999</v>
          </cell>
          <cell r="AA596">
            <v>415.99754999999999</v>
          </cell>
          <cell r="AB596">
            <v>560.35934999999995</v>
          </cell>
          <cell r="AC596">
            <v>1120.9848895799998</v>
          </cell>
          <cell r="AD596">
            <v>1117.5614210000001</v>
          </cell>
          <cell r="AE596">
            <v>0</v>
          </cell>
          <cell r="AF596">
            <v>11075.935299344999</v>
          </cell>
          <cell r="AH596">
            <v>483239625</v>
          </cell>
          <cell r="AI596" t="str">
            <v>483</v>
          </cell>
          <cell r="AJ596" t="str">
            <v>239</v>
          </cell>
          <cell r="AK596" t="str">
            <v>625</v>
          </cell>
          <cell r="AL596">
            <v>1</v>
          </cell>
          <cell r="AM596">
            <v>1</v>
          </cell>
          <cell r="AN596">
            <v>11075.935299344999</v>
          </cell>
          <cell r="AO596">
            <v>11076</v>
          </cell>
          <cell r="AP596">
            <v>0</v>
          </cell>
          <cell r="AQ596">
            <v>11076</v>
          </cell>
        </row>
        <row r="597">
          <cell r="B597">
            <v>483239665</v>
          </cell>
          <cell r="C597" t="str">
            <v>RISING TIDE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1</v>
          </cell>
          <cell r="I597">
            <v>8</v>
          </cell>
          <cell r="J597">
            <v>0</v>
          </cell>
          <cell r="K597">
            <v>0.34110000000000001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3</v>
          </cell>
          <cell r="Q597">
            <v>9</v>
          </cell>
          <cell r="R597">
            <v>1.0349999999999999</v>
          </cell>
          <cell r="S597">
            <v>4</v>
          </cell>
          <cell r="T597"/>
          <cell r="U597">
            <v>4864.2516941849999</v>
          </cell>
          <cell r="V597">
            <v>7515.2177999999994</v>
          </cell>
          <cell r="W597">
            <v>49414.232189744995</v>
          </cell>
          <cell r="X597">
            <v>7846.2359080650003</v>
          </cell>
          <cell r="Y597">
            <v>1816.4153268899995</v>
          </cell>
          <cell r="Z597">
            <v>6798.1936299999998</v>
          </cell>
          <cell r="AA597">
            <v>3972.2057999999997</v>
          </cell>
          <cell r="AB597">
            <v>6349.0832999999984</v>
          </cell>
          <cell r="AC597">
            <v>10120.214156219999</v>
          </cell>
          <cell r="AD597">
            <v>11367.682789</v>
          </cell>
          <cell r="AE597">
            <v>0</v>
          </cell>
          <cell r="AF597">
            <v>110063.73259410498</v>
          </cell>
          <cell r="AH597">
            <v>483239665</v>
          </cell>
          <cell r="AI597" t="str">
            <v>483</v>
          </cell>
          <cell r="AJ597" t="str">
            <v>239</v>
          </cell>
          <cell r="AK597" t="str">
            <v>665</v>
          </cell>
          <cell r="AL597">
            <v>1</v>
          </cell>
          <cell r="AM597">
            <v>9</v>
          </cell>
          <cell r="AN597">
            <v>110063.73259410498</v>
          </cell>
          <cell r="AO597">
            <v>12229</v>
          </cell>
          <cell r="AP597">
            <v>0</v>
          </cell>
          <cell r="AQ597">
            <v>12229</v>
          </cell>
        </row>
        <row r="598">
          <cell r="B598">
            <v>483239740</v>
          </cell>
          <cell r="C598" t="str">
            <v>RISING TIDE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1</v>
          </cell>
          <cell r="I598">
            <v>1</v>
          </cell>
          <cell r="J598">
            <v>0</v>
          </cell>
          <cell r="K598">
            <v>7.5800000000000006E-2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2</v>
          </cell>
          <cell r="R598">
            <v>1.0349999999999999</v>
          </cell>
          <cell r="S598">
            <v>3</v>
          </cell>
          <cell r="T598"/>
          <cell r="U598">
            <v>1043.87802093</v>
          </cell>
          <cell r="V598">
            <v>1494.4365</v>
          </cell>
          <cell r="W598">
            <v>8163.1023866099995</v>
          </cell>
          <cell r="X598">
            <v>1826.0158295699998</v>
          </cell>
          <cell r="Y598">
            <v>323.95170041999995</v>
          </cell>
          <cell r="Z598">
            <v>1274.79414</v>
          </cell>
          <cell r="AA598">
            <v>747.85994999999991</v>
          </cell>
          <cell r="AB598">
            <v>803.36699999999985</v>
          </cell>
          <cell r="AC598">
            <v>2273.3199291599999</v>
          </cell>
          <cell r="AD598">
            <v>2339.0828419999998</v>
          </cell>
          <cell r="AE598">
            <v>0</v>
          </cell>
          <cell r="AF598">
            <v>20289.808298690001</v>
          </cell>
          <cell r="AH598">
            <v>483239740</v>
          </cell>
          <cell r="AI598" t="str">
            <v>483</v>
          </cell>
          <cell r="AJ598" t="str">
            <v>239</v>
          </cell>
          <cell r="AK598" t="str">
            <v>740</v>
          </cell>
          <cell r="AL598">
            <v>1</v>
          </cell>
          <cell r="AM598">
            <v>2</v>
          </cell>
          <cell r="AN598">
            <v>20289.808298690001</v>
          </cell>
          <cell r="AO598">
            <v>10145</v>
          </cell>
          <cell r="AP598">
            <v>0</v>
          </cell>
          <cell r="AQ598">
            <v>10145</v>
          </cell>
        </row>
        <row r="599">
          <cell r="B599">
            <v>483239760</v>
          </cell>
          <cell r="C599" t="str">
            <v>RISING TIDE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32</v>
          </cell>
          <cell r="J599">
            <v>0</v>
          </cell>
          <cell r="K599">
            <v>1.5918000000000001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4</v>
          </cell>
          <cell r="Q599">
            <v>42</v>
          </cell>
          <cell r="R599">
            <v>1.0349999999999999</v>
          </cell>
          <cell r="S599">
            <v>4</v>
          </cell>
          <cell r="T599"/>
          <cell r="U599">
            <v>22143.83923953</v>
          </cell>
          <cell r="V599">
            <v>32436.837899999999</v>
          </cell>
          <cell r="W599">
            <v>197318.03491881001</v>
          </cell>
          <cell r="X599">
            <v>37180.849970970005</v>
          </cell>
          <cell r="Y599">
            <v>7252.91055882</v>
          </cell>
          <cell r="Z599">
            <v>30006.876939999998</v>
          </cell>
          <cell r="AA599">
            <v>17047.029600000002</v>
          </cell>
          <cell r="AB599">
            <v>22525.843499999995</v>
          </cell>
          <cell r="AC599">
            <v>47394.866862359995</v>
          </cell>
          <cell r="AD599">
            <v>49584.739681999999</v>
          </cell>
          <cell r="AE599">
            <v>0</v>
          </cell>
          <cell r="AF599">
            <v>462891.82917249005</v>
          </cell>
          <cell r="AH599">
            <v>483239760</v>
          </cell>
          <cell r="AI599" t="str">
            <v>483</v>
          </cell>
          <cell r="AJ599" t="str">
            <v>239</v>
          </cell>
          <cell r="AK599" t="str">
            <v>760</v>
          </cell>
          <cell r="AL599">
            <v>1</v>
          </cell>
          <cell r="AM599">
            <v>42</v>
          </cell>
          <cell r="AN599">
            <v>462891.82917249005</v>
          </cell>
          <cell r="AO599">
            <v>11021</v>
          </cell>
          <cell r="AP599">
            <v>0</v>
          </cell>
          <cell r="AQ599">
            <v>11021</v>
          </cell>
        </row>
        <row r="600">
          <cell r="B600">
            <v>483239780</v>
          </cell>
          <cell r="C600" t="str">
            <v>RISING TIDE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1</v>
          </cell>
          <cell r="J600">
            <v>0</v>
          </cell>
          <cell r="K600">
            <v>3.7900000000000003E-2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1</v>
          </cell>
          <cell r="Q600">
            <v>1</v>
          </cell>
          <cell r="R600">
            <v>1.0349999999999999</v>
          </cell>
          <cell r="S600">
            <v>5</v>
          </cell>
          <cell r="T600"/>
          <cell r="U600">
            <v>578.12916046499993</v>
          </cell>
          <cell r="V600">
            <v>1013.4512999999999</v>
          </cell>
          <cell r="W600">
            <v>7389.9390433049994</v>
          </cell>
          <cell r="X600">
            <v>860.03143978499998</v>
          </cell>
          <cell r="Y600">
            <v>285.83947520999999</v>
          </cell>
          <cell r="Z600">
            <v>799.80706999999995</v>
          </cell>
          <cell r="AA600">
            <v>521.23635000000002</v>
          </cell>
          <cell r="AB600">
            <v>1107.2222999999999</v>
          </cell>
          <cell r="AC600">
            <v>1120.9848895799998</v>
          </cell>
          <cell r="AD600">
            <v>1523.7514210000002</v>
          </cell>
          <cell r="AE600">
            <v>0</v>
          </cell>
          <cell r="AF600">
            <v>15200.392449344999</v>
          </cell>
          <cell r="AH600">
            <v>483239780</v>
          </cell>
          <cell r="AI600" t="str">
            <v>483</v>
          </cell>
          <cell r="AJ600" t="str">
            <v>239</v>
          </cell>
          <cell r="AK600" t="str">
            <v>780</v>
          </cell>
          <cell r="AL600">
            <v>1</v>
          </cell>
          <cell r="AM600">
            <v>1</v>
          </cell>
          <cell r="AN600">
            <v>15200.392449344999</v>
          </cell>
          <cell r="AO600">
            <v>15200</v>
          </cell>
          <cell r="AP600">
            <v>0</v>
          </cell>
          <cell r="AQ600">
            <v>15200</v>
          </cell>
        </row>
        <row r="601">
          <cell r="B601">
            <v>484035018</v>
          </cell>
          <cell r="C601" t="str">
            <v>ROXBURY PREPARATORY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1</v>
          </cell>
          <cell r="I601">
            <v>0</v>
          </cell>
          <cell r="J601">
            <v>0</v>
          </cell>
          <cell r="K601">
            <v>3.7900000000000003E-2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  <cell r="R601">
            <v>1.085</v>
          </cell>
          <cell r="S601">
            <v>8</v>
          </cell>
          <cell r="T601"/>
          <cell r="U601">
            <v>547.15345541500005</v>
          </cell>
          <cell r="V601">
            <v>783.31574999999998</v>
          </cell>
          <cell r="W601">
            <v>3535.0468794550002</v>
          </cell>
          <cell r="X601">
            <v>1012.6503023349999</v>
          </cell>
          <cell r="Y601">
            <v>172.13894550999999</v>
          </cell>
          <cell r="Z601">
            <v>493.65706999999998</v>
          </cell>
          <cell r="AA601">
            <v>347.89439999999996</v>
          </cell>
          <cell r="AB601">
            <v>254.74714999999998</v>
          </cell>
          <cell r="AC601">
            <v>1208.0033989800002</v>
          </cell>
          <cell r="AD601">
            <v>1221.5214209999999</v>
          </cell>
          <cell r="AE601">
            <v>0</v>
          </cell>
          <cell r="AF601">
            <v>9576.1287726949995</v>
          </cell>
          <cell r="AH601">
            <v>484035018</v>
          </cell>
          <cell r="AI601" t="str">
            <v>484</v>
          </cell>
          <cell r="AJ601" t="str">
            <v>035</v>
          </cell>
          <cell r="AK601" t="str">
            <v>018</v>
          </cell>
          <cell r="AL601">
            <v>1</v>
          </cell>
          <cell r="AM601">
            <v>1</v>
          </cell>
          <cell r="AN601">
            <v>9576.1287726949995</v>
          </cell>
          <cell r="AO601">
            <v>9576</v>
          </cell>
          <cell r="AP601">
            <v>0</v>
          </cell>
          <cell r="AQ601">
            <v>9576</v>
          </cell>
        </row>
        <row r="602">
          <cell r="B602">
            <v>484035035</v>
          </cell>
          <cell r="C602" t="str">
            <v>ROXBURY PREPARATORY</v>
          </cell>
          <cell r="D602">
            <v>0</v>
          </cell>
          <cell r="E602">
            <v>0</v>
          </cell>
          <cell r="F602">
            <v>0</v>
          </cell>
          <cell r="G602">
            <v>221</v>
          </cell>
          <cell r="H602">
            <v>697</v>
          </cell>
          <cell r="I602">
            <v>614</v>
          </cell>
          <cell r="J602">
            <v>0</v>
          </cell>
          <cell r="K602">
            <v>58.062800000000003</v>
          </cell>
          <cell r="L602">
            <v>0</v>
          </cell>
          <cell r="M602">
            <v>37</v>
          </cell>
          <cell r="N602">
            <v>122</v>
          </cell>
          <cell r="O602">
            <v>65</v>
          </cell>
          <cell r="P602">
            <v>1058</v>
          </cell>
          <cell r="Q602">
            <v>1532</v>
          </cell>
          <cell r="R602">
            <v>1.085</v>
          </cell>
          <cell r="S602">
            <v>10</v>
          </cell>
          <cell r="T602"/>
          <cell r="U602">
            <v>932890.69619578007</v>
          </cell>
          <cell r="V602">
            <v>1583631.42105</v>
          </cell>
          <cell r="W602">
            <v>10063864.02212506</v>
          </cell>
          <cell r="X602">
            <v>1578213.53922722</v>
          </cell>
          <cell r="Y602">
            <v>432731.60027131991</v>
          </cell>
          <cell r="Z602">
            <v>980935.36124000011</v>
          </cell>
          <cell r="AA602">
            <v>720905.47584999981</v>
          </cell>
          <cell r="AB602">
            <v>1288013.7641</v>
          </cell>
          <cell r="AC602">
            <v>1877073.7853873598</v>
          </cell>
          <cell r="AD602">
            <v>2358565.8169720001</v>
          </cell>
          <cell r="AE602">
            <v>0</v>
          </cell>
          <cell r="AF602">
            <v>21816825.482418735</v>
          </cell>
          <cell r="AH602">
            <v>484035035</v>
          </cell>
          <cell r="AI602" t="str">
            <v>484</v>
          </cell>
          <cell r="AJ602" t="str">
            <v>035</v>
          </cell>
          <cell r="AK602" t="str">
            <v>035</v>
          </cell>
          <cell r="AL602">
            <v>1</v>
          </cell>
          <cell r="AM602">
            <v>1532</v>
          </cell>
          <cell r="AN602">
            <v>21816825.482418735</v>
          </cell>
          <cell r="AO602">
            <v>14241</v>
          </cell>
          <cell r="AP602">
            <v>0</v>
          </cell>
          <cell r="AQ602">
            <v>14241</v>
          </cell>
        </row>
        <row r="603">
          <cell r="B603">
            <v>484035040</v>
          </cell>
          <cell r="C603" t="str">
            <v>ROXBURY PREPARATORY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1</v>
          </cell>
          <cell r="I603">
            <v>0</v>
          </cell>
          <cell r="J603">
            <v>0</v>
          </cell>
          <cell r="K603">
            <v>3.7900000000000003E-2</v>
          </cell>
          <cell r="L603">
            <v>0</v>
          </cell>
          <cell r="M603">
            <v>0</v>
          </cell>
          <cell r="N603">
            <v>1</v>
          </cell>
          <cell r="O603">
            <v>0</v>
          </cell>
          <cell r="P603">
            <v>1</v>
          </cell>
          <cell r="Q603">
            <v>1</v>
          </cell>
          <cell r="R603">
            <v>1.085</v>
          </cell>
          <cell r="S603">
            <v>4</v>
          </cell>
          <cell r="T603"/>
          <cell r="U603">
            <v>709.77325541499999</v>
          </cell>
          <cell r="V603">
            <v>1242.03205</v>
          </cell>
          <cell r="W603">
            <v>7508.7400294549998</v>
          </cell>
          <cell r="X603">
            <v>1195.2232523349999</v>
          </cell>
          <cell r="Y603">
            <v>355.06994550999997</v>
          </cell>
          <cell r="Z603">
            <v>632.32707000000005</v>
          </cell>
          <cell r="AA603">
            <v>535.29560000000004</v>
          </cell>
          <cell r="AB603">
            <v>848.03599999999983</v>
          </cell>
          <cell r="AC603">
            <v>1520.9824989800002</v>
          </cell>
          <cell r="AD603">
            <v>1887.8314209999999</v>
          </cell>
          <cell r="AE603">
            <v>0</v>
          </cell>
          <cell r="AF603">
            <v>16435.311122694999</v>
          </cell>
          <cell r="AH603">
            <v>484035040</v>
          </cell>
          <cell r="AI603" t="str">
            <v>484</v>
          </cell>
          <cell r="AJ603" t="str">
            <v>035</v>
          </cell>
          <cell r="AK603" t="str">
            <v>040</v>
          </cell>
          <cell r="AL603">
            <v>1</v>
          </cell>
          <cell r="AM603">
            <v>1</v>
          </cell>
          <cell r="AN603">
            <v>16435.311122694999</v>
          </cell>
          <cell r="AO603">
            <v>16435</v>
          </cell>
          <cell r="AP603">
            <v>0</v>
          </cell>
          <cell r="AQ603">
            <v>16435</v>
          </cell>
        </row>
        <row r="604">
          <cell r="B604">
            <v>484035044</v>
          </cell>
          <cell r="C604" t="str">
            <v>ROXBURY PREPARATORY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3</v>
          </cell>
          <cell r="I604">
            <v>1</v>
          </cell>
          <cell r="J604">
            <v>0</v>
          </cell>
          <cell r="K604">
            <v>0.15160000000000001</v>
          </cell>
          <cell r="L604">
            <v>0</v>
          </cell>
          <cell r="M604">
            <v>0</v>
          </cell>
          <cell r="N604">
            <v>1</v>
          </cell>
          <cell r="O604">
            <v>0</v>
          </cell>
          <cell r="P604">
            <v>1</v>
          </cell>
          <cell r="Q604">
            <v>4</v>
          </cell>
          <cell r="R604">
            <v>1.085</v>
          </cell>
          <cell r="S604">
            <v>10</v>
          </cell>
          <cell r="T604"/>
          <cell r="U604">
            <v>2361.8883216599997</v>
          </cell>
          <cell r="V604">
            <v>3642.48605</v>
          </cell>
          <cell r="W604">
            <v>20094.320317819998</v>
          </cell>
          <cell r="X604">
            <v>4122.1027093399998</v>
          </cell>
          <cell r="Y604">
            <v>890.73468204000005</v>
          </cell>
          <cell r="Z604">
            <v>2404.1582800000001</v>
          </cell>
          <cell r="AA604">
            <v>1687.1532999999997</v>
          </cell>
          <cell r="AB604">
            <v>2048.7186999999999</v>
          </cell>
          <cell r="AC604">
            <v>5112.1280459199997</v>
          </cell>
          <cell r="AD604">
            <v>5521.9556839999996</v>
          </cell>
          <cell r="AE604">
            <v>0</v>
          </cell>
          <cell r="AF604">
            <v>47885.646090779999</v>
          </cell>
          <cell r="AH604">
            <v>484035044</v>
          </cell>
          <cell r="AI604" t="str">
            <v>484</v>
          </cell>
          <cell r="AJ604" t="str">
            <v>035</v>
          </cell>
          <cell r="AK604" t="str">
            <v>044</v>
          </cell>
          <cell r="AL604">
            <v>1</v>
          </cell>
          <cell r="AM604">
            <v>4</v>
          </cell>
          <cell r="AN604">
            <v>47885.646090779999</v>
          </cell>
          <cell r="AO604">
            <v>11971</v>
          </cell>
          <cell r="AP604">
            <v>0</v>
          </cell>
          <cell r="AQ604">
            <v>11971</v>
          </cell>
        </row>
        <row r="605">
          <cell r="B605">
            <v>484035046</v>
          </cell>
          <cell r="C605" t="str">
            <v>ROXBURY PREPARATORY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1</v>
          </cell>
          <cell r="I605">
            <v>0</v>
          </cell>
          <cell r="J605">
            <v>0</v>
          </cell>
          <cell r="K605">
            <v>3.7900000000000003E-2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1</v>
          </cell>
          <cell r="Q605">
            <v>1</v>
          </cell>
          <cell r="R605">
            <v>1.085</v>
          </cell>
          <cell r="S605">
            <v>2</v>
          </cell>
          <cell r="T605"/>
          <cell r="U605">
            <v>604.19190541500006</v>
          </cell>
          <cell r="V605">
            <v>1053.54585</v>
          </cell>
          <cell r="W605">
            <v>6173.0724794549997</v>
          </cell>
          <cell r="X605">
            <v>1012.6503023349999</v>
          </cell>
          <cell r="Y605">
            <v>300.12554550999999</v>
          </cell>
          <cell r="Z605">
            <v>511.73706999999996</v>
          </cell>
          <cell r="AA605">
            <v>454.71264999999994</v>
          </cell>
          <cell r="AB605">
            <v>809.82229999999993</v>
          </cell>
          <cell r="AC605">
            <v>1208.0033989800002</v>
          </cell>
          <cell r="AD605">
            <v>1614.8114209999999</v>
          </cell>
          <cell r="AE605">
            <v>0</v>
          </cell>
          <cell r="AF605">
            <v>13742.672922694997</v>
          </cell>
          <cell r="AH605">
            <v>484035046</v>
          </cell>
          <cell r="AI605" t="str">
            <v>484</v>
          </cell>
          <cell r="AJ605" t="str">
            <v>035</v>
          </cell>
          <cell r="AK605" t="str">
            <v>046</v>
          </cell>
          <cell r="AL605">
            <v>1</v>
          </cell>
          <cell r="AM605">
            <v>1</v>
          </cell>
          <cell r="AN605">
            <v>13742.672922694997</v>
          </cell>
          <cell r="AO605">
            <v>13743</v>
          </cell>
          <cell r="AP605">
            <v>0</v>
          </cell>
          <cell r="AQ605">
            <v>13743</v>
          </cell>
        </row>
        <row r="606">
          <cell r="B606">
            <v>484035050</v>
          </cell>
          <cell r="C606" t="str">
            <v>ROXBURY PREPARATORY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1</v>
          </cell>
          <cell r="I606">
            <v>0</v>
          </cell>
          <cell r="J606">
            <v>0</v>
          </cell>
          <cell r="K606">
            <v>3.7900000000000003E-2</v>
          </cell>
          <cell r="L606">
            <v>0</v>
          </cell>
          <cell r="M606">
            <v>0</v>
          </cell>
          <cell r="N606">
            <v>1</v>
          </cell>
          <cell r="O606">
            <v>0</v>
          </cell>
          <cell r="P606">
            <v>1</v>
          </cell>
          <cell r="Q606">
            <v>1</v>
          </cell>
          <cell r="R606">
            <v>1.085</v>
          </cell>
          <cell r="S606">
            <v>3</v>
          </cell>
          <cell r="T606"/>
          <cell r="U606">
            <v>709.14395541499994</v>
          </cell>
          <cell r="V606">
            <v>1239.07</v>
          </cell>
          <cell r="W606">
            <v>7479.9007294550001</v>
          </cell>
          <cell r="X606">
            <v>1195.2232523349999</v>
          </cell>
          <cell r="Y606">
            <v>353.68114550999996</v>
          </cell>
          <cell r="Z606">
            <v>632.12707</v>
          </cell>
          <cell r="AA606">
            <v>534.13464999999997</v>
          </cell>
          <cell r="AB606">
            <v>841.97084999999993</v>
          </cell>
          <cell r="AC606">
            <v>1520.9824989800002</v>
          </cell>
          <cell r="AD606">
            <v>1883.5314209999999</v>
          </cell>
          <cell r="AE606">
            <v>0</v>
          </cell>
          <cell r="AF606">
            <v>16389.765572695</v>
          </cell>
          <cell r="AH606">
            <v>484035050</v>
          </cell>
          <cell r="AI606" t="str">
            <v>484</v>
          </cell>
          <cell r="AJ606" t="str">
            <v>035</v>
          </cell>
          <cell r="AK606" t="str">
            <v>050</v>
          </cell>
          <cell r="AL606">
            <v>1</v>
          </cell>
          <cell r="AM606">
            <v>1</v>
          </cell>
          <cell r="AN606">
            <v>16389.765572695</v>
          </cell>
          <cell r="AO606">
            <v>16390</v>
          </cell>
          <cell r="AP606">
            <v>0</v>
          </cell>
          <cell r="AQ606">
            <v>16390</v>
          </cell>
        </row>
        <row r="607">
          <cell r="B607">
            <v>484035057</v>
          </cell>
          <cell r="C607" t="str">
            <v>ROXBURY PREPARATORY</v>
          </cell>
          <cell r="D607">
            <v>0</v>
          </cell>
          <cell r="E607">
            <v>0</v>
          </cell>
          <cell r="F607">
            <v>0</v>
          </cell>
          <cell r="G607">
            <v>1</v>
          </cell>
          <cell r="H607">
            <v>1</v>
          </cell>
          <cell r="I607">
            <v>0</v>
          </cell>
          <cell r="J607">
            <v>0</v>
          </cell>
          <cell r="K607">
            <v>7.5800000000000006E-2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2</v>
          </cell>
          <cell r="R607">
            <v>1.085</v>
          </cell>
          <cell r="S607">
            <v>10</v>
          </cell>
          <cell r="T607"/>
          <cell r="U607">
            <v>1094.3069108300001</v>
          </cell>
          <cell r="V607">
            <v>1566.6315</v>
          </cell>
          <cell r="W607">
            <v>7501.0774589099992</v>
          </cell>
          <cell r="X607">
            <v>2283.3787046699999</v>
          </cell>
          <cell r="Y607">
            <v>332.33204101999996</v>
          </cell>
          <cell r="Z607">
            <v>987.31413999999995</v>
          </cell>
          <cell r="AA607">
            <v>609.26004999999998</v>
          </cell>
          <cell r="AB607">
            <v>410.69419999999997</v>
          </cell>
          <cell r="AC607">
            <v>2332.10374796</v>
          </cell>
          <cell r="AD607">
            <v>2411.4328419999997</v>
          </cell>
          <cell r="AE607">
            <v>0</v>
          </cell>
          <cell r="AF607">
            <v>19528.531595389999</v>
          </cell>
          <cell r="AH607">
            <v>484035057</v>
          </cell>
          <cell r="AI607" t="str">
            <v>484</v>
          </cell>
          <cell r="AJ607" t="str">
            <v>035</v>
          </cell>
          <cell r="AK607" t="str">
            <v>057</v>
          </cell>
          <cell r="AL607">
            <v>1</v>
          </cell>
          <cell r="AM607">
            <v>2</v>
          </cell>
          <cell r="AN607">
            <v>19528.531595389999</v>
          </cell>
          <cell r="AO607">
            <v>9764</v>
          </cell>
          <cell r="AP607">
            <v>0</v>
          </cell>
          <cell r="AQ607">
            <v>9764</v>
          </cell>
        </row>
        <row r="608">
          <cell r="B608">
            <v>484035073</v>
          </cell>
          <cell r="C608" t="str">
            <v>ROXBURY PREPARATORY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1</v>
          </cell>
          <cell r="I608">
            <v>2</v>
          </cell>
          <cell r="J608">
            <v>0</v>
          </cell>
          <cell r="K608">
            <v>0.1137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2</v>
          </cell>
          <cell r="Q608">
            <v>3</v>
          </cell>
          <cell r="R608">
            <v>1.085</v>
          </cell>
          <cell r="S608">
            <v>5</v>
          </cell>
          <cell r="T608"/>
          <cell r="U608">
            <v>1759.2696662449998</v>
          </cell>
          <cell r="V608">
            <v>2908.1363500000002</v>
          </cell>
          <cell r="W608">
            <v>19028.928738365004</v>
          </cell>
          <cell r="X608">
            <v>2815.808007005</v>
          </cell>
          <cell r="Y608">
            <v>771.43523652999988</v>
          </cell>
          <cell r="Z608">
            <v>2093.2712099999999</v>
          </cell>
          <cell r="AA608">
            <v>1440.7281</v>
          </cell>
          <cell r="AB608">
            <v>2576.16975</v>
          </cell>
          <cell r="AC608">
            <v>3558.2808969399998</v>
          </cell>
          <cell r="AD608">
            <v>4269.0242630000002</v>
          </cell>
          <cell r="AE608">
            <v>0</v>
          </cell>
          <cell r="AF608">
            <v>41221.052218085002</v>
          </cell>
          <cell r="AH608">
            <v>484035073</v>
          </cell>
          <cell r="AI608" t="str">
            <v>484</v>
          </cell>
          <cell r="AJ608" t="str">
            <v>035</v>
          </cell>
          <cell r="AK608" t="str">
            <v>073</v>
          </cell>
          <cell r="AL608">
            <v>1</v>
          </cell>
          <cell r="AM608">
            <v>3</v>
          </cell>
          <cell r="AN608">
            <v>41221.052218085002</v>
          </cell>
          <cell r="AO608">
            <v>13740</v>
          </cell>
          <cell r="AP608">
            <v>0</v>
          </cell>
          <cell r="AQ608">
            <v>13740</v>
          </cell>
        </row>
        <row r="609">
          <cell r="B609">
            <v>484035093</v>
          </cell>
          <cell r="C609" t="str">
            <v>ROXBURY PREPARATORY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1</v>
          </cell>
          <cell r="I609">
            <v>0</v>
          </cell>
          <cell r="J609">
            <v>0</v>
          </cell>
          <cell r="K609">
            <v>3.7900000000000003E-2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1</v>
          </cell>
          <cell r="Q609">
            <v>1</v>
          </cell>
          <cell r="R609">
            <v>1.085</v>
          </cell>
          <cell r="S609">
            <v>10</v>
          </cell>
          <cell r="T609"/>
          <cell r="U609">
            <v>616.094355415</v>
          </cell>
          <cell r="V609">
            <v>1109.96585</v>
          </cell>
          <cell r="W609">
            <v>6723.8184794549998</v>
          </cell>
          <cell r="X609">
            <v>1012.6503023349999</v>
          </cell>
          <cell r="Y609">
            <v>326.83824550999998</v>
          </cell>
          <cell r="Z609">
            <v>515.51706999999999</v>
          </cell>
          <cell r="AA609">
            <v>477.02024999999998</v>
          </cell>
          <cell r="AB609">
            <v>925.71114999999986</v>
          </cell>
          <cell r="AC609">
            <v>1208.0033989800002</v>
          </cell>
          <cell r="AD609">
            <v>1696.931421</v>
          </cell>
          <cell r="AE609">
            <v>0</v>
          </cell>
          <cell r="AF609">
            <v>14612.550522694997</v>
          </cell>
          <cell r="AH609">
            <v>484035093</v>
          </cell>
          <cell r="AI609" t="str">
            <v>484</v>
          </cell>
          <cell r="AJ609" t="str">
            <v>035</v>
          </cell>
          <cell r="AK609" t="str">
            <v>093</v>
          </cell>
          <cell r="AL609">
            <v>1</v>
          </cell>
          <cell r="AM609">
            <v>1</v>
          </cell>
          <cell r="AN609">
            <v>14612.550522694997</v>
          </cell>
          <cell r="AO609">
            <v>14613</v>
          </cell>
          <cell r="AP609">
            <v>0</v>
          </cell>
          <cell r="AQ609">
            <v>14613</v>
          </cell>
        </row>
        <row r="610">
          <cell r="B610">
            <v>484035095</v>
          </cell>
          <cell r="C610" t="str">
            <v>ROXBURY PREPARATORY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1</v>
          </cell>
          <cell r="I610">
            <v>0</v>
          </cell>
          <cell r="J610">
            <v>0</v>
          </cell>
          <cell r="K610">
            <v>3.7900000000000003E-2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1</v>
          </cell>
          <cell r="R610">
            <v>1.085</v>
          </cell>
          <cell r="S610">
            <v>10</v>
          </cell>
          <cell r="T610"/>
          <cell r="U610">
            <v>547.15345541500005</v>
          </cell>
          <cell r="V610">
            <v>783.31574999999998</v>
          </cell>
          <cell r="W610">
            <v>3535.0468794550002</v>
          </cell>
          <cell r="X610">
            <v>1012.6503023349999</v>
          </cell>
          <cell r="Y610">
            <v>172.13894550999999</v>
          </cell>
          <cell r="Z610">
            <v>493.65706999999998</v>
          </cell>
          <cell r="AA610">
            <v>347.89439999999996</v>
          </cell>
          <cell r="AB610">
            <v>254.74714999999998</v>
          </cell>
          <cell r="AC610">
            <v>1208.0033989800002</v>
          </cell>
          <cell r="AD610">
            <v>1221.5214209999999</v>
          </cell>
          <cell r="AE610">
            <v>0</v>
          </cell>
          <cell r="AF610">
            <v>9576.1287726949995</v>
          </cell>
          <cell r="AH610">
            <v>484035095</v>
          </cell>
          <cell r="AI610" t="str">
            <v>484</v>
          </cell>
          <cell r="AJ610" t="str">
            <v>035</v>
          </cell>
          <cell r="AK610" t="str">
            <v>095</v>
          </cell>
          <cell r="AL610">
            <v>1</v>
          </cell>
          <cell r="AM610">
            <v>1</v>
          </cell>
          <cell r="AN610">
            <v>9576.1287726949995</v>
          </cell>
          <cell r="AO610">
            <v>9576</v>
          </cell>
          <cell r="AP610">
            <v>0</v>
          </cell>
          <cell r="AQ610">
            <v>9576</v>
          </cell>
        </row>
        <row r="611">
          <cell r="B611">
            <v>484035097</v>
          </cell>
          <cell r="C611" t="str">
            <v>ROXBURY PREPARATORY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1</v>
          </cell>
          <cell r="J611">
            <v>0</v>
          </cell>
          <cell r="K611">
            <v>3.7900000000000003E-2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1</v>
          </cell>
          <cell r="R611">
            <v>1.085</v>
          </cell>
          <cell r="S611">
            <v>10</v>
          </cell>
          <cell r="T611"/>
          <cell r="U611">
            <v>547.15345541500005</v>
          </cell>
          <cell r="V611">
            <v>783.31574999999998</v>
          </cell>
          <cell r="W611">
            <v>5022.4082794550004</v>
          </cell>
          <cell r="X611">
            <v>901.57885233499997</v>
          </cell>
          <cell r="Y611">
            <v>167.46259550999997</v>
          </cell>
          <cell r="Z611">
            <v>781.13706999999999</v>
          </cell>
          <cell r="AA611">
            <v>436.09404999999998</v>
          </cell>
          <cell r="AB611">
            <v>587.42984999999999</v>
          </cell>
          <cell r="AC611">
            <v>1175.1387489799999</v>
          </cell>
          <cell r="AD611">
            <v>1117.5614210000001</v>
          </cell>
          <cell r="AE611">
            <v>0</v>
          </cell>
          <cell r="AF611">
            <v>11519.280072695001</v>
          </cell>
          <cell r="AH611">
            <v>484035097</v>
          </cell>
          <cell r="AI611" t="str">
            <v>484</v>
          </cell>
          <cell r="AJ611" t="str">
            <v>035</v>
          </cell>
          <cell r="AK611" t="str">
            <v>097</v>
          </cell>
          <cell r="AL611">
            <v>1</v>
          </cell>
          <cell r="AM611">
            <v>1</v>
          </cell>
          <cell r="AN611">
            <v>11519.280072695001</v>
          </cell>
          <cell r="AO611">
            <v>11519</v>
          </cell>
          <cell r="AP611">
            <v>0</v>
          </cell>
          <cell r="AQ611">
            <v>11519</v>
          </cell>
        </row>
        <row r="612">
          <cell r="B612">
            <v>484035133</v>
          </cell>
          <cell r="C612" t="str">
            <v>ROXBURY PREPARATORY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1</v>
          </cell>
          <cell r="I612">
            <v>1</v>
          </cell>
          <cell r="J612">
            <v>0</v>
          </cell>
          <cell r="K612">
            <v>7.5800000000000006E-2</v>
          </cell>
          <cell r="L612">
            <v>0</v>
          </cell>
          <cell r="M612">
            <v>0</v>
          </cell>
          <cell r="N612">
            <v>0</v>
          </cell>
          <cell r="O612">
            <v>1</v>
          </cell>
          <cell r="P612">
            <v>0</v>
          </cell>
          <cell r="Q612">
            <v>2</v>
          </cell>
          <cell r="R612">
            <v>1.085</v>
          </cell>
          <cell r="S612">
            <v>7</v>
          </cell>
          <cell r="T612"/>
          <cell r="U612">
            <v>1175.73616083</v>
          </cell>
          <cell r="V612">
            <v>1709.14625</v>
          </cell>
          <cell r="W612">
            <v>9555.0258589099994</v>
          </cell>
          <cell r="X612">
            <v>2056.7439046699997</v>
          </cell>
          <cell r="Y612">
            <v>380.31074101999997</v>
          </cell>
          <cell r="Z612">
            <v>1368.6041399999999</v>
          </cell>
          <cell r="AA612">
            <v>845.06309999999985</v>
          </cell>
          <cell r="AB612">
            <v>862.54244999999992</v>
          </cell>
          <cell r="AC612">
            <v>2627.4407479599995</v>
          </cell>
          <cell r="AD612">
            <v>2545.4828419999999</v>
          </cell>
          <cell r="AE612">
            <v>0</v>
          </cell>
          <cell r="AF612">
            <v>23126.096195390001</v>
          </cell>
          <cell r="AH612">
            <v>484035133</v>
          </cell>
          <cell r="AI612" t="str">
            <v>484</v>
          </cell>
          <cell r="AJ612" t="str">
            <v>035</v>
          </cell>
          <cell r="AK612" t="str">
            <v>133</v>
          </cell>
          <cell r="AL612">
            <v>1</v>
          </cell>
          <cell r="AM612">
            <v>2</v>
          </cell>
          <cell r="AN612">
            <v>23126.096195390001</v>
          </cell>
          <cell r="AO612">
            <v>11563</v>
          </cell>
          <cell r="AP612">
            <v>0</v>
          </cell>
          <cell r="AQ612">
            <v>11563</v>
          </cell>
        </row>
        <row r="613">
          <cell r="B613">
            <v>484035239</v>
          </cell>
          <cell r="C613" t="str">
            <v>ROXBURY PREPARATORY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1</v>
          </cell>
          <cell r="I613">
            <v>0</v>
          </cell>
          <cell r="J613">
            <v>0</v>
          </cell>
          <cell r="K613">
            <v>3.7900000000000003E-2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1</v>
          </cell>
          <cell r="Q613">
            <v>1</v>
          </cell>
          <cell r="R613">
            <v>1.085</v>
          </cell>
          <cell r="S613">
            <v>5</v>
          </cell>
          <cell r="T613"/>
          <cell r="U613">
            <v>606.058105415</v>
          </cell>
          <cell r="V613">
            <v>1062.4103</v>
          </cell>
          <cell r="W613">
            <v>6259.5795294549998</v>
          </cell>
          <cell r="X613">
            <v>1012.6503023349999</v>
          </cell>
          <cell r="Y613">
            <v>304.32449551000002</v>
          </cell>
          <cell r="Z613">
            <v>512.32706999999994</v>
          </cell>
          <cell r="AA613">
            <v>458.21719999999999</v>
          </cell>
          <cell r="AB613">
            <v>828.02859999999998</v>
          </cell>
          <cell r="AC613">
            <v>1208.0033989800002</v>
          </cell>
          <cell r="AD613">
            <v>1627.711421</v>
          </cell>
          <cell r="AE613">
            <v>0</v>
          </cell>
          <cell r="AF613">
            <v>13879.310422694998</v>
          </cell>
          <cell r="AH613">
            <v>484035239</v>
          </cell>
          <cell r="AI613" t="str">
            <v>484</v>
          </cell>
          <cell r="AJ613" t="str">
            <v>035</v>
          </cell>
          <cell r="AK613" t="str">
            <v>239</v>
          </cell>
          <cell r="AL613">
            <v>1</v>
          </cell>
          <cell r="AM613">
            <v>1</v>
          </cell>
          <cell r="AN613">
            <v>13879.310422694998</v>
          </cell>
          <cell r="AO613">
            <v>13879</v>
          </cell>
          <cell r="AP613">
            <v>0</v>
          </cell>
          <cell r="AQ613">
            <v>13879</v>
          </cell>
        </row>
        <row r="614">
          <cell r="B614">
            <v>484035243</v>
          </cell>
          <cell r="C614" t="str">
            <v>ROXBURY PREPARATORY</v>
          </cell>
          <cell r="D614">
            <v>0</v>
          </cell>
          <cell r="E614">
            <v>0</v>
          </cell>
          <cell r="F614">
            <v>0</v>
          </cell>
          <cell r="G614">
            <v>1</v>
          </cell>
          <cell r="H614">
            <v>1</v>
          </cell>
          <cell r="I614">
            <v>1</v>
          </cell>
          <cell r="J614">
            <v>0</v>
          </cell>
          <cell r="K614">
            <v>0.1137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1</v>
          </cell>
          <cell r="Q614">
            <v>3</v>
          </cell>
          <cell r="R614">
            <v>1.085</v>
          </cell>
          <cell r="S614">
            <v>8</v>
          </cell>
          <cell r="T614"/>
          <cell r="U614">
            <v>1707.4066662449998</v>
          </cell>
          <cell r="V614">
            <v>2662.4055500000004</v>
          </cell>
          <cell r="W614">
            <v>15573.648588364998</v>
          </cell>
          <cell r="X614">
            <v>3184.9575570049997</v>
          </cell>
          <cell r="Y614">
            <v>647.76693652999995</v>
          </cell>
          <cell r="Z614">
            <v>1789.36121</v>
          </cell>
          <cell r="AA614">
            <v>1168.8596499999999</v>
          </cell>
          <cell r="AB614">
            <v>1639.9123999999999</v>
          </cell>
          <cell r="AC614">
            <v>3507.2424969399999</v>
          </cell>
          <cell r="AD614">
            <v>3983.7242629999996</v>
          </cell>
          <cell r="AE614">
            <v>0</v>
          </cell>
          <cell r="AF614">
            <v>35865.285318084992</v>
          </cell>
          <cell r="AH614">
            <v>484035243</v>
          </cell>
          <cell r="AI614" t="str">
            <v>484</v>
          </cell>
          <cell r="AJ614" t="str">
            <v>035</v>
          </cell>
          <cell r="AK614" t="str">
            <v>243</v>
          </cell>
          <cell r="AL614">
            <v>1</v>
          </cell>
          <cell r="AM614">
            <v>3</v>
          </cell>
          <cell r="AN614">
            <v>35865.285318084992</v>
          </cell>
          <cell r="AO614">
            <v>11955</v>
          </cell>
          <cell r="AP614">
            <v>0</v>
          </cell>
          <cell r="AQ614">
            <v>11955</v>
          </cell>
        </row>
        <row r="615">
          <cell r="B615">
            <v>484035244</v>
          </cell>
          <cell r="C615" t="str">
            <v>ROXBURY PREPARATORY</v>
          </cell>
          <cell r="D615">
            <v>0</v>
          </cell>
          <cell r="E615">
            <v>0</v>
          </cell>
          <cell r="F615">
            <v>0</v>
          </cell>
          <cell r="G615">
            <v>4</v>
          </cell>
          <cell r="H615">
            <v>4</v>
          </cell>
          <cell r="I615">
            <v>2</v>
          </cell>
          <cell r="J615">
            <v>0</v>
          </cell>
          <cell r="K615">
            <v>0.379</v>
          </cell>
          <cell r="L615">
            <v>0</v>
          </cell>
          <cell r="M615">
            <v>0</v>
          </cell>
          <cell r="N615">
            <v>1</v>
          </cell>
          <cell r="O615">
            <v>0</v>
          </cell>
          <cell r="P615">
            <v>3</v>
          </cell>
          <cell r="Q615">
            <v>10</v>
          </cell>
          <cell r="R615">
            <v>1.085</v>
          </cell>
          <cell r="S615">
            <v>9</v>
          </cell>
          <cell r="T615"/>
          <cell r="U615">
            <v>5778.1989541499997</v>
          </cell>
          <cell r="V615">
            <v>8974.3930499999988</v>
          </cell>
          <cell r="W615">
            <v>50685.544144550004</v>
          </cell>
          <cell r="X615">
            <v>11119.24547335</v>
          </cell>
          <cell r="Y615">
            <v>2170.4167050999999</v>
          </cell>
          <cell r="Z615">
            <v>5695.8607000000002</v>
          </cell>
          <cell r="AA615">
            <v>3766.4255999999996</v>
          </cell>
          <cell r="AB615">
            <v>4812.8321500000002</v>
          </cell>
          <cell r="AC615">
            <v>11991.671589799997</v>
          </cell>
          <cell r="AD615">
            <v>13540.454209999998</v>
          </cell>
          <cell r="AE615">
            <v>0</v>
          </cell>
          <cell r="AF615">
            <v>118535.04257695</v>
          </cell>
          <cell r="AH615">
            <v>484035244</v>
          </cell>
          <cell r="AI615" t="str">
            <v>484</v>
          </cell>
          <cell r="AJ615" t="str">
            <v>035</v>
          </cell>
          <cell r="AK615" t="str">
            <v>244</v>
          </cell>
          <cell r="AL615">
            <v>1</v>
          </cell>
          <cell r="AM615">
            <v>10</v>
          </cell>
          <cell r="AN615">
            <v>118535.04257695</v>
          </cell>
          <cell r="AO615">
            <v>11854</v>
          </cell>
          <cell r="AP615">
            <v>0</v>
          </cell>
          <cell r="AQ615">
            <v>11854</v>
          </cell>
        </row>
        <row r="616">
          <cell r="B616">
            <v>484035285</v>
          </cell>
          <cell r="C616" t="str">
            <v>ROXBURY PREPARATORY</v>
          </cell>
          <cell r="D616">
            <v>0</v>
          </cell>
          <cell r="E616">
            <v>0</v>
          </cell>
          <cell r="F616">
            <v>0</v>
          </cell>
          <cell r="G616">
            <v>1</v>
          </cell>
          <cell r="H616">
            <v>1</v>
          </cell>
          <cell r="I616">
            <v>1</v>
          </cell>
          <cell r="J616">
            <v>0</v>
          </cell>
          <cell r="K616">
            <v>0.1137</v>
          </cell>
          <cell r="L616">
            <v>0</v>
          </cell>
          <cell r="M616">
            <v>0</v>
          </cell>
          <cell r="N616">
            <v>1</v>
          </cell>
          <cell r="O616">
            <v>0</v>
          </cell>
          <cell r="P616">
            <v>1</v>
          </cell>
          <cell r="Q616">
            <v>3</v>
          </cell>
          <cell r="R616">
            <v>1.085</v>
          </cell>
          <cell r="S616">
            <v>7</v>
          </cell>
          <cell r="T616"/>
          <cell r="U616">
            <v>1810.2429662450002</v>
          </cell>
          <cell r="V616">
            <v>2837.8717500000002</v>
          </cell>
          <cell r="W616">
            <v>16782.338588365001</v>
          </cell>
          <cell r="X616">
            <v>3367.5305070049994</v>
          </cell>
          <cell r="Y616">
            <v>696.57023652999999</v>
          </cell>
          <cell r="Z616">
            <v>1909.0712100000001</v>
          </cell>
          <cell r="AA616">
            <v>1244.3105499999999</v>
          </cell>
          <cell r="AB616">
            <v>1651.4242499999998</v>
          </cell>
          <cell r="AC616">
            <v>3820.2215969399999</v>
          </cell>
          <cell r="AD616">
            <v>4237.8142629999993</v>
          </cell>
          <cell r="AE616">
            <v>0</v>
          </cell>
          <cell r="AF616">
            <v>38357.395918084992</v>
          </cell>
          <cell r="AH616">
            <v>484035285</v>
          </cell>
          <cell r="AI616" t="str">
            <v>484</v>
          </cell>
          <cell r="AJ616" t="str">
            <v>035</v>
          </cell>
          <cell r="AK616" t="str">
            <v>285</v>
          </cell>
          <cell r="AL616">
            <v>1</v>
          </cell>
          <cell r="AM616">
            <v>3</v>
          </cell>
          <cell r="AN616">
            <v>38357.395918084992</v>
          </cell>
          <cell r="AO616">
            <v>12786</v>
          </cell>
          <cell r="AP616">
            <v>0</v>
          </cell>
          <cell r="AQ616">
            <v>12786</v>
          </cell>
        </row>
        <row r="617">
          <cell r="B617">
            <v>484035307</v>
          </cell>
          <cell r="C617" t="str">
            <v>ROXBURY PREPARATORY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1</v>
          </cell>
          <cell r="J617">
            <v>0</v>
          </cell>
          <cell r="K617">
            <v>3.7900000000000003E-2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1</v>
          </cell>
          <cell r="Q617">
            <v>1</v>
          </cell>
          <cell r="R617">
            <v>1.085</v>
          </cell>
          <cell r="S617">
            <v>3</v>
          </cell>
          <cell r="T617"/>
          <cell r="U617">
            <v>604.810355415</v>
          </cell>
          <cell r="V617">
            <v>1056.4970499999999</v>
          </cell>
          <cell r="W617">
            <v>7689.2623294549994</v>
          </cell>
          <cell r="X617">
            <v>901.57885233499997</v>
          </cell>
          <cell r="Y617">
            <v>296.84884550999993</v>
          </cell>
          <cell r="Z617">
            <v>799.41706999999997</v>
          </cell>
          <cell r="AA617">
            <v>544.08410000000003</v>
          </cell>
          <cell r="AB617">
            <v>1148.5701499999998</v>
          </cell>
          <cell r="AC617">
            <v>1175.1387489799999</v>
          </cell>
          <cell r="AD617">
            <v>1515.151421</v>
          </cell>
          <cell r="AE617">
            <v>0</v>
          </cell>
          <cell r="AF617">
            <v>15731.358922694999</v>
          </cell>
          <cell r="AH617">
            <v>484035307</v>
          </cell>
          <cell r="AI617" t="str">
            <v>484</v>
          </cell>
          <cell r="AJ617" t="str">
            <v>035</v>
          </cell>
          <cell r="AK617" t="str">
            <v>307</v>
          </cell>
          <cell r="AL617">
            <v>1</v>
          </cell>
          <cell r="AM617">
            <v>1</v>
          </cell>
          <cell r="AN617">
            <v>15731.358922694999</v>
          </cell>
          <cell r="AO617">
            <v>15731</v>
          </cell>
          <cell r="AP617">
            <v>0</v>
          </cell>
          <cell r="AQ617">
            <v>15731</v>
          </cell>
        </row>
        <row r="618">
          <cell r="B618">
            <v>485258071</v>
          </cell>
          <cell r="C618" t="str">
            <v>SALEM ACADEMY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1</v>
          </cell>
          <cell r="J618">
            <v>0</v>
          </cell>
          <cell r="K618">
            <v>3.7900000000000003E-2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1</v>
          </cell>
          <cell r="R618">
            <v>1</v>
          </cell>
          <cell r="S618">
            <v>4</v>
          </cell>
          <cell r="T618"/>
          <cell r="U618">
            <v>504.28889900000001</v>
          </cell>
          <cell r="V618">
            <v>721.95</v>
          </cell>
          <cell r="W618">
            <v>4628.9477230000002</v>
          </cell>
          <cell r="X618">
            <v>830.94825100000003</v>
          </cell>
          <cell r="Y618">
            <v>154.34340599999999</v>
          </cell>
          <cell r="Z618">
            <v>781.13706999999999</v>
          </cell>
          <cell r="AA618">
            <v>401.93</v>
          </cell>
          <cell r="AB618">
            <v>541.41</v>
          </cell>
          <cell r="AC618">
            <v>1083.077188</v>
          </cell>
          <cell r="AD618">
            <v>1117.5614210000001</v>
          </cell>
          <cell r="AE618">
            <v>0</v>
          </cell>
          <cell r="AF618">
            <v>10765.593957999999</v>
          </cell>
          <cell r="AH618">
            <v>485258071</v>
          </cell>
          <cell r="AI618" t="str">
            <v>485</v>
          </cell>
          <cell r="AJ618" t="str">
            <v>258</v>
          </cell>
          <cell r="AK618" t="str">
            <v>071</v>
          </cell>
          <cell r="AL618">
            <v>1</v>
          </cell>
          <cell r="AM618">
            <v>1</v>
          </cell>
          <cell r="AN618">
            <v>10765.593957999999</v>
          </cell>
          <cell r="AO618">
            <v>10766</v>
          </cell>
          <cell r="AP618">
            <v>0</v>
          </cell>
          <cell r="AQ618">
            <v>10766</v>
          </cell>
        </row>
        <row r="619">
          <cell r="B619">
            <v>485258107</v>
          </cell>
          <cell r="C619" t="str">
            <v>SALEM ACADEMY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1</v>
          </cell>
          <cell r="J619">
            <v>0</v>
          </cell>
          <cell r="K619">
            <v>3.7900000000000003E-2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1</v>
          </cell>
          <cell r="R619">
            <v>1</v>
          </cell>
          <cell r="S619">
            <v>9</v>
          </cell>
          <cell r="T619"/>
          <cell r="U619">
            <v>504.28889900000001</v>
          </cell>
          <cell r="V619">
            <v>721.95</v>
          </cell>
          <cell r="W619">
            <v>4628.9477230000002</v>
          </cell>
          <cell r="X619">
            <v>830.94825100000003</v>
          </cell>
          <cell r="Y619">
            <v>154.34340599999999</v>
          </cell>
          <cell r="Z619">
            <v>781.13706999999999</v>
          </cell>
          <cell r="AA619">
            <v>401.93</v>
          </cell>
          <cell r="AB619">
            <v>541.41</v>
          </cell>
          <cell r="AC619">
            <v>1083.077188</v>
          </cell>
          <cell r="AD619">
            <v>1117.5614210000001</v>
          </cell>
          <cell r="AE619">
            <v>0</v>
          </cell>
          <cell r="AF619">
            <v>10765.593957999999</v>
          </cell>
          <cell r="AH619">
            <v>485258107</v>
          </cell>
          <cell r="AI619" t="str">
            <v>485</v>
          </cell>
          <cell r="AJ619" t="str">
            <v>258</v>
          </cell>
          <cell r="AK619" t="str">
            <v>107</v>
          </cell>
          <cell r="AL619">
            <v>1</v>
          </cell>
          <cell r="AM619">
            <v>1</v>
          </cell>
          <cell r="AN619">
            <v>10765.593957999999</v>
          </cell>
          <cell r="AO619">
            <v>10766</v>
          </cell>
          <cell r="AP619">
            <v>0</v>
          </cell>
          <cell r="AQ619">
            <v>10766</v>
          </cell>
        </row>
        <row r="620">
          <cell r="B620">
            <v>485258163</v>
          </cell>
          <cell r="C620" t="str">
            <v>SALEM ACADEMY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4</v>
          </cell>
          <cell r="I620">
            <v>10</v>
          </cell>
          <cell r="J620">
            <v>0</v>
          </cell>
          <cell r="K620">
            <v>0.53059999999999996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6</v>
          </cell>
          <cell r="Q620">
            <v>14</v>
          </cell>
          <cell r="R620">
            <v>1</v>
          </cell>
          <cell r="S620">
            <v>10</v>
          </cell>
          <cell r="T620"/>
          <cell r="U620">
            <v>7441.2845859999998</v>
          </cell>
          <cell r="V620">
            <v>11913.66</v>
          </cell>
          <cell r="W620">
            <v>76955.668122000003</v>
          </cell>
          <cell r="X620">
            <v>12042.755514</v>
          </cell>
          <cell r="Y620">
            <v>3033.5276840000001</v>
          </cell>
          <cell r="Z620">
            <v>9917.1589800000002</v>
          </cell>
          <cell r="AA620">
            <v>6015.920000000001</v>
          </cell>
          <cell r="AB620">
            <v>10063.66</v>
          </cell>
          <cell r="AC620">
            <v>15284.240631999999</v>
          </cell>
          <cell r="AD620">
            <v>18914.159894</v>
          </cell>
          <cell r="AE620">
            <v>0</v>
          </cell>
          <cell r="AF620">
            <v>171582.035412</v>
          </cell>
          <cell r="AH620">
            <v>485258163</v>
          </cell>
          <cell r="AI620" t="str">
            <v>485</v>
          </cell>
          <cell r="AJ620" t="str">
            <v>258</v>
          </cell>
          <cell r="AK620" t="str">
            <v>163</v>
          </cell>
          <cell r="AL620">
            <v>1</v>
          </cell>
          <cell r="AM620">
            <v>14</v>
          </cell>
          <cell r="AN620">
            <v>171582.035412</v>
          </cell>
          <cell r="AO620">
            <v>12256</v>
          </cell>
          <cell r="AP620">
            <v>0</v>
          </cell>
          <cell r="AQ620">
            <v>12256</v>
          </cell>
        </row>
        <row r="621">
          <cell r="B621">
            <v>485258168</v>
          </cell>
          <cell r="C621" t="str">
            <v>SALEM ACADEMY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1</v>
          </cell>
          <cell r="J621">
            <v>0</v>
          </cell>
          <cell r="K621">
            <v>3.7900000000000003E-2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1</v>
          </cell>
          <cell r="R621">
            <v>1</v>
          </cell>
          <cell r="S621">
            <v>2</v>
          </cell>
          <cell r="T621"/>
          <cell r="U621">
            <v>504.28889900000001</v>
          </cell>
          <cell r="V621">
            <v>721.95</v>
          </cell>
          <cell r="W621">
            <v>4628.9477230000002</v>
          </cell>
          <cell r="X621">
            <v>830.94825100000003</v>
          </cell>
          <cell r="Y621">
            <v>154.34340599999999</v>
          </cell>
          <cell r="Z621">
            <v>781.13706999999999</v>
          </cell>
          <cell r="AA621">
            <v>401.93</v>
          </cell>
          <cell r="AB621">
            <v>541.41</v>
          </cell>
          <cell r="AC621">
            <v>1083.077188</v>
          </cell>
          <cell r="AD621">
            <v>1117.5614210000001</v>
          </cell>
          <cell r="AE621">
            <v>0</v>
          </cell>
          <cell r="AF621">
            <v>10765.593957999999</v>
          </cell>
          <cell r="AH621">
            <v>485258168</v>
          </cell>
          <cell r="AI621" t="str">
            <v>485</v>
          </cell>
          <cell r="AJ621" t="str">
            <v>258</v>
          </cell>
          <cell r="AK621" t="str">
            <v>168</v>
          </cell>
          <cell r="AL621">
            <v>1</v>
          </cell>
          <cell r="AM621">
            <v>1</v>
          </cell>
          <cell r="AN621">
            <v>10765.593957999999</v>
          </cell>
          <cell r="AO621">
            <v>10766</v>
          </cell>
          <cell r="AP621">
            <v>0</v>
          </cell>
          <cell r="AQ621">
            <v>10766</v>
          </cell>
        </row>
        <row r="622">
          <cell r="B622">
            <v>485258229</v>
          </cell>
          <cell r="C622" t="str">
            <v>SALEM ACADEMY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3</v>
          </cell>
          <cell r="I622">
            <v>9</v>
          </cell>
          <cell r="J622">
            <v>0</v>
          </cell>
          <cell r="K622">
            <v>0.45479999999999998</v>
          </cell>
          <cell r="L622">
            <v>0</v>
          </cell>
          <cell r="M622">
            <v>0</v>
          </cell>
          <cell r="N622">
            <v>1</v>
          </cell>
          <cell r="O622">
            <v>0</v>
          </cell>
          <cell r="P622">
            <v>4</v>
          </cell>
          <cell r="Q622">
            <v>12</v>
          </cell>
          <cell r="R622">
            <v>1</v>
          </cell>
          <cell r="S622">
            <v>8</v>
          </cell>
          <cell r="T622"/>
          <cell r="U622">
            <v>6390.7467879999995</v>
          </cell>
          <cell r="V622">
            <v>9983.590000000002</v>
          </cell>
          <cell r="W622">
            <v>63857.572675999996</v>
          </cell>
          <cell r="X622">
            <v>10446.759012</v>
          </cell>
          <cell r="Y622">
            <v>2458.6408719999999</v>
          </cell>
          <cell r="Z622">
            <v>8715.0348399999984</v>
          </cell>
          <cell r="AA622">
            <v>5106.7299999999996</v>
          </cell>
          <cell r="AB622">
            <v>7967.1399999999994</v>
          </cell>
          <cell r="AC622">
            <v>13376.256255999999</v>
          </cell>
          <cell r="AD622">
            <v>15805.957052000002</v>
          </cell>
          <cell r="AE622">
            <v>0</v>
          </cell>
          <cell r="AF622">
            <v>144108.42749599999</v>
          </cell>
          <cell r="AH622">
            <v>485258229</v>
          </cell>
          <cell r="AI622" t="str">
            <v>485</v>
          </cell>
          <cell r="AJ622" t="str">
            <v>258</v>
          </cell>
          <cell r="AK622" t="str">
            <v>229</v>
          </cell>
          <cell r="AL622">
            <v>1</v>
          </cell>
          <cell r="AM622">
            <v>12</v>
          </cell>
          <cell r="AN622">
            <v>144108.42749599999</v>
          </cell>
          <cell r="AO622">
            <v>12009</v>
          </cell>
          <cell r="AP622">
            <v>0</v>
          </cell>
          <cell r="AQ622">
            <v>12009</v>
          </cell>
        </row>
        <row r="623">
          <cell r="B623">
            <v>485258248</v>
          </cell>
          <cell r="C623" t="str">
            <v>SALEM ACADEMY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1</v>
          </cell>
          <cell r="I623">
            <v>1</v>
          </cell>
          <cell r="J623">
            <v>0</v>
          </cell>
          <cell r="K623">
            <v>7.5800000000000006E-2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2</v>
          </cell>
          <cell r="R623">
            <v>1</v>
          </cell>
          <cell r="S623">
            <v>10</v>
          </cell>
          <cell r="T623"/>
          <cell r="U623">
            <v>1008.577798</v>
          </cell>
          <cell r="V623">
            <v>1443.9</v>
          </cell>
          <cell r="W623">
            <v>7887.0554460000003</v>
          </cell>
          <cell r="X623">
            <v>1764.2665019999999</v>
          </cell>
          <cell r="Y623">
            <v>312.99681199999998</v>
          </cell>
          <cell r="Z623">
            <v>1274.79414</v>
          </cell>
          <cell r="AA623">
            <v>722.56999999999994</v>
          </cell>
          <cell r="AB623">
            <v>776.19999999999993</v>
          </cell>
          <cell r="AC623">
            <v>2196.4443759999999</v>
          </cell>
          <cell r="AD623">
            <v>2339.0828419999998</v>
          </cell>
          <cell r="AE623">
            <v>0</v>
          </cell>
          <cell r="AF623">
            <v>19725.887916</v>
          </cell>
          <cell r="AH623">
            <v>485258248</v>
          </cell>
          <cell r="AI623" t="str">
            <v>485</v>
          </cell>
          <cell r="AJ623" t="str">
            <v>258</v>
          </cell>
          <cell r="AK623" t="str">
            <v>248</v>
          </cell>
          <cell r="AL623">
            <v>1</v>
          </cell>
          <cell r="AM623">
            <v>2</v>
          </cell>
          <cell r="AN623">
            <v>19725.887916</v>
          </cell>
          <cell r="AO623">
            <v>9863</v>
          </cell>
          <cell r="AP623">
            <v>0</v>
          </cell>
          <cell r="AQ623">
            <v>9863</v>
          </cell>
        </row>
        <row r="624">
          <cell r="B624">
            <v>485258258</v>
          </cell>
          <cell r="C624" t="str">
            <v>SALEM ACADEMY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207</v>
          </cell>
          <cell r="I624">
            <v>253</v>
          </cell>
          <cell r="J624">
            <v>0</v>
          </cell>
          <cell r="K624">
            <v>17.434000000000001</v>
          </cell>
          <cell r="L624">
            <v>0</v>
          </cell>
          <cell r="M624">
            <v>0</v>
          </cell>
          <cell r="N624">
            <v>10</v>
          </cell>
          <cell r="O624">
            <v>11</v>
          </cell>
          <cell r="P624">
            <v>185</v>
          </cell>
          <cell r="Q624">
            <v>460</v>
          </cell>
          <cell r="R624">
            <v>1</v>
          </cell>
          <cell r="S624">
            <v>10</v>
          </cell>
          <cell r="T624"/>
          <cell r="U624">
            <v>245514.94353999998</v>
          </cell>
          <cell r="V624">
            <v>390920.64999999997</v>
          </cell>
          <cell r="W624">
            <v>2411152.0925799999</v>
          </cell>
          <cell r="X624">
            <v>406554.33546000003</v>
          </cell>
          <cell r="Y624">
            <v>99160.856759999995</v>
          </cell>
          <cell r="Z624">
            <v>306092.60219999996</v>
          </cell>
          <cell r="AA624">
            <v>191418.01000000004</v>
          </cell>
          <cell r="AB624">
            <v>300429.13</v>
          </cell>
          <cell r="AC624">
            <v>509846.89648</v>
          </cell>
          <cell r="AD624">
            <v>628463.42365999997</v>
          </cell>
          <cell r="AE624">
            <v>0</v>
          </cell>
          <cell r="AF624">
            <v>5489552.94068</v>
          </cell>
          <cell r="AH624">
            <v>485258258</v>
          </cell>
          <cell r="AI624" t="str">
            <v>485</v>
          </cell>
          <cell r="AJ624" t="str">
            <v>258</v>
          </cell>
          <cell r="AK624" t="str">
            <v>258</v>
          </cell>
          <cell r="AL624">
            <v>1</v>
          </cell>
          <cell r="AM624">
            <v>460</v>
          </cell>
          <cell r="AN624">
            <v>5489552.94068</v>
          </cell>
          <cell r="AO624">
            <v>11934</v>
          </cell>
          <cell r="AP624">
            <v>0</v>
          </cell>
          <cell r="AQ624">
            <v>11934</v>
          </cell>
        </row>
        <row r="625">
          <cell r="B625">
            <v>485258291</v>
          </cell>
          <cell r="C625" t="str">
            <v>SALEM ACADEMY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1</v>
          </cell>
          <cell r="I625">
            <v>2</v>
          </cell>
          <cell r="J625">
            <v>0</v>
          </cell>
          <cell r="K625">
            <v>0.1137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2</v>
          </cell>
          <cell r="Q625">
            <v>3</v>
          </cell>
          <cell r="R625">
            <v>1</v>
          </cell>
          <cell r="S625">
            <v>4</v>
          </cell>
          <cell r="T625"/>
          <cell r="U625">
            <v>1620.306697</v>
          </cell>
          <cell r="V625">
            <v>2674.8700000000003</v>
          </cell>
          <cell r="W625">
            <v>17485.023169</v>
          </cell>
          <cell r="X625">
            <v>2595.2147530000002</v>
          </cell>
          <cell r="Y625">
            <v>708.400218</v>
          </cell>
          <cell r="Z625">
            <v>2092.8912099999998</v>
          </cell>
          <cell r="AA625">
            <v>1325.7</v>
          </cell>
          <cell r="AB625">
            <v>2363.1499999999996</v>
          </cell>
          <cell r="AC625">
            <v>3279.5215640000001</v>
          </cell>
          <cell r="AD625">
            <v>4260.4242629999999</v>
          </cell>
          <cell r="AE625">
            <v>0</v>
          </cell>
          <cell r="AF625">
            <v>38405.501874000001</v>
          </cell>
          <cell r="AH625">
            <v>485258291</v>
          </cell>
          <cell r="AI625" t="str">
            <v>485</v>
          </cell>
          <cell r="AJ625" t="str">
            <v>258</v>
          </cell>
          <cell r="AK625" t="str">
            <v>291</v>
          </cell>
          <cell r="AL625">
            <v>1</v>
          </cell>
          <cell r="AM625">
            <v>3</v>
          </cell>
          <cell r="AN625">
            <v>38405.501874000001</v>
          </cell>
          <cell r="AO625">
            <v>12802</v>
          </cell>
          <cell r="AP625">
            <v>0</v>
          </cell>
          <cell r="AQ625">
            <v>12802</v>
          </cell>
        </row>
        <row r="626">
          <cell r="B626">
            <v>485258305</v>
          </cell>
          <cell r="C626" t="str">
            <v>SALEM ACADEMY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1</v>
          </cell>
          <cell r="I626">
            <v>0</v>
          </cell>
          <cell r="J626">
            <v>0</v>
          </cell>
          <cell r="K626">
            <v>3.7900000000000003E-2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1</v>
          </cell>
          <cell r="R626">
            <v>1</v>
          </cell>
          <cell r="S626">
            <v>3</v>
          </cell>
          <cell r="T626"/>
          <cell r="U626">
            <v>504.28889900000001</v>
          </cell>
          <cell r="V626">
            <v>721.95</v>
          </cell>
          <cell r="W626">
            <v>3258.1077230000001</v>
          </cell>
          <cell r="X626">
            <v>933.31825099999992</v>
          </cell>
          <cell r="Y626">
            <v>158.65340599999999</v>
          </cell>
          <cell r="Z626">
            <v>493.65706999999998</v>
          </cell>
          <cell r="AA626">
            <v>320.64</v>
          </cell>
          <cell r="AB626">
            <v>234.79</v>
          </cell>
          <cell r="AC626">
            <v>1113.3671880000002</v>
          </cell>
          <cell r="AD626">
            <v>1221.5214209999999</v>
          </cell>
          <cell r="AE626">
            <v>0</v>
          </cell>
          <cell r="AF626">
            <v>8960.2939580000002</v>
          </cell>
          <cell r="AH626">
            <v>485258305</v>
          </cell>
          <cell r="AI626" t="str">
            <v>485</v>
          </cell>
          <cell r="AJ626" t="str">
            <v>258</v>
          </cell>
          <cell r="AK626" t="str">
            <v>305</v>
          </cell>
          <cell r="AL626">
            <v>1</v>
          </cell>
          <cell r="AM626">
            <v>1</v>
          </cell>
          <cell r="AN626">
            <v>8960.2939580000002</v>
          </cell>
          <cell r="AO626">
            <v>8960</v>
          </cell>
          <cell r="AP626">
            <v>0</v>
          </cell>
          <cell r="AQ626">
            <v>8960</v>
          </cell>
        </row>
        <row r="627">
          <cell r="B627">
            <v>486348017</v>
          </cell>
          <cell r="C627" t="str">
            <v>SEVEN HILLS</v>
          </cell>
          <cell r="D627">
            <v>0</v>
          </cell>
          <cell r="E627">
            <v>0</v>
          </cell>
          <cell r="F627">
            <v>0</v>
          </cell>
          <cell r="G627">
            <v>1</v>
          </cell>
          <cell r="H627">
            <v>2</v>
          </cell>
          <cell r="I627">
            <v>0</v>
          </cell>
          <cell r="J627">
            <v>0</v>
          </cell>
          <cell r="K627">
            <v>0.1137</v>
          </cell>
          <cell r="L627">
            <v>0</v>
          </cell>
          <cell r="M627">
            <v>1</v>
          </cell>
          <cell r="N627">
            <v>0</v>
          </cell>
          <cell r="O627">
            <v>0</v>
          </cell>
          <cell r="P627">
            <v>2</v>
          </cell>
          <cell r="Q627">
            <v>3</v>
          </cell>
          <cell r="R627">
            <v>1</v>
          </cell>
          <cell r="S627">
            <v>5</v>
          </cell>
          <cell r="T627"/>
          <cell r="U627">
            <v>1713.3766969999999</v>
          </cell>
          <cell r="V627">
            <v>2841.1900000000005</v>
          </cell>
          <cell r="W627">
            <v>16319.803169000001</v>
          </cell>
          <cell r="X627">
            <v>3198.6947529999998</v>
          </cell>
          <cell r="Y627">
            <v>754.57021799999995</v>
          </cell>
          <cell r="Z627">
            <v>1633.2112099999999</v>
          </cell>
          <cell r="AA627">
            <v>1154.48</v>
          </cell>
          <cell r="AB627">
            <v>1693.04</v>
          </cell>
          <cell r="AC627">
            <v>3538.5515640000003</v>
          </cell>
          <cell r="AD627">
            <v>4698.1242629999997</v>
          </cell>
          <cell r="AE627">
            <v>0</v>
          </cell>
          <cell r="AF627">
            <v>37545.041874000002</v>
          </cell>
          <cell r="AH627">
            <v>486348017</v>
          </cell>
          <cell r="AI627" t="str">
            <v>486</v>
          </cell>
          <cell r="AJ627" t="str">
            <v>348</v>
          </cell>
          <cell r="AK627" t="str">
            <v>017</v>
          </cell>
          <cell r="AL627">
            <v>1</v>
          </cell>
          <cell r="AM627">
            <v>3</v>
          </cell>
          <cell r="AN627">
            <v>37545.041874000002</v>
          </cell>
          <cell r="AO627">
            <v>12515</v>
          </cell>
          <cell r="AP627">
            <v>0</v>
          </cell>
          <cell r="AQ627">
            <v>12515</v>
          </cell>
        </row>
        <row r="628">
          <cell r="B628">
            <v>486348151</v>
          </cell>
          <cell r="C628" t="str">
            <v>SEVEN HILLS</v>
          </cell>
          <cell r="D628">
            <v>0</v>
          </cell>
          <cell r="E628">
            <v>0</v>
          </cell>
          <cell r="F628">
            <v>1</v>
          </cell>
          <cell r="G628">
            <v>1</v>
          </cell>
          <cell r="H628">
            <v>1</v>
          </cell>
          <cell r="I628">
            <v>0</v>
          </cell>
          <cell r="J628">
            <v>0</v>
          </cell>
          <cell r="K628">
            <v>0.1137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2</v>
          </cell>
          <cell r="Q628">
            <v>3</v>
          </cell>
          <cell r="R628">
            <v>1</v>
          </cell>
          <cell r="S628">
            <v>7</v>
          </cell>
          <cell r="T628"/>
          <cell r="U628">
            <v>1631.6666969999999</v>
          </cell>
          <cell r="V628">
            <v>2728.7100000000005</v>
          </cell>
          <cell r="W628">
            <v>16063.463169000001</v>
          </cell>
          <cell r="X628">
            <v>3275.6747529999998</v>
          </cell>
          <cell r="Y628">
            <v>720.5002179999999</v>
          </cell>
          <cell r="Z628">
            <v>1521.8312099999998</v>
          </cell>
          <cell r="AA628">
            <v>1024.92</v>
          </cell>
          <cell r="AB628">
            <v>1630.52</v>
          </cell>
          <cell r="AC628">
            <v>3185.4415640000002</v>
          </cell>
          <cell r="AD628">
            <v>4490.1042630000002</v>
          </cell>
          <cell r="AE628">
            <v>0</v>
          </cell>
          <cell r="AF628">
            <v>36272.831874000003</v>
          </cell>
          <cell r="AH628">
            <v>486348151</v>
          </cell>
          <cell r="AI628" t="str">
            <v>486</v>
          </cell>
          <cell r="AJ628" t="str">
            <v>348</v>
          </cell>
          <cell r="AK628" t="str">
            <v>151</v>
          </cell>
          <cell r="AL628">
            <v>1</v>
          </cell>
          <cell r="AM628">
            <v>3</v>
          </cell>
          <cell r="AN628">
            <v>36272.831874000003</v>
          </cell>
          <cell r="AO628">
            <v>12091</v>
          </cell>
          <cell r="AP628">
            <v>0</v>
          </cell>
          <cell r="AQ628">
            <v>12091</v>
          </cell>
        </row>
        <row r="629">
          <cell r="B629">
            <v>486348186</v>
          </cell>
          <cell r="C629" t="str">
            <v>SEVEN HILLS</v>
          </cell>
          <cell r="D629">
            <v>0</v>
          </cell>
          <cell r="E629">
            <v>0</v>
          </cell>
          <cell r="F629">
            <v>0</v>
          </cell>
          <cell r="G629">
            <v>1</v>
          </cell>
          <cell r="H629">
            <v>1</v>
          </cell>
          <cell r="I629">
            <v>0</v>
          </cell>
          <cell r="J629">
            <v>0</v>
          </cell>
          <cell r="K629">
            <v>7.5800000000000006E-2</v>
          </cell>
          <cell r="L629">
            <v>0</v>
          </cell>
          <cell r="M629">
            <v>1</v>
          </cell>
          <cell r="N629">
            <v>1</v>
          </cell>
          <cell r="O629">
            <v>0</v>
          </cell>
          <cell r="P629">
            <v>2</v>
          </cell>
          <cell r="Q629">
            <v>2</v>
          </cell>
          <cell r="R629">
            <v>1</v>
          </cell>
          <cell r="S629">
            <v>6</v>
          </cell>
          <cell r="T629"/>
          <cell r="U629">
            <v>1312.7077980000001</v>
          </cell>
          <cell r="V629">
            <v>2322.8100000000004</v>
          </cell>
          <cell r="W629">
            <v>14584.295445999998</v>
          </cell>
          <cell r="X629">
            <v>2433.6465020000001</v>
          </cell>
          <cell r="Y629">
            <v>660.7068119999999</v>
          </cell>
          <cell r="Z629">
            <v>1262.3241400000002</v>
          </cell>
          <cell r="AA629">
            <v>919.92000000000007</v>
          </cell>
          <cell r="AB629">
            <v>1554.83</v>
          </cell>
          <cell r="AC629">
            <v>2713.6443760000002</v>
          </cell>
          <cell r="AD629">
            <v>3796.7828419999996</v>
          </cell>
          <cell r="AE629">
            <v>0</v>
          </cell>
          <cell r="AF629">
            <v>31561.667916000002</v>
          </cell>
          <cell r="AH629">
            <v>486348186</v>
          </cell>
          <cell r="AI629" t="str">
            <v>486</v>
          </cell>
          <cell r="AJ629" t="str">
            <v>348</v>
          </cell>
          <cell r="AK629" t="str">
            <v>186</v>
          </cell>
          <cell r="AL629">
            <v>1</v>
          </cell>
          <cell r="AM629">
            <v>2</v>
          </cell>
          <cell r="AN629">
            <v>31561.667916000002</v>
          </cell>
          <cell r="AO629">
            <v>15781</v>
          </cell>
          <cell r="AP629">
            <v>0</v>
          </cell>
          <cell r="AQ629">
            <v>15781</v>
          </cell>
        </row>
        <row r="630">
          <cell r="B630">
            <v>486348214</v>
          </cell>
          <cell r="C630" t="str">
            <v>SEVEN HILLS</v>
          </cell>
          <cell r="D630">
            <v>0</v>
          </cell>
          <cell r="E630">
            <v>0</v>
          </cell>
          <cell r="F630">
            <v>0</v>
          </cell>
          <cell r="G630">
            <v>1</v>
          </cell>
          <cell r="H630">
            <v>1</v>
          </cell>
          <cell r="I630">
            <v>0</v>
          </cell>
          <cell r="J630">
            <v>0</v>
          </cell>
          <cell r="K630">
            <v>7.5800000000000006E-2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2</v>
          </cell>
          <cell r="R630">
            <v>1</v>
          </cell>
          <cell r="S630">
            <v>7</v>
          </cell>
          <cell r="T630"/>
          <cell r="U630">
            <v>1008.577798</v>
          </cell>
          <cell r="V630">
            <v>1443.9</v>
          </cell>
          <cell r="W630">
            <v>6913.4354459999995</v>
          </cell>
          <cell r="X630">
            <v>2104.496502</v>
          </cell>
          <cell r="Y630">
            <v>306.29681199999999</v>
          </cell>
          <cell r="Z630">
            <v>987.31413999999995</v>
          </cell>
          <cell r="AA630">
            <v>561.53</v>
          </cell>
          <cell r="AB630">
            <v>378.52</v>
          </cell>
          <cell r="AC630">
            <v>2149.404376</v>
          </cell>
          <cell r="AD630">
            <v>2411.4328419999997</v>
          </cell>
          <cell r="AE630">
            <v>0</v>
          </cell>
          <cell r="AF630">
            <v>18264.907916</v>
          </cell>
          <cell r="AH630">
            <v>486348214</v>
          </cell>
          <cell r="AI630" t="str">
            <v>486</v>
          </cell>
          <cell r="AJ630" t="str">
            <v>348</v>
          </cell>
          <cell r="AK630" t="str">
            <v>214</v>
          </cell>
          <cell r="AL630">
            <v>1</v>
          </cell>
          <cell r="AM630">
            <v>2</v>
          </cell>
          <cell r="AN630">
            <v>18264.907916</v>
          </cell>
          <cell r="AO630">
            <v>9132</v>
          </cell>
          <cell r="AP630">
            <v>0</v>
          </cell>
          <cell r="AQ630">
            <v>9132</v>
          </cell>
        </row>
        <row r="631">
          <cell r="B631">
            <v>486348226</v>
          </cell>
          <cell r="C631" t="str">
            <v>SEVEN HILLS</v>
          </cell>
          <cell r="D631">
            <v>0</v>
          </cell>
          <cell r="E631">
            <v>0</v>
          </cell>
          <cell r="F631">
            <v>0</v>
          </cell>
          <cell r="G631">
            <v>1</v>
          </cell>
          <cell r="H631">
            <v>2</v>
          </cell>
          <cell r="I631">
            <v>0</v>
          </cell>
          <cell r="J631">
            <v>0</v>
          </cell>
          <cell r="K631">
            <v>0.1137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1</v>
          </cell>
          <cell r="Q631">
            <v>3</v>
          </cell>
          <cell r="R631">
            <v>1</v>
          </cell>
          <cell r="S631">
            <v>8</v>
          </cell>
          <cell r="T631"/>
          <cell r="U631">
            <v>1573.6466969999999</v>
          </cell>
          <cell r="V631">
            <v>2453.8300000000004</v>
          </cell>
          <cell r="W631">
            <v>12982.753169</v>
          </cell>
          <cell r="X631">
            <v>3037.8147529999997</v>
          </cell>
          <cell r="Y631">
            <v>601.33021799999995</v>
          </cell>
          <cell r="Z631">
            <v>1501.88121</v>
          </cell>
          <cell r="AA631">
            <v>996</v>
          </cell>
          <cell r="AB631">
            <v>1204.82</v>
          </cell>
          <cell r="AC631">
            <v>3262.7715640000001</v>
          </cell>
          <cell r="AD631">
            <v>4087.6842629999996</v>
          </cell>
          <cell r="AE631">
            <v>0</v>
          </cell>
          <cell r="AF631">
            <v>31702.531873999997</v>
          </cell>
          <cell r="AH631">
            <v>486348226</v>
          </cell>
          <cell r="AI631" t="str">
            <v>486</v>
          </cell>
          <cell r="AJ631" t="str">
            <v>348</v>
          </cell>
          <cell r="AK631" t="str">
            <v>226</v>
          </cell>
          <cell r="AL631">
            <v>1</v>
          </cell>
          <cell r="AM631">
            <v>3</v>
          </cell>
          <cell r="AN631">
            <v>31702.531873999997</v>
          </cell>
          <cell r="AO631">
            <v>10568</v>
          </cell>
          <cell r="AP631">
            <v>0</v>
          </cell>
          <cell r="AQ631">
            <v>10568</v>
          </cell>
        </row>
        <row r="632">
          <cell r="B632">
            <v>486348271</v>
          </cell>
          <cell r="C632" t="str">
            <v>SEVEN HILLS</v>
          </cell>
          <cell r="D632">
            <v>0</v>
          </cell>
          <cell r="E632">
            <v>0</v>
          </cell>
          <cell r="F632">
            <v>1</v>
          </cell>
          <cell r="G632">
            <v>3</v>
          </cell>
          <cell r="H632">
            <v>2</v>
          </cell>
          <cell r="I632">
            <v>0</v>
          </cell>
          <cell r="J632">
            <v>0</v>
          </cell>
          <cell r="K632">
            <v>0.22739999999999999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4</v>
          </cell>
          <cell r="Q632">
            <v>6</v>
          </cell>
          <cell r="R632">
            <v>1</v>
          </cell>
          <cell r="S632">
            <v>3</v>
          </cell>
          <cell r="T632"/>
          <cell r="U632">
            <v>3238.2933939999998</v>
          </cell>
          <cell r="V632">
            <v>5338.8200000000006</v>
          </cell>
          <cell r="W632">
            <v>30969.286337999998</v>
          </cell>
          <cell r="X632">
            <v>6551.3495059999996</v>
          </cell>
          <cell r="Y632">
            <v>1384.8604359999999</v>
          </cell>
          <cell r="Z632">
            <v>3035.0624199999997</v>
          </cell>
          <cell r="AA632">
            <v>2002.96</v>
          </cell>
          <cell r="AB632">
            <v>3065.33</v>
          </cell>
          <cell r="AC632">
            <v>6370.8831280000004</v>
          </cell>
          <cell r="AD632">
            <v>8793.0085260000014</v>
          </cell>
          <cell r="AE632">
            <v>0</v>
          </cell>
          <cell r="AF632">
            <v>70749.853748000009</v>
          </cell>
          <cell r="AH632">
            <v>486348271</v>
          </cell>
          <cell r="AI632" t="str">
            <v>486</v>
          </cell>
          <cell r="AJ632" t="str">
            <v>348</v>
          </cell>
          <cell r="AK632" t="str">
            <v>271</v>
          </cell>
          <cell r="AL632">
            <v>1</v>
          </cell>
          <cell r="AM632">
            <v>6</v>
          </cell>
          <cell r="AN632">
            <v>70749.853748000009</v>
          </cell>
          <cell r="AO632">
            <v>11792</v>
          </cell>
          <cell r="AP632">
            <v>0</v>
          </cell>
          <cell r="AQ632">
            <v>11792</v>
          </cell>
        </row>
        <row r="633">
          <cell r="B633">
            <v>486348277</v>
          </cell>
          <cell r="C633" t="str">
            <v>SEVEN HILLS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1</v>
          </cell>
          <cell r="I633">
            <v>0</v>
          </cell>
          <cell r="J633">
            <v>0</v>
          </cell>
          <cell r="K633">
            <v>3.7900000000000003E-2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1</v>
          </cell>
          <cell r="Q633">
            <v>1</v>
          </cell>
          <cell r="R633">
            <v>1</v>
          </cell>
          <cell r="S633">
            <v>10</v>
          </cell>
          <cell r="T633"/>
          <cell r="U633">
            <v>567.82889899999998</v>
          </cell>
          <cell r="V633">
            <v>1023.01</v>
          </cell>
          <cell r="W633">
            <v>6197.0677230000001</v>
          </cell>
          <cell r="X633">
            <v>933.31825099999992</v>
          </cell>
          <cell r="Y633">
            <v>301.233406</v>
          </cell>
          <cell r="Z633">
            <v>515.51706999999999</v>
          </cell>
          <cell r="AA633">
            <v>439.65</v>
          </cell>
          <cell r="AB633">
            <v>853.18999999999994</v>
          </cell>
          <cell r="AC633">
            <v>1113.3671880000002</v>
          </cell>
          <cell r="AD633">
            <v>1696.931421</v>
          </cell>
          <cell r="AE633">
            <v>0</v>
          </cell>
          <cell r="AF633">
            <v>13641.113958</v>
          </cell>
          <cell r="AH633">
            <v>486348277</v>
          </cell>
          <cell r="AI633" t="str">
            <v>486</v>
          </cell>
          <cell r="AJ633" t="str">
            <v>348</v>
          </cell>
          <cell r="AK633" t="str">
            <v>277</v>
          </cell>
          <cell r="AL633">
            <v>1</v>
          </cell>
          <cell r="AM633">
            <v>1</v>
          </cell>
          <cell r="AN633">
            <v>13641.113958</v>
          </cell>
          <cell r="AO633">
            <v>13641</v>
          </cell>
          <cell r="AP633">
            <v>0</v>
          </cell>
          <cell r="AQ633">
            <v>13641</v>
          </cell>
        </row>
        <row r="634">
          <cell r="B634">
            <v>486348316</v>
          </cell>
          <cell r="C634" t="str">
            <v>SEVEN HILLS</v>
          </cell>
          <cell r="D634">
            <v>0</v>
          </cell>
          <cell r="E634">
            <v>0</v>
          </cell>
          <cell r="F634">
            <v>1</v>
          </cell>
          <cell r="G634">
            <v>6</v>
          </cell>
          <cell r="H634">
            <v>1</v>
          </cell>
          <cell r="I634">
            <v>0</v>
          </cell>
          <cell r="J634">
            <v>0</v>
          </cell>
          <cell r="K634">
            <v>0.30320000000000003</v>
          </cell>
          <cell r="L634">
            <v>0</v>
          </cell>
          <cell r="M634">
            <v>1</v>
          </cell>
          <cell r="N634">
            <v>0</v>
          </cell>
          <cell r="O634">
            <v>0</v>
          </cell>
          <cell r="P634">
            <v>7</v>
          </cell>
          <cell r="Q634">
            <v>8</v>
          </cell>
          <cell r="R634">
            <v>1</v>
          </cell>
          <cell r="S634">
            <v>10</v>
          </cell>
          <cell r="T634"/>
          <cell r="U634">
            <v>4571.0211920000002</v>
          </cell>
          <cell r="V634">
            <v>8043.9000000000005</v>
          </cell>
          <cell r="W634">
            <v>50544.241783999998</v>
          </cell>
          <cell r="X634">
            <v>9292.446007999999</v>
          </cell>
          <cell r="Y634">
            <v>2236.157248</v>
          </cell>
          <cell r="Z634">
            <v>4217.1765599999999</v>
          </cell>
          <cell r="AA634">
            <v>2908.89</v>
          </cell>
          <cell r="AB634">
            <v>5544.8</v>
          </cell>
          <cell r="AC634">
            <v>8641.4075040000007</v>
          </cell>
          <cell r="AD634">
            <v>13131.521368000002</v>
          </cell>
          <cell r="AE634">
            <v>0</v>
          </cell>
          <cell r="AF634">
            <v>109131.56166399999</v>
          </cell>
          <cell r="AH634">
            <v>486348316</v>
          </cell>
          <cell r="AI634" t="str">
            <v>486</v>
          </cell>
          <cell r="AJ634" t="str">
            <v>348</v>
          </cell>
          <cell r="AK634" t="str">
            <v>316</v>
          </cell>
          <cell r="AL634">
            <v>1</v>
          </cell>
          <cell r="AM634">
            <v>8</v>
          </cell>
          <cell r="AN634">
            <v>109131.56166399999</v>
          </cell>
          <cell r="AO634">
            <v>13641</v>
          </cell>
          <cell r="AP634">
            <v>0</v>
          </cell>
          <cell r="AQ634">
            <v>13641</v>
          </cell>
        </row>
        <row r="635">
          <cell r="B635">
            <v>486348348</v>
          </cell>
          <cell r="C635" t="str">
            <v>SEVEN HILLS</v>
          </cell>
          <cell r="D635">
            <v>0</v>
          </cell>
          <cell r="E635">
            <v>0</v>
          </cell>
          <cell r="F635">
            <v>72</v>
          </cell>
          <cell r="G635">
            <v>359</v>
          </cell>
          <cell r="H635">
            <v>203</v>
          </cell>
          <cell r="I635">
            <v>0</v>
          </cell>
          <cell r="J635">
            <v>0</v>
          </cell>
          <cell r="K635">
            <v>24.028600000000001</v>
          </cell>
          <cell r="L635">
            <v>0</v>
          </cell>
          <cell r="M635">
            <v>143</v>
          </cell>
          <cell r="N635">
            <v>27</v>
          </cell>
          <cell r="O635">
            <v>0</v>
          </cell>
          <cell r="P635">
            <v>442</v>
          </cell>
          <cell r="Q635">
            <v>634</v>
          </cell>
          <cell r="R635">
            <v>1</v>
          </cell>
          <cell r="S635">
            <v>10</v>
          </cell>
          <cell r="T635"/>
          <cell r="U635">
            <v>363546.15196599998</v>
          </cell>
          <cell r="V635">
            <v>618333.95000000007</v>
          </cell>
          <cell r="W635">
            <v>3728697.5163819995</v>
          </cell>
          <cell r="X635">
            <v>721790.56113399996</v>
          </cell>
          <cell r="Y635">
            <v>166730.03940400001</v>
          </cell>
          <cell r="Z635">
            <v>342316.53238000005</v>
          </cell>
          <cell r="AA635">
            <v>233323.02000000002</v>
          </cell>
          <cell r="AB635">
            <v>383431.37</v>
          </cell>
          <cell r="AC635">
            <v>719770.52719199995</v>
          </cell>
          <cell r="AD635">
            <v>1014237.3209139999</v>
          </cell>
          <cell r="AE635">
            <v>0</v>
          </cell>
          <cell r="AF635">
            <v>8292176.989372001</v>
          </cell>
          <cell r="AH635">
            <v>486348348</v>
          </cell>
          <cell r="AI635" t="str">
            <v>486</v>
          </cell>
          <cell r="AJ635" t="str">
            <v>348</v>
          </cell>
          <cell r="AK635" t="str">
            <v>348</v>
          </cell>
          <cell r="AL635">
            <v>1</v>
          </cell>
          <cell r="AM635">
            <v>634</v>
          </cell>
          <cell r="AN635">
            <v>8292176.989372001</v>
          </cell>
          <cell r="AO635">
            <v>13079</v>
          </cell>
          <cell r="AP635">
            <v>0</v>
          </cell>
          <cell r="AQ635">
            <v>13079</v>
          </cell>
        </row>
        <row r="636">
          <cell r="B636">
            <v>486348753</v>
          </cell>
          <cell r="C636" t="str">
            <v>SEVEN HILLS</v>
          </cell>
          <cell r="D636">
            <v>0</v>
          </cell>
          <cell r="E636">
            <v>0</v>
          </cell>
          <cell r="F636">
            <v>0</v>
          </cell>
          <cell r="G636">
            <v>1</v>
          </cell>
          <cell r="H636">
            <v>0</v>
          </cell>
          <cell r="I636">
            <v>0</v>
          </cell>
          <cell r="J636">
            <v>0</v>
          </cell>
          <cell r="K636">
            <v>3.7900000000000003E-2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1</v>
          </cell>
          <cell r="R636">
            <v>1</v>
          </cell>
          <cell r="S636">
            <v>6</v>
          </cell>
          <cell r="T636"/>
          <cell r="U636">
            <v>504.28889900000001</v>
          </cell>
          <cell r="V636">
            <v>721.95</v>
          </cell>
          <cell r="W636">
            <v>3655.3277229999999</v>
          </cell>
          <cell r="X636">
            <v>1171.178251</v>
          </cell>
          <cell r="Y636">
            <v>147.643406</v>
          </cell>
          <cell r="Z636">
            <v>493.65706999999998</v>
          </cell>
          <cell r="AA636">
            <v>240.89</v>
          </cell>
          <cell r="AB636">
            <v>143.72999999999999</v>
          </cell>
          <cell r="AC636">
            <v>1036.037188</v>
          </cell>
          <cell r="AD636">
            <v>1189.911421</v>
          </cell>
          <cell r="AE636">
            <v>0</v>
          </cell>
          <cell r="AF636">
            <v>9304.6139580000017</v>
          </cell>
          <cell r="AH636">
            <v>486348753</v>
          </cell>
          <cell r="AI636" t="str">
            <v>486</v>
          </cell>
          <cell r="AJ636" t="str">
            <v>348</v>
          </cell>
          <cell r="AK636" t="str">
            <v>753</v>
          </cell>
          <cell r="AL636">
            <v>1</v>
          </cell>
          <cell r="AM636">
            <v>1</v>
          </cell>
          <cell r="AN636">
            <v>9304.6139580000017</v>
          </cell>
          <cell r="AO636">
            <v>9305</v>
          </cell>
          <cell r="AP636">
            <v>0</v>
          </cell>
          <cell r="AQ636">
            <v>9305</v>
          </cell>
        </row>
        <row r="637">
          <cell r="B637">
            <v>486348767</v>
          </cell>
          <cell r="C637" t="str">
            <v>SEVEN HILLS</v>
          </cell>
          <cell r="D637">
            <v>0</v>
          </cell>
          <cell r="E637">
            <v>0</v>
          </cell>
          <cell r="F637">
            <v>0</v>
          </cell>
          <cell r="G637">
            <v>4</v>
          </cell>
          <cell r="H637">
            <v>1</v>
          </cell>
          <cell r="I637">
            <v>0</v>
          </cell>
          <cell r="J637">
            <v>0</v>
          </cell>
          <cell r="K637">
            <v>0.1895</v>
          </cell>
          <cell r="L637">
            <v>0</v>
          </cell>
          <cell r="M637">
            <v>2</v>
          </cell>
          <cell r="N637">
            <v>0</v>
          </cell>
          <cell r="O637">
            <v>0</v>
          </cell>
          <cell r="P637">
            <v>3</v>
          </cell>
          <cell r="Q637">
            <v>5</v>
          </cell>
          <cell r="R637">
            <v>1</v>
          </cell>
          <cell r="S637">
            <v>9</v>
          </cell>
          <cell r="T637"/>
          <cell r="U637">
            <v>2891.7844950000003</v>
          </cell>
          <cell r="V637">
            <v>4815.07</v>
          </cell>
          <cell r="W637">
            <v>28756.848614999999</v>
          </cell>
          <cell r="X637">
            <v>5939.7912550000001</v>
          </cell>
          <cell r="Y637">
            <v>1259.5870299999999</v>
          </cell>
          <cell r="Z637">
            <v>2762.2253500000002</v>
          </cell>
          <cell r="AA637">
            <v>1771.36</v>
          </cell>
          <cell r="AB637">
            <v>2670.54</v>
          </cell>
          <cell r="AC637">
            <v>5809.0759399999988</v>
          </cell>
          <cell r="AD637">
            <v>7881.9271049999998</v>
          </cell>
          <cell r="AE637">
            <v>0</v>
          </cell>
          <cell r="AF637">
            <v>64558.209790000015</v>
          </cell>
          <cell r="AH637">
            <v>486348767</v>
          </cell>
          <cell r="AI637" t="str">
            <v>486</v>
          </cell>
          <cell r="AJ637" t="str">
            <v>348</v>
          </cell>
          <cell r="AK637" t="str">
            <v>767</v>
          </cell>
          <cell r="AL637">
            <v>1</v>
          </cell>
          <cell r="AM637">
            <v>5</v>
          </cell>
          <cell r="AN637">
            <v>64558.209790000015</v>
          </cell>
          <cell r="AO637">
            <v>12912</v>
          </cell>
          <cell r="AP637">
            <v>0</v>
          </cell>
          <cell r="AQ637">
            <v>12912</v>
          </cell>
        </row>
        <row r="638">
          <cell r="B638">
            <v>486348775</v>
          </cell>
          <cell r="C638" t="str">
            <v>SEVEN HILLS</v>
          </cell>
          <cell r="D638">
            <v>0</v>
          </cell>
          <cell r="E638">
            <v>0</v>
          </cell>
          <cell r="F638">
            <v>0</v>
          </cell>
          <cell r="G638">
            <v>1</v>
          </cell>
          <cell r="H638">
            <v>0</v>
          </cell>
          <cell r="I638">
            <v>0</v>
          </cell>
          <cell r="J638">
            <v>0</v>
          </cell>
          <cell r="K638">
            <v>3.7900000000000003E-2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1</v>
          </cell>
          <cell r="R638">
            <v>1</v>
          </cell>
          <cell r="S638">
            <v>3</v>
          </cell>
          <cell r="T638"/>
          <cell r="U638">
            <v>504.28889900000001</v>
          </cell>
          <cell r="V638">
            <v>721.95</v>
          </cell>
          <cell r="W638">
            <v>3655.3277229999999</v>
          </cell>
          <cell r="X638">
            <v>1171.178251</v>
          </cell>
          <cell r="Y638">
            <v>147.643406</v>
          </cell>
          <cell r="Z638">
            <v>493.65706999999998</v>
          </cell>
          <cell r="AA638">
            <v>240.89</v>
          </cell>
          <cell r="AB638">
            <v>143.72999999999999</v>
          </cell>
          <cell r="AC638">
            <v>1036.037188</v>
          </cell>
          <cell r="AD638">
            <v>1189.911421</v>
          </cell>
          <cell r="AE638">
            <v>0</v>
          </cell>
          <cell r="AF638">
            <v>9304.6139580000017</v>
          </cell>
          <cell r="AH638">
            <v>486348775</v>
          </cell>
          <cell r="AI638" t="str">
            <v>486</v>
          </cell>
          <cell r="AJ638" t="str">
            <v>348</v>
          </cell>
          <cell r="AK638" t="str">
            <v>775</v>
          </cell>
          <cell r="AL638">
            <v>1</v>
          </cell>
          <cell r="AM638">
            <v>1</v>
          </cell>
          <cell r="AN638">
            <v>9304.6139580000017</v>
          </cell>
          <cell r="AO638">
            <v>9305</v>
          </cell>
          <cell r="AP638">
            <v>0</v>
          </cell>
          <cell r="AQ638">
            <v>9305</v>
          </cell>
        </row>
        <row r="639">
          <cell r="B639">
            <v>487049031</v>
          </cell>
          <cell r="C639" t="str">
            <v>PROSPECT HILL ACADEMY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2</v>
          </cell>
          <cell r="I639">
            <v>2</v>
          </cell>
          <cell r="J639">
            <v>0</v>
          </cell>
          <cell r="K639">
            <v>0.15160000000000001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4</v>
          </cell>
          <cell r="R639">
            <v>1.1080000000000001</v>
          </cell>
          <cell r="S639">
            <v>4</v>
          </cell>
          <cell r="T639"/>
          <cell r="U639">
            <v>2235.0084003680004</v>
          </cell>
          <cell r="V639">
            <v>3199.6824000000006</v>
          </cell>
          <cell r="W639">
            <v>17477.714868336003</v>
          </cell>
          <cell r="X639">
            <v>3909.6145684320004</v>
          </cell>
          <cell r="Y639">
            <v>693.600935392</v>
          </cell>
          <cell r="Z639">
            <v>2549.5882799999999</v>
          </cell>
          <cell r="AA639">
            <v>1601.2151200000001</v>
          </cell>
          <cell r="AB639">
            <v>1720.0591999999999</v>
          </cell>
          <cell r="AC639">
            <v>4867.3207372160005</v>
          </cell>
          <cell r="AD639">
            <v>4678.1656839999996</v>
          </cell>
          <cell r="AE639">
            <v>0</v>
          </cell>
          <cell r="AF639">
            <v>42931.970193744011</v>
          </cell>
          <cell r="AH639">
            <v>487049031</v>
          </cell>
          <cell r="AI639" t="str">
            <v>487</v>
          </cell>
          <cell r="AJ639" t="str">
            <v>049</v>
          </cell>
          <cell r="AK639" t="str">
            <v>031</v>
          </cell>
          <cell r="AL639">
            <v>1</v>
          </cell>
          <cell r="AM639">
            <v>4</v>
          </cell>
          <cell r="AN639">
            <v>42931.970193744011</v>
          </cell>
          <cell r="AO639">
            <v>10733</v>
          </cell>
          <cell r="AP639">
            <v>0</v>
          </cell>
          <cell r="AQ639">
            <v>10733</v>
          </cell>
        </row>
        <row r="640">
          <cell r="B640">
            <v>487049035</v>
          </cell>
          <cell r="C640" t="str">
            <v>PROSPECT HILL ACADEMY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15</v>
          </cell>
          <cell r="I640">
            <v>33</v>
          </cell>
          <cell r="J640">
            <v>0</v>
          </cell>
          <cell r="K640">
            <v>1.8191999999999999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28</v>
          </cell>
          <cell r="Q640">
            <v>48</v>
          </cell>
          <cell r="R640">
            <v>1.1080000000000001</v>
          </cell>
          <cell r="S640">
            <v>10</v>
          </cell>
          <cell r="T640"/>
          <cell r="U640">
            <v>28791.365764416001</v>
          </cell>
          <cell r="V640">
            <v>47736.274240000013</v>
          </cell>
          <cell r="W640">
            <v>314580.88994003204</v>
          </cell>
          <cell r="X640">
            <v>45894.541181184002</v>
          </cell>
          <cell r="Y640">
            <v>12703.633824704</v>
          </cell>
          <cell r="Z640">
            <v>33794.459360000001</v>
          </cell>
          <cell r="AA640">
            <v>23717.371560000003</v>
          </cell>
          <cell r="AB640">
            <v>42883.566640000005</v>
          </cell>
          <cell r="AC640">
            <v>58105.796966592003</v>
          </cell>
          <cell r="AD640">
            <v>68513.828207999992</v>
          </cell>
          <cell r="AE640">
            <v>0</v>
          </cell>
          <cell r="AF640">
            <v>676721.72768492787</v>
          </cell>
          <cell r="AH640">
            <v>487049035</v>
          </cell>
          <cell r="AI640" t="str">
            <v>487</v>
          </cell>
          <cell r="AJ640" t="str">
            <v>049</v>
          </cell>
          <cell r="AK640" t="str">
            <v>035</v>
          </cell>
          <cell r="AL640">
            <v>1</v>
          </cell>
          <cell r="AM640">
            <v>48</v>
          </cell>
          <cell r="AN640">
            <v>676721.72768492787</v>
          </cell>
          <cell r="AO640">
            <v>14098</v>
          </cell>
          <cell r="AP640">
            <v>0</v>
          </cell>
          <cell r="AQ640">
            <v>14098</v>
          </cell>
        </row>
        <row r="641">
          <cell r="B641">
            <v>487049044</v>
          </cell>
          <cell r="C641" t="str">
            <v>PROSPECT HILL ACADEMY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1</v>
          </cell>
          <cell r="I641">
            <v>0</v>
          </cell>
          <cell r="J641">
            <v>0</v>
          </cell>
          <cell r="K641">
            <v>3.7900000000000003E-2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  <cell r="R641">
            <v>1.1080000000000001</v>
          </cell>
          <cell r="S641">
            <v>10</v>
          </cell>
          <cell r="T641"/>
          <cell r="U641">
            <v>558.75210009200009</v>
          </cell>
          <cell r="V641">
            <v>799.92060000000015</v>
          </cell>
          <cell r="W641">
            <v>3609.9833570840005</v>
          </cell>
          <cell r="X641">
            <v>1034.116622108</v>
          </cell>
          <cell r="Y641">
            <v>175.78797384800001</v>
          </cell>
          <cell r="Z641">
            <v>493.65706999999998</v>
          </cell>
          <cell r="AA641">
            <v>355.26912000000004</v>
          </cell>
          <cell r="AB641">
            <v>260.14732000000004</v>
          </cell>
          <cell r="AC641">
            <v>1233.6108443040002</v>
          </cell>
          <cell r="AD641">
            <v>1221.5214209999999</v>
          </cell>
          <cell r="AE641">
            <v>0</v>
          </cell>
          <cell r="AF641">
            <v>9742.7664284360017</v>
          </cell>
          <cell r="AH641">
            <v>487049044</v>
          </cell>
          <cell r="AI641" t="str">
            <v>487</v>
          </cell>
          <cell r="AJ641" t="str">
            <v>049</v>
          </cell>
          <cell r="AK641" t="str">
            <v>044</v>
          </cell>
          <cell r="AL641">
            <v>1</v>
          </cell>
          <cell r="AM641">
            <v>1</v>
          </cell>
          <cell r="AN641">
            <v>9742.7664284360017</v>
          </cell>
          <cell r="AO641">
            <v>9743</v>
          </cell>
          <cell r="AP641">
            <v>0</v>
          </cell>
          <cell r="AQ641">
            <v>9743</v>
          </cell>
        </row>
        <row r="642">
          <cell r="B642">
            <v>487049046</v>
          </cell>
          <cell r="C642" t="str">
            <v>PROSPECT HILL ACADEMY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1</v>
          </cell>
          <cell r="I642">
            <v>0</v>
          </cell>
          <cell r="J642">
            <v>0</v>
          </cell>
          <cell r="K642">
            <v>3.7900000000000003E-2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1</v>
          </cell>
          <cell r="Q642">
            <v>1</v>
          </cell>
          <cell r="R642">
            <v>1.1080000000000001</v>
          </cell>
          <cell r="S642">
            <v>2</v>
          </cell>
          <cell r="T642"/>
          <cell r="U642">
            <v>616.99966009200011</v>
          </cell>
          <cell r="V642">
            <v>1075.8790800000002</v>
          </cell>
          <cell r="W642">
            <v>6303.9302370840005</v>
          </cell>
          <cell r="X642">
            <v>1034.116622108</v>
          </cell>
          <cell r="Y642">
            <v>306.48765384800004</v>
          </cell>
          <cell r="Z642">
            <v>511.73706999999996</v>
          </cell>
          <cell r="AA642">
            <v>464.35172</v>
          </cell>
          <cell r="AB642">
            <v>826.98904000000005</v>
          </cell>
          <cell r="AC642">
            <v>1233.6108443040002</v>
          </cell>
          <cell r="AD642">
            <v>1614.8114209999999</v>
          </cell>
          <cell r="AE642">
            <v>0</v>
          </cell>
          <cell r="AF642">
            <v>13988.913348436001</v>
          </cell>
          <cell r="AH642">
            <v>487049046</v>
          </cell>
          <cell r="AI642" t="str">
            <v>487</v>
          </cell>
          <cell r="AJ642" t="str">
            <v>049</v>
          </cell>
          <cell r="AK642" t="str">
            <v>046</v>
          </cell>
          <cell r="AL642">
            <v>1</v>
          </cell>
          <cell r="AM642">
            <v>1</v>
          </cell>
          <cell r="AN642">
            <v>13988.913348436001</v>
          </cell>
          <cell r="AO642">
            <v>13989</v>
          </cell>
          <cell r="AP642">
            <v>0</v>
          </cell>
          <cell r="AQ642">
            <v>13989</v>
          </cell>
        </row>
        <row r="643">
          <cell r="B643">
            <v>487049048</v>
          </cell>
          <cell r="C643" t="str">
            <v>PROSPECT HILL ACADEMY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1</v>
          </cell>
          <cell r="I643">
            <v>0</v>
          </cell>
          <cell r="J643">
            <v>0</v>
          </cell>
          <cell r="K643">
            <v>3.7900000000000003E-2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1</v>
          </cell>
          <cell r="R643">
            <v>1.1080000000000001</v>
          </cell>
          <cell r="S643">
            <v>3</v>
          </cell>
          <cell r="T643"/>
          <cell r="U643">
            <v>558.75210009200009</v>
          </cell>
          <cell r="V643">
            <v>799.92060000000015</v>
          </cell>
          <cell r="W643">
            <v>3609.9833570840005</v>
          </cell>
          <cell r="X643">
            <v>1034.116622108</v>
          </cell>
          <cell r="Y643">
            <v>175.78797384800001</v>
          </cell>
          <cell r="Z643">
            <v>493.65706999999998</v>
          </cell>
          <cell r="AA643">
            <v>355.26912000000004</v>
          </cell>
          <cell r="AB643">
            <v>260.14732000000004</v>
          </cell>
          <cell r="AC643">
            <v>1233.6108443040002</v>
          </cell>
          <cell r="AD643">
            <v>1221.5214209999999</v>
          </cell>
          <cell r="AE643">
            <v>0</v>
          </cell>
          <cell r="AF643">
            <v>9742.7664284360017</v>
          </cell>
          <cell r="AH643">
            <v>487049048</v>
          </cell>
          <cell r="AI643" t="str">
            <v>487</v>
          </cell>
          <cell r="AJ643" t="str">
            <v>049</v>
          </cell>
          <cell r="AK643" t="str">
            <v>048</v>
          </cell>
          <cell r="AL643">
            <v>1</v>
          </cell>
          <cell r="AM643">
            <v>1</v>
          </cell>
          <cell r="AN643">
            <v>9742.7664284360017</v>
          </cell>
          <cell r="AO643">
            <v>9743</v>
          </cell>
          <cell r="AP643">
            <v>0</v>
          </cell>
          <cell r="AQ643">
            <v>9743</v>
          </cell>
        </row>
        <row r="644">
          <cell r="B644">
            <v>487049049</v>
          </cell>
          <cell r="C644" t="str">
            <v>PROSPECT HILL ACADEMY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23</v>
          </cell>
          <cell r="I644">
            <v>30</v>
          </cell>
          <cell r="J644">
            <v>0</v>
          </cell>
          <cell r="K644">
            <v>2.0087000000000002</v>
          </cell>
          <cell r="L644">
            <v>0</v>
          </cell>
          <cell r="M644">
            <v>0</v>
          </cell>
          <cell r="N644">
            <v>3</v>
          </cell>
          <cell r="O644">
            <v>0</v>
          </cell>
          <cell r="P644">
            <v>34</v>
          </cell>
          <cell r="Q644">
            <v>53</v>
          </cell>
          <cell r="R644">
            <v>1.1080000000000001</v>
          </cell>
          <cell r="S644">
            <v>7</v>
          </cell>
          <cell r="T644"/>
          <cell r="U644">
            <v>32171.213944876003</v>
          </cell>
          <cell r="V644">
            <v>53557.15224000001</v>
          </cell>
          <cell r="W644">
            <v>344308.52840545209</v>
          </cell>
          <cell r="X644">
            <v>51964.731651724003</v>
          </cell>
          <cell r="Y644">
            <v>14354.583773943999</v>
          </cell>
          <cell r="Z644">
            <v>35843.414710000005</v>
          </cell>
          <cell r="AA644">
            <v>25962.079840000002</v>
          </cell>
          <cell r="AB644">
            <v>45837.195480000002</v>
          </cell>
          <cell r="AC644">
            <v>65333.376188111994</v>
          </cell>
          <cell r="AD644">
            <v>77524.695313000004</v>
          </cell>
          <cell r="AE644">
            <v>0</v>
          </cell>
          <cell r="AF644">
            <v>746856.97154710814</v>
          </cell>
          <cell r="AH644">
            <v>487049049</v>
          </cell>
          <cell r="AI644" t="str">
            <v>487</v>
          </cell>
          <cell r="AJ644" t="str">
            <v>049</v>
          </cell>
          <cell r="AK644" t="str">
            <v>049</v>
          </cell>
          <cell r="AL644">
            <v>1</v>
          </cell>
          <cell r="AM644">
            <v>53</v>
          </cell>
          <cell r="AN644">
            <v>746856.97154710814</v>
          </cell>
          <cell r="AO644">
            <v>14092</v>
          </cell>
          <cell r="AP644">
            <v>0</v>
          </cell>
          <cell r="AQ644">
            <v>14092</v>
          </cell>
        </row>
        <row r="645">
          <cell r="B645">
            <v>487049057</v>
          </cell>
          <cell r="C645" t="str">
            <v>PROSPECT HILL ACADEMY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1</v>
          </cell>
          <cell r="I645">
            <v>3</v>
          </cell>
          <cell r="J645">
            <v>0</v>
          </cell>
          <cell r="K645">
            <v>0.15160000000000001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1</v>
          </cell>
          <cell r="Q645">
            <v>4</v>
          </cell>
          <cell r="R645">
            <v>1.1080000000000001</v>
          </cell>
          <cell r="S645">
            <v>10</v>
          </cell>
          <cell r="T645"/>
          <cell r="U645">
            <v>2305.4107203680001</v>
          </cell>
          <cell r="V645">
            <v>3533.2568800000004</v>
          </cell>
          <cell r="W645">
            <v>22252.973268336002</v>
          </cell>
          <cell r="X645">
            <v>3796.1886084320004</v>
          </cell>
          <cell r="Y645">
            <v>846.80409539200002</v>
          </cell>
          <cell r="Z645">
            <v>2858.9282800000001</v>
          </cell>
          <cell r="AA645">
            <v>1823.14752</v>
          </cell>
          <cell r="AB645">
            <v>2744.9813600000002</v>
          </cell>
          <cell r="AC645">
            <v>4833.7594172160007</v>
          </cell>
          <cell r="AD645">
            <v>5049.6156839999994</v>
          </cell>
          <cell r="AE645">
            <v>0</v>
          </cell>
          <cell r="AF645">
            <v>50045.065833743996</v>
          </cell>
          <cell r="AH645">
            <v>487049057</v>
          </cell>
          <cell r="AI645" t="str">
            <v>487</v>
          </cell>
          <cell r="AJ645" t="str">
            <v>049</v>
          </cell>
          <cell r="AK645" t="str">
            <v>057</v>
          </cell>
          <cell r="AL645">
            <v>1</v>
          </cell>
          <cell r="AM645">
            <v>4</v>
          </cell>
          <cell r="AN645">
            <v>50045.065833743996</v>
          </cell>
          <cell r="AO645">
            <v>12511</v>
          </cell>
          <cell r="AP645">
            <v>0</v>
          </cell>
          <cell r="AQ645">
            <v>12511</v>
          </cell>
        </row>
        <row r="646">
          <cell r="B646">
            <v>487049093</v>
          </cell>
          <cell r="C646" t="str">
            <v>PROSPECT HILL ACADEMY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17</v>
          </cell>
          <cell r="I646">
            <v>30</v>
          </cell>
          <cell r="J646">
            <v>0</v>
          </cell>
          <cell r="K646">
            <v>1.7813000000000001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10</v>
          </cell>
          <cell r="Q646">
            <v>47</v>
          </cell>
          <cell r="R646">
            <v>1.1080000000000001</v>
          </cell>
          <cell r="S646">
            <v>10</v>
          </cell>
          <cell r="T646"/>
          <cell r="U646">
            <v>26965.371904324005</v>
          </cell>
          <cell r="V646">
            <v>40932.013000000006</v>
          </cell>
          <cell r="W646">
            <v>247799.61618294803</v>
          </cell>
          <cell r="X646">
            <v>45200.702439076005</v>
          </cell>
          <cell r="Y646">
            <v>9698.5567708560029</v>
          </cell>
          <cell r="Z646">
            <v>32044.882289999998</v>
          </cell>
          <cell r="AA646">
            <v>20718.359039999999</v>
          </cell>
          <cell r="AB646">
            <v>29270.844840000002</v>
          </cell>
          <cell r="AC646">
            <v>56972.870082287998</v>
          </cell>
          <cell r="AD646">
            <v>59046.806786999994</v>
          </cell>
          <cell r="AE646">
            <v>0</v>
          </cell>
          <cell r="AF646">
            <v>568650.02333649213</v>
          </cell>
          <cell r="AH646">
            <v>487049093</v>
          </cell>
          <cell r="AI646" t="str">
            <v>487</v>
          </cell>
          <cell r="AJ646" t="str">
            <v>049</v>
          </cell>
          <cell r="AK646" t="str">
            <v>093</v>
          </cell>
          <cell r="AL646">
            <v>1</v>
          </cell>
          <cell r="AM646">
            <v>47</v>
          </cell>
          <cell r="AN646">
            <v>568650.02333649213</v>
          </cell>
          <cell r="AO646">
            <v>12099</v>
          </cell>
          <cell r="AP646">
            <v>0</v>
          </cell>
          <cell r="AQ646">
            <v>12099</v>
          </cell>
        </row>
        <row r="647">
          <cell r="B647">
            <v>487049095</v>
          </cell>
          <cell r="C647" t="str">
            <v>PROSPECT HILL ACADEMY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1</v>
          </cell>
          <cell r="I647">
            <v>0</v>
          </cell>
          <cell r="J647">
            <v>0</v>
          </cell>
          <cell r="K647">
            <v>3.7900000000000003E-2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1</v>
          </cell>
          <cell r="Q647">
            <v>1</v>
          </cell>
          <cell r="R647">
            <v>1.1080000000000001</v>
          </cell>
          <cell r="S647">
            <v>10</v>
          </cell>
          <cell r="T647"/>
          <cell r="U647">
            <v>629.15442009200001</v>
          </cell>
          <cell r="V647">
            <v>1133.4950800000001</v>
          </cell>
          <cell r="W647">
            <v>6866.3510370840004</v>
          </cell>
          <cell r="X647">
            <v>1034.116622108</v>
          </cell>
          <cell r="Y647">
            <v>333.76661384800002</v>
          </cell>
          <cell r="Z647">
            <v>515.51706999999999</v>
          </cell>
          <cell r="AA647">
            <v>487.13220000000001</v>
          </cell>
          <cell r="AB647">
            <v>945.33452</v>
          </cell>
          <cell r="AC647">
            <v>1233.6108443040002</v>
          </cell>
          <cell r="AD647">
            <v>1696.931421</v>
          </cell>
          <cell r="AE647">
            <v>0</v>
          </cell>
          <cell r="AF647">
            <v>14875.409828435999</v>
          </cell>
          <cell r="AH647">
            <v>487049095</v>
          </cell>
          <cell r="AI647" t="str">
            <v>487</v>
          </cell>
          <cell r="AJ647" t="str">
            <v>049</v>
          </cell>
          <cell r="AK647" t="str">
            <v>095</v>
          </cell>
          <cell r="AL647">
            <v>1</v>
          </cell>
          <cell r="AM647">
            <v>1</v>
          </cell>
          <cell r="AN647">
            <v>14875.409828435999</v>
          </cell>
          <cell r="AO647">
            <v>14875</v>
          </cell>
          <cell r="AP647">
            <v>0</v>
          </cell>
          <cell r="AQ647">
            <v>14875</v>
          </cell>
        </row>
        <row r="648">
          <cell r="B648">
            <v>487049128</v>
          </cell>
          <cell r="C648" t="str">
            <v>PROSPECT HILL ACADEMY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1</v>
          </cell>
          <cell r="J648">
            <v>0</v>
          </cell>
          <cell r="K648">
            <v>3.7900000000000003E-2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1</v>
          </cell>
          <cell r="R648">
            <v>1.1080000000000001</v>
          </cell>
          <cell r="S648">
            <v>9</v>
          </cell>
          <cell r="T648"/>
          <cell r="U648">
            <v>558.75210009200009</v>
          </cell>
          <cell r="V648">
            <v>799.92060000000015</v>
          </cell>
          <cell r="W648">
            <v>5128.8740770840004</v>
          </cell>
          <cell r="X648">
            <v>920.69066210800008</v>
          </cell>
          <cell r="Y648">
            <v>171.01249384799999</v>
          </cell>
          <cell r="Z648">
            <v>781.13706999999999</v>
          </cell>
          <cell r="AA648">
            <v>445.33844000000005</v>
          </cell>
          <cell r="AB648">
            <v>599.88228000000004</v>
          </cell>
          <cell r="AC648">
            <v>1200.049524304</v>
          </cell>
          <cell r="AD648">
            <v>1117.5614210000001</v>
          </cell>
          <cell r="AE648">
            <v>0</v>
          </cell>
          <cell r="AF648">
            <v>11723.218668436</v>
          </cell>
          <cell r="AH648">
            <v>487049128</v>
          </cell>
          <cell r="AI648" t="str">
            <v>487</v>
          </cell>
          <cell r="AJ648" t="str">
            <v>049</v>
          </cell>
          <cell r="AK648" t="str">
            <v>128</v>
          </cell>
          <cell r="AL648">
            <v>1</v>
          </cell>
          <cell r="AM648">
            <v>1</v>
          </cell>
          <cell r="AN648">
            <v>11723.218668436</v>
          </cell>
          <cell r="AO648">
            <v>11723</v>
          </cell>
          <cell r="AP648">
            <v>0</v>
          </cell>
          <cell r="AQ648">
            <v>11723</v>
          </cell>
        </row>
        <row r="649">
          <cell r="B649">
            <v>487049149</v>
          </cell>
          <cell r="C649" t="str">
            <v>PROSPECT HILL ACADEMY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1</v>
          </cell>
          <cell r="J649">
            <v>0</v>
          </cell>
          <cell r="K649">
            <v>3.7900000000000003E-2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1</v>
          </cell>
          <cell r="R649">
            <v>1.1080000000000001</v>
          </cell>
          <cell r="S649">
            <v>10</v>
          </cell>
          <cell r="T649"/>
          <cell r="U649">
            <v>558.75210009200009</v>
          </cell>
          <cell r="V649">
            <v>799.92060000000015</v>
          </cell>
          <cell r="W649">
            <v>5128.8740770840004</v>
          </cell>
          <cell r="X649">
            <v>920.69066210800008</v>
          </cell>
          <cell r="Y649">
            <v>171.01249384799999</v>
          </cell>
          <cell r="Z649">
            <v>781.13706999999999</v>
          </cell>
          <cell r="AA649">
            <v>445.33844000000005</v>
          </cell>
          <cell r="AB649">
            <v>599.88228000000004</v>
          </cell>
          <cell r="AC649">
            <v>1200.049524304</v>
          </cell>
          <cell r="AD649">
            <v>1117.5614210000001</v>
          </cell>
          <cell r="AE649">
            <v>0</v>
          </cell>
          <cell r="AF649">
            <v>11723.218668436</v>
          </cell>
          <cell r="AH649">
            <v>487049149</v>
          </cell>
          <cell r="AI649" t="str">
            <v>487</v>
          </cell>
          <cell r="AJ649" t="str">
            <v>049</v>
          </cell>
          <cell r="AK649" t="str">
            <v>149</v>
          </cell>
          <cell r="AL649">
            <v>1</v>
          </cell>
          <cell r="AM649">
            <v>1</v>
          </cell>
          <cell r="AN649">
            <v>11723.218668436</v>
          </cell>
          <cell r="AO649">
            <v>11723</v>
          </cell>
          <cell r="AP649">
            <v>0</v>
          </cell>
          <cell r="AQ649">
            <v>11723</v>
          </cell>
        </row>
        <row r="650">
          <cell r="B650">
            <v>487049153</v>
          </cell>
          <cell r="C650" t="str">
            <v>PROSPECT HILL ACADEMY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1</v>
          </cell>
          <cell r="J650">
            <v>0</v>
          </cell>
          <cell r="K650">
            <v>3.7900000000000003E-2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1</v>
          </cell>
          <cell r="R650">
            <v>1.1080000000000001</v>
          </cell>
          <cell r="S650">
            <v>9</v>
          </cell>
          <cell r="T650"/>
          <cell r="U650">
            <v>558.75210009200009</v>
          </cell>
          <cell r="V650">
            <v>799.92060000000015</v>
          </cell>
          <cell r="W650">
            <v>5128.8740770840004</v>
          </cell>
          <cell r="X650">
            <v>920.69066210800008</v>
          </cell>
          <cell r="Y650">
            <v>171.01249384799999</v>
          </cell>
          <cell r="Z650">
            <v>781.13706999999999</v>
          </cell>
          <cell r="AA650">
            <v>445.33844000000005</v>
          </cell>
          <cell r="AB650">
            <v>599.88228000000004</v>
          </cell>
          <cell r="AC650">
            <v>1200.049524304</v>
          </cell>
          <cell r="AD650">
            <v>1117.5614210000001</v>
          </cell>
          <cell r="AE650">
            <v>0</v>
          </cell>
          <cell r="AF650">
            <v>11723.218668436</v>
          </cell>
          <cell r="AH650">
            <v>487049153</v>
          </cell>
          <cell r="AI650" t="str">
            <v>487</v>
          </cell>
          <cell r="AJ650" t="str">
            <v>049</v>
          </cell>
          <cell r="AK650" t="str">
            <v>153</v>
          </cell>
          <cell r="AL650">
            <v>1</v>
          </cell>
          <cell r="AM650">
            <v>1</v>
          </cell>
          <cell r="AN650">
            <v>11723.218668436</v>
          </cell>
          <cell r="AO650">
            <v>11723</v>
          </cell>
          <cell r="AP650">
            <v>0</v>
          </cell>
          <cell r="AQ650">
            <v>11723</v>
          </cell>
        </row>
        <row r="651">
          <cell r="B651">
            <v>487049163</v>
          </cell>
          <cell r="C651" t="str">
            <v>PROSPECT HILL ACADEMY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5</v>
          </cell>
          <cell r="I651">
            <v>12</v>
          </cell>
          <cell r="J651">
            <v>0</v>
          </cell>
          <cell r="K651">
            <v>0.64429999999999998</v>
          </cell>
          <cell r="L651">
            <v>0</v>
          </cell>
          <cell r="M651">
            <v>0</v>
          </cell>
          <cell r="N651">
            <v>0</v>
          </cell>
          <cell r="O651">
            <v>1</v>
          </cell>
          <cell r="P651">
            <v>9</v>
          </cell>
          <cell r="Q651">
            <v>17</v>
          </cell>
          <cell r="R651">
            <v>1.1080000000000001</v>
          </cell>
          <cell r="S651">
            <v>10</v>
          </cell>
          <cell r="T651"/>
          <cell r="U651">
            <v>10215.561981564</v>
          </cell>
          <cell r="V651">
            <v>16746.356320000003</v>
          </cell>
          <cell r="W651">
            <v>109922.43219042801</v>
          </cell>
          <cell r="X651">
            <v>16364.406855836001</v>
          </cell>
          <cell r="Y651">
            <v>4394.4697154160003</v>
          </cell>
          <cell r="Z651">
            <v>12132.480189999998</v>
          </cell>
          <cell r="AA651">
            <v>8369.5439200000001</v>
          </cell>
          <cell r="AB651">
            <v>14686.805920000001</v>
          </cell>
          <cell r="AC651">
            <v>20818.125793168001</v>
          </cell>
          <cell r="AD651">
            <v>24003.434157000003</v>
          </cell>
          <cell r="AE651">
            <v>0</v>
          </cell>
          <cell r="AF651">
            <v>237653.61704341203</v>
          </cell>
          <cell r="AH651">
            <v>487049163</v>
          </cell>
          <cell r="AI651" t="str">
            <v>487</v>
          </cell>
          <cell r="AJ651" t="str">
            <v>049</v>
          </cell>
          <cell r="AK651" t="str">
            <v>163</v>
          </cell>
          <cell r="AL651">
            <v>1</v>
          </cell>
          <cell r="AM651">
            <v>17</v>
          </cell>
          <cell r="AN651">
            <v>237653.61704341203</v>
          </cell>
          <cell r="AO651">
            <v>13980</v>
          </cell>
          <cell r="AP651">
            <v>0</v>
          </cell>
          <cell r="AQ651">
            <v>13980</v>
          </cell>
        </row>
        <row r="652">
          <cell r="B652">
            <v>487049165</v>
          </cell>
          <cell r="C652" t="str">
            <v>PROSPECT HILL ACADEMY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20</v>
          </cell>
          <cell r="I652">
            <v>27</v>
          </cell>
          <cell r="J652">
            <v>0</v>
          </cell>
          <cell r="K652">
            <v>1.7813000000000001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16</v>
          </cell>
          <cell r="Q652">
            <v>47</v>
          </cell>
          <cell r="R652">
            <v>1.1080000000000001</v>
          </cell>
          <cell r="S652">
            <v>9</v>
          </cell>
          <cell r="T652"/>
          <cell r="U652">
            <v>27363.321184324002</v>
          </cell>
          <cell r="V652">
            <v>42817.518760000006</v>
          </cell>
          <cell r="W652">
            <v>261648.86274294808</v>
          </cell>
          <cell r="X652">
            <v>45540.980319076007</v>
          </cell>
          <cell r="Y652">
            <v>10605.798250856</v>
          </cell>
          <cell r="Z652">
            <v>31305.922290000002</v>
          </cell>
          <cell r="AA652">
            <v>21193.414040000003</v>
          </cell>
          <cell r="AB652">
            <v>32124.321560000004</v>
          </cell>
          <cell r="AC652">
            <v>57073.554042288008</v>
          </cell>
          <cell r="AD652">
            <v>62045.546786999992</v>
          </cell>
          <cell r="AE652">
            <v>0</v>
          </cell>
          <cell r="AF652">
            <v>591719.23997649213</v>
          </cell>
          <cell r="AH652">
            <v>487049165</v>
          </cell>
          <cell r="AI652" t="str">
            <v>487</v>
          </cell>
          <cell r="AJ652" t="str">
            <v>049</v>
          </cell>
          <cell r="AK652" t="str">
            <v>165</v>
          </cell>
          <cell r="AL652">
            <v>1</v>
          </cell>
          <cell r="AM652">
            <v>47</v>
          </cell>
          <cell r="AN652">
            <v>591719.23997649213</v>
          </cell>
          <cell r="AO652">
            <v>12590</v>
          </cell>
          <cell r="AP652">
            <v>0</v>
          </cell>
          <cell r="AQ652">
            <v>12590</v>
          </cell>
        </row>
        <row r="653">
          <cell r="B653">
            <v>487049176</v>
          </cell>
          <cell r="C653" t="str">
            <v>PROSPECT HILL ACADEMY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20</v>
          </cell>
          <cell r="I653">
            <v>32</v>
          </cell>
          <cell r="J653">
            <v>0</v>
          </cell>
          <cell r="K653">
            <v>1.9708000000000001</v>
          </cell>
          <cell r="L653">
            <v>0</v>
          </cell>
          <cell r="M653">
            <v>0</v>
          </cell>
          <cell r="N653">
            <v>3</v>
          </cell>
          <cell r="O653">
            <v>1</v>
          </cell>
          <cell r="P653">
            <v>27</v>
          </cell>
          <cell r="Q653">
            <v>52</v>
          </cell>
          <cell r="R653">
            <v>1.1080000000000001</v>
          </cell>
          <cell r="S653">
            <v>7</v>
          </cell>
          <cell r="T653"/>
          <cell r="U653">
            <v>31234.910844784001</v>
          </cell>
          <cell r="V653">
            <v>50719.996360000005</v>
          </cell>
          <cell r="W653">
            <v>323446.75236836803</v>
          </cell>
          <cell r="X653">
            <v>50849.298909616002</v>
          </cell>
          <cell r="Y653">
            <v>13177.019760096002</v>
          </cell>
          <cell r="Z653">
            <v>35875.517639999998</v>
          </cell>
          <cell r="AA653">
            <v>24986.463680000001</v>
          </cell>
          <cell r="AB653">
            <v>41793.726760000005</v>
          </cell>
          <cell r="AC653">
            <v>64282.119983808007</v>
          </cell>
          <cell r="AD653">
            <v>73190.853891999999</v>
          </cell>
          <cell r="AE653">
            <v>0</v>
          </cell>
          <cell r="AF653">
            <v>709556.66019867209</v>
          </cell>
          <cell r="AH653">
            <v>487049176</v>
          </cell>
          <cell r="AI653" t="str">
            <v>487</v>
          </cell>
          <cell r="AJ653" t="str">
            <v>049</v>
          </cell>
          <cell r="AK653" t="str">
            <v>176</v>
          </cell>
          <cell r="AL653">
            <v>1</v>
          </cell>
          <cell r="AM653">
            <v>52</v>
          </cell>
          <cell r="AN653">
            <v>709556.66019867209</v>
          </cell>
          <cell r="AO653">
            <v>13645</v>
          </cell>
          <cell r="AP653">
            <v>0</v>
          </cell>
          <cell r="AQ653">
            <v>13645</v>
          </cell>
        </row>
        <row r="654">
          <cell r="B654">
            <v>487049178</v>
          </cell>
          <cell r="C654" t="str">
            <v>PROSPECT HILL ACADEMY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1</v>
          </cell>
          <cell r="I654">
            <v>2</v>
          </cell>
          <cell r="J654">
            <v>0</v>
          </cell>
          <cell r="K654">
            <v>0.1137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1</v>
          </cell>
          <cell r="Q654">
            <v>3</v>
          </cell>
          <cell r="R654">
            <v>1.1080000000000001</v>
          </cell>
          <cell r="S654">
            <v>2</v>
          </cell>
          <cell r="T654"/>
          <cell r="U654">
            <v>1734.5038602760001</v>
          </cell>
          <cell r="V654">
            <v>2675.7202800000005</v>
          </cell>
          <cell r="W654">
            <v>16561.678391252004</v>
          </cell>
          <cell r="X654">
            <v>2875.4979463240006</v>
          </cell>
          <cell r="Y654">
            <v>648.51264154400008</v>
          </cell>
          <cell r="Z654">
            <v>2074.0112099999997</v>
          </cell>
          <cell r="AA654">
            <v>1355.0286000000001</v>
          </cell>
          <cell r="AB654">
            <v>2026.7536</v>
          </cell>
          <cell r="AC654">
            <v>3633.7098929120007</v>
          </cell>
          <cell r="AD654">
            <v>3849.9342630000001</v>
          </cell>
          <cell r="AE654">
            <v>0</v>
          </cell>
          <cell r="AF654">
            <v>37435.350685308011</v>
          </cell>
          <cell r="AH654">
            <v>487049178</v>
          </cell>
          <cell r="AI654" t="str">
            <v>487</v>
          </cell>
          <cell r="AJ654" t="str">
            <v>049</v>
          </cell>
          <cell r="AK654" t="str">
            <v>178</v>
          </cell>
          <cell r="AL654">
            <v>1</v>
          </cell>
          <cell r="AM654">
            <v>3</v>
          </cell>
          <cell r="AN654">
            <v>37435.350685308011</v>
          </cell>
          <cell r="AO654">
            <v>12478</v>
          </cell>
          <cell r="AP654">
            <v>0</v>
          </cell>
          <cell r="AQ654">
            <v>12478</v>
          </cell>
        </row>
        <row r="655">
          <cell r="B655">
            <v>487049181</v>
          </cell>
          <cell r="C655" t="str">
            <v>PROSPECT HILL ACADEMY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2</v>
          </cell>
          <cell r="I655">
            <v>0</v>
          </cell>
          <cell r="J655">
            <v>0</v>
          </cell>
          <cell r="K655">
            <v>7.5800000000000006E-2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1</v>
          </cell>
          <cell r="Q655">
            <v>2</v>
          </cell>
          <cell r="R655">
            <v>1.1080000000000001</v>
          </cell>
          <cell r="S655">
            <v>9</v>
          </cell>
          <cell r="T655"/>
          <cell r="U655">
            <v>1186.3774801840002</v>
          </cell>
          <cell r="V655">
            <v>1926.1693600000003</v>
          </cell>
          <cell r="W655">
            <v>10405.566434168</v>
          </cell>
          <cell r="X655">
            <v>2068.233244216</v>
          </cell>
          <cell r="Y655">
            <v>506.119787696</v>
          </cell>
          <cell r="Z655">
            <v>1008.6941399999999</v>
          </cell>
          <cell r="AA655">
            <v>839.53160000000003</v>
          </cell>
          <cell r="AB655">
            <v>1190.57924</v>
          </cell>
          <cell r="AC655">
            <v>2467.2216886080005</v>
          </cell>
          <cell r="AD655">
            <v>2908.1028419999998</v>
          </cell>
          <cell r="AE655">
            <v>0</v>
          </cell>
          <cell r="AF655">
            <v>24506.595816872003</v>
          </cell>
          <cell r="AH655">
            <v>487049181</v>
          </cell>
          <cell r="AI655" t="str">
            <v>487</v>
          </cell>
          <cell r="AJ655" t="str">
            <v>049</v>
          </cell>
          <cell r="AK655" t="str">
            <v>181</v>
          </cell>
          <cell r="AL655">
            <v>1</v>
          </cell>
          <cell r="AM655">
            <v>2</v>
          </cell>
          <cell r="AN655">
            <v>24506.595816872003</v>
          </cell>
          <cell r="AO655">
            <v>12253</v>
          </cell>
          <cell r="AP655">
            <v>0</v>
          </cell>
          <cell r="AQ655">
            <v>12253</v>
          </cell>
        </row>
        <row r="656">
          <cell r="B656">
            <v>487049211</v>
          </cell>
          <cell r="C656" t="str">
            <v>PROSPECT HILL ACADEMY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1</v>
          </cell>
          <cell r="J656">
            <v>0</v>
          </cell>
          <cell r="K656">
            <v>3.7900000000000003E-2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1</v>
          </cell>
          <cell r="Q656">
            <v>1</v>
          </cell>
          <cell r="R656">
            <v>1.1080000000000001</v>
          </cell>
          <cell r="S656">
            <v>4</v>
          </cell>
          <cell r="T656"/>
          <cell r="U656">
            <v>618.27386009200006</v>
          </cell>
          <cell r="V656">
            <v>1081.9176800000002</v>
          </cell>
          <cell r="W656">
            <v>7881.7111570840016</v>
          </cell>
          <cell r="X656">
            <v>920.69066210800008</v>
          </cell>
          <cell r="Y656">
            <v>304.55973384800001</v>
          </cell>
          <cell r="Z656">
            <v>799.61707000000001</v>
          </cell>
          <cell r="AA656">
            <v>556.80324000000007</v>
          </cell>
          <cell r="AB656">
            <v>1179.1114399999999</v>
          </cell>
          <cell r="AC656">
            <v>1200.049524304</v>
          </cell>
          <cell r="AD656">
            <v>1519.4514210000002</v>
          </cell>
          <cell r="AE656">
            <v>0</v>
          </cell>
          <cell r="AF656">
            <v>16062.185788436002</v>
          </cell>
          <cell r="AH656">
            <v>487049211</v>
          </cell>
          <cell r="AI656" t="str">
            <v>487</v>
          </cell>
          <cell r="AJ656" t="str">
            <v>049</v>
          </cell>
          <cell r="AK656" t="str">
            <v>211</v>
          </cell>
          <cell r="AL656">
            <v>1</v>
          </cell>
          <cell r="AM656">
            <v>1</v>
          </cell>
          <cell r="AN656">
            <v>16062.185788436002</v>
          </cell>
          <cell r="AO656">
            <v>16062</v>
          </cell>
          <cell r="AP656">
            <v>0</v>
          </cell>
          <cell r="AQ656">
            <v>16062</v>
          </cell>
        </row>
        <row r="657">
          <cell r="B657">
            <v>487049229</v>
          </cell>
          <cell r="C657" t="str">
            <v>PROSPECT HILL ACADEMY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2</v>
          </cell>
          <cell r="I657">
            <v>0</v>
          </cell>
          <cell r="J657">
            <v>0</v>
          </cell>
          <cell r="K657">
            <v>7.5800000000000006E-2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2</v>
          </cell>
          <cell r="R657">
            <v>1.1080000000000001</v>
          </cell>
          <cell r="S657">
            <v>8</v>
          </cell>
          <cell r="T657"/>
          <cell r="U657">
            <v>1117.5042001840002</v>
          </cell>
          <cell r="V657">
            <v>1599.8412000000003</v>
          </cell>
          <cell r="W657">
            <v>7219.9667141680011</v>
          </cell>
          <cell r="X657">
            <v>2068.233244216</v>
          </cell>
          <cell r="Y657">
            <v>351.57594769600001</v>
          </cell>
          <cell r="Z657">
            <v>987.31413999999995</v>
          </cell>
          <cell r="AA657">
            <v>710.53824000000009</v>
          </cell>
          <cell r="AB657">
            <v>520.29464000000007</v>
          </cell>
          <cell r="AC657">
            <v>2467.2216886080005</v>
          </cell>
          <cell r="AD657">
            <v>2443.0428419999998</v>
          </cell>
          <cell r="AE657">
            <v>0</v>
          </cell>
          <cell r="AF657">
            <v>19485.532856872003</v>
          </cell>
          <cell r="AH657">
            <v>487049229</v>
          </cell>
          <cell r="AI657" t="str">
            <v>487</v>
          </cell>
          <cell r="AJ657" t="str">
            <v>049</v>
          </cell>
          <cell r="AK657" t="str">
            <v>229</v>
          </cell>
          <cell r="AL657">
            <v>1</v>
          </cell>
          <cell r="AM657">
            <v>2</v>
          </cell>
          <cell r="AN657">
            <v>19485.532856872003</v>
          </cell>
          <cell r="AO657">
            <v>9743</v>
          </cell>
          <cell r="AP657">
            <v>0</v>
          </cell>
          <cell r="AQ657">
            <v>9743</v>
          </cell>
        </row>
        <row r="658">
          <cell r="B658">
            <v>487049243</v>
          </cell>
          <cell r="C658" t="str">
            <v>PROSPECT HILL ACADEMY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1</v>
          </cell>
          <cell r="J658">
            <v>0</v>
          </cell>
          <cell r="K658">
            <v>3.7900000000000003E-2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1</v>
          </cell>
          <cell r="Q658">
            <v>1</v>
          </cell>
          <cell r="R658">
            <v>1.1080000000000001</v>
          </cell>
          <cell r="S658">
            <v>8</v>
          </cell>
          <cell r="T658"/>
          <cell r="U658">
            <v>626.09634009199999</v>
          </cell>
          <cell r="V658">
            <v>1119.0024400000002</v>
          </cell>
          <cell r="W658">
            <v>8243.6947570840002</v>
          </cell>
          <cell r="X658">
            <v>920.69066210800008</v>
          </cell>
          <cell r="Y658">
            <v>322.12153384799996</v>
          </cell>
          <cell r="Z658">
            <v>802.04706999999996</v>
          </cell>
          <cell r="AA658">
            <v>571.46208000000001</v>
          </cell>
          <cell r="AB658">
            <v>1255.2753600000001</v>
          </cell>
          <cell r="AC658">
            <v>1200.049524304</v>
          </cell>
          <cell r="AD658">
            <v>1572.2914210000001</v>
          </cell>
          <cell r="AE658">
            <v>0</v>
          </cell>
          <cell r="AF658">
            <v>16632.731188435999</v>
          </cell>
          <cell r="AH658">
            <v>487049243</v>
          </cell>
          <cell r="AI658" t="str">
            <v>487</v>
          </cell>
          <cell r="AJ658" t="str">
            <v>049</v>
          </cell>
          <cell r="AK658" t="str">
            <v>243</v>
          </cell>
          <cell r="AL658">
            <v>1</v>
          </cell>
          <cell r="AM658">
            <v>1</v>
          </cell>
          <cell r="AN658">
            <v>16632.731188435999</v>
          </cell>
          <cell r="AO658">
            <v>16633</v>
          </cell>
          <cell r="AP658">
            <v>0</v>
          </cell>
          <cell r="AQ658">
            <v>16633</v>
          </cell>
        </row>
        <row r="659">
          <cell r="B659">
            <v>487049244</v>
          </cell>
          <cell r="C659" t="str">
            <v>PROSPECT HILL ACADEMY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3</v>
          </cell>
          <cell r="I659">
            <v>8</v>
          </cell>
          <cell r="J659">
            <v>0</v>
          </cell>
          <cell r="K659">
            <v>0.41689999999999999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4</v>
          </cell>
          <cell r="Q659">
            <v>11</v>
          </cell>
          <cell r="R659">
            <v>1.1080000000000001</v>
          </cell>
          <cell r="S659">
            <v>9</v>
          </cell>
          <cell r="T659"/>
          <cell r="U659">
            <v>6421.7662210120016</v>
          </cell>
          <cell r="V659">
            <v>10104.439240000002</v>
          </cell>
          <cell r="W659">
            <v>64603.341567924013</v>
          </cell>
          <cell r="X659">
            <v>10467.875163188</v>
          </cell>
          <cell r="Y659">
            <v>2513.6392323280002</v>
          </cell>
          <cell r="Z659">
            <v>7815.587770000001</v>
          </cell>
          <cell r="AA659">
            <v>5144.4883200000004</v>
          </cell>
          <cell r="AB659">
            <v>8260.6386000000002</v>
          </cell>
          <cell r="AC659">
            <v>13301.228727344002</v>
          </cell>
          <cell r="AD659">
            <v>14465.295630999999</v>
          </cell>
          <cell r="AE659">
            <v>0</v>
          </cell>
          <cell r="AF659">
            <v>143098.30047279602</v>
          </cell>
          <cell r="AH659">
            <v>487049244</v>
          </cell>
          <cell r="AI659" t="str">
            <v>487</v>
          </cell>
          <cell r="AJ659" t="str">
            <v>049</v>
          </cell>
          <cell r="AK659" t="str">
            <v>244</v>
          </cell>
          <cell r="AL659">
            <v>1</v>
          </cell>
          <cell r="AM659">
            <v>11</v>
          </cell>
          <cell r="AN659">
            <v>143098.30047279602</v>
          </cell>
          <cell r="AO659">
            <v>13009</v>
          </cell>
          <cell r="AP659">
            <v>0</v>
          </cell>
          <cell r="AQ659">
            <v>13009</v>
          </cell>
        </row>
        <row r="660">
          <cell r="B660">
            <v>487049246</v>
          </cell>
          <cell r="C660" t="str">
            <v>PROSPECT HILL ACADEMY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1</v>
          </cell>
          <cell r="J660">
            <v>0</v>
          </cell>
          <cell r="K660">
            <v>3.7900000000000003E-2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1</v>
          </cell>
          <cell r="Q660">
            <v>1</v>
          </cell>
          <cell r="R660">
            <v>1.1080000000000001</v>
          </cell>
          <cell r="S660">
            <v>2</v>
          </cell>
          <cell r="T660"/>
          <cell r="U660">
            <v>616.99966009200011</v>
          </cell>
          <cell r="V660">
            <v>1075.8790800000002</v>
          </cell>
          <cell r="W660">
            <v>7822.8209570840008</v>
          </cell>
          <cell r="X660">
            <v>920.69066210800008</v>
          </cell>
          <cell r="Y660">
            <v>301.71217384800002</v>
          </cell>
          <cell r="Z660">
            <v>799.21707000000004</v>
          </cell>
          <cell r="AA660">
            <v>554.42104000000006</v>
          </cell>
          <cell r="AB660">
            <v>1166.7240000000002</v>
          </cell>
          <cell r="AC660">
            <v>1200.049524304</v>
          </cell>
          <cell r="AD660">
            <v>1510.8514210000001</v>
          </cell>
          <cell r="AE660">
            <v>0</v>
          </cell>
          <cell r="AF660">
            <v>15969.365588436001</v>
          </cell>
          <cell r="AH660">
            <v>487049246</v>
          </cell>
          <cell r="AI660" t="str">
            <v>487</v>
          </cell>
          <cell r="AJ660" t="str">
            <v>049</v>
          </cell>
          <cell r="AK660" t="str">
            <v>246</v>
          </cell>
          <cell r="AL660">
            <v>1</v>
          </cell>
          <cell r="AM660">
            <v>1</v>
          </cell>
          <cell r="AN660">
            <v>15969.365588436001</v>
          </cell>
          <cell r="AO660">
            <v>15969</v>
          </cell>
          <cell r="AP660">
            <v>0</v>
          </cell>
          <cell r="AQ660">
            <v>15969</v>
          </cell>
        </row>
        <row r="661">
          <cell r="B661">
            <v>487049248</v>
          </cell>
          <cell r="C661" t="str">
            <v>PROSPECT HILL ACADEMY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5</v>
          </cell>
          <cell r="I661">
            <v>4</v>
          </cell>
          <cell r="J661">
            <v>0</v>
          </cell>
          <cell r="K661">
            <v>0.34110000000000001</v>
          </cell>
          <cell r="L661">
            <v>0</v>
          </cell>
          <cell r="M661">
            <v>0</v>
          </cell>
          <cell r="N661">
            <v>0</v>
          </cell>
          <cell r="O661">
            <v>1</v>
          </cell>
          <cell r="P661">
            <v>6</v>
          </cell>
          <cell r="Q661">
            <v>9</v>
          </cell>
          <cell r="R661">
            <v>1.1080000000000001</v>
          </cell>
          <cell r="S661">
            <v>10</v>
          </cell>
          <cell r="T661"/>
          <cell r="U661">
            <v>5534.3382208280009</v>
          </cell>
          <cell r="V661">
            <v>9346.2680800000016</v>
          </cell>
          <cell r="W661">
            <v>59122.33653375601</v>
          </cell>
          <cell r="X661">
            <v>8998.8815589720016</v>
          </cell>
          <cell r="Y661">
            <v>2552.4338446319998</v>
          </cell>
          <cell r="Z661">
            <v>5817.8036300000003</v>
          </cell>
          <cell r="AA661">
            <v>4411.2471600000008</v>
          </cell>
          <cell r="AB661">
            <v>7832.1860800000013</v>
          </cell>
          <cell r="AC661">
            <v>11217.729598736003</v>
          </cell>
          <cell r="AD661">
            <v>13636.712788999997</v>
          </cell>
          <cell r="AE661">
            <v>0</v>
          </cell>
          <cell r="AF661">
            <v>128469.93749592401</v>
          </cell>
          <cell r="AH661">
            <v>487049248</v>
          </cell>
          <cell r="AI661" t="str">
            <v>487</v>
          </cell>
          <cell r="AJ661" t="str">
            <v>049</v>
          </cell>
          <cell r="AK661" t="str">
            <v>248</v>
          </cell>
          <cell r="AL661">
            <v>1</v>
          </cell>
          <cell r="AM661">
            <v>9</v>
          </cell>
          <cell r="AN661">
            <v>128469.93749592401</v>
          </cell>
          <cell r="AO661">
            <v>14274</v>
          </cell>
          <cell r="AP661">
            <v>0</v>
          </cell>
          <cell r="AQ661">
            <v>14274</v>
          </cell>
        </row>
        <row r="662">
          <cell r="B662">
            <v>487049262</v>
          </cell>
          <cell r="C662" t="str">
            <v>PROSPECT HILL ACADEMY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4</v>
          </cell>
          <cell r="I662">
            <v>5</v>
          </cell>
          <cell r="J662">
            <v>0</v>
          </cell>
          <cell r="K662">
            <v>0.34110000000000001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5</v>
          </cell>
          <cell r="Q662">
            <v>9</v>
          </cell>
          <cell r="R662">
            <v>1.1080000000000001</v>
          </cell>
          <cell r="S662">
            <v>8</v>
          </cell>
          <cell r="T662"/>
          <cell r="U662">
            <v>5365.4901008280003</v>
          </cell>
          <cell r="V662">
            <v>8794.6946000000007</v>
          </cell>
          <cell r="W662">
            <v>55658.407213756007</v>
          </cell>
          <cell r="X662">
            <v>8739.9197989720014</v>
          </cell>
          <cell r="Y662">
            <v>2313.7595646320001</v>
          </cell>
          <cell r="Z662">
            <v>5984.8636299999998</v>
          </cell>
          <cell r="AA662">
            <v>4278.3868800000009</v>
          </cell>
          <cell r="AB662">
            <v>7316.9660800000011</v>
          </cell>
          <cell r="AC662">
            <v>10934.690998736001</v>
          </cell>
          <cell r="AD662">
            <v>12747.542788999999</v>
          </cell>
          <cell r="AE662">
            <v>0</v>
          </cell>
          <cell r="AF662">
            <v>122134.72165592402</v>
          </cell>
          <cell r="AH662">
            <v>487049262</v>
          </cell>
          <cell r="AI662" t="str">
            <v>487</v>
          </cell>
          <cell r="AJ662" t="str">
            <v>049</v>
          </cell>
          <cell r="AK662" t="str">
            <v>262</v>
          </cell>
          <cell r="AL662">
            <v>1</v>
          </cell>
          <cell r="AM662">
            <v>9</v>
          </cell>
          <cell r="AN662">
            <v>122134.72165592402</v>
          </cell>
          <cell r="AO662">
            <v>13571</v>
          </cell>
          <cell r="AP662">
            <v>0</v>
          </cell>
          <cell r="AQ662">
            <v>13571</v>
          </cell>
        </row>
        <row r="663">
          <cell r="B663">
            <v>487049274</v>
          </cell>
          <cell r="C663" t="str">
            <v>PROSPECT HILL ACADEMY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56</v>
          </cell>
          <cell r="I663">
            <v>95</v>
          </cell>
          <cell r="J663">
            <v>0</v>
          </cell>
          <cell r="K663">
            <v>5.7229000000000001</v>
          </cell>
          <cell r="L663">
            <v>0</v>
          </cell>
          <cell r="M663">
            <v>0</v>
          </cell>
          <cell r="N663">
            <v>6</v>
          </cell>
          <cell r="O663">
            <v>2</v>
          </cell>
          <cell r="P663">
            <v>76</v>
          </cell>
          <cell r="Q663">
            <v>151</v>
          </cell>
          <cell r="R663">
            <v>1.1080000000000001</v>
          </cell>
          <cell r="S663">
            <v>9</v>
          </cell>
          <cell r="T663"/>
          <cell r="U663">
            <v>90411.518873892011</v>
          </cell>
          <cell r="V663">
            <v>146998.68132000003</v>
          </cell>
          <cell r="W663">
            <v>941375.66499968409</v>
          </cell>
          <cell r="X663">
            <v>146785.87429830804</v>
          </cell>
          <cell r="Y663">
            <v>38238.358971048001</v>
          </cell>
          <cell r="Z663">
            <v>104386.45757</v>
          </cell>
          <cell r="AA663">
            <v>72609.910280000011</v>
          </cell>
          <cell r="AB663">
            <v>122700.10836000001</v>
          </cell>
          <cell r="AC663">
            <v>185503.54872990403</v>
          </cell>
          <cell r="AD663">
            <v>211917.41457099997</v>
          </cell>
          <cell r="AE663">
            <v>0</v>
          </cell>
          <cell r="AF663">
            <v>2060927.5379738361</v>
          </cell>
          <cell r="AH663">
            <v>487049274</v>
          </cell>
          <cell r="AI663" t="str">
            <v>487</v>
          </cell>
          <cell r="AJ663" t="str">
            <v>049</v>
          </cell>
          <cell r="AK663" t="str">
            <v>274</v>
          </cell>
          <cell r="AL663">
            <v>1</v>
          </cell>
          <cell r="AM663">
            <v>151</v>
          </cell>
          <cell r="AN663">
            <v>2060927.5379738361</v>
          </cell>
          <cell r="AO663">
            <v>13649</v>
          </cell>
          <cell r="AP663">
            <v>0</v>
          </cell>
          <cell r="AQ663">
            <v>13649</v>
          </cell>
        </row>
        <row r="664">
          <cell r="B664">
            <v>487049285</v>
          </cell>
          <cell r="C664" t="str">
            <v>PROSPECT HILL ACADEMY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1</v>
          </cell>
          <cell r="I664">
            <v>0</v>
          </cell>
          <cell r="J664">
            <v>0</v>
          </cell>
          <cell r="K664">
            <v>3.7900000000000003E-2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1</v>
          </cell>
          <cell r="R664">
            <v>1.1080000000000001</v>
          </cell>
          <cell r="S664">
            <v>7</v>
          </cell>
          <cell r="T664"/>
          <cell r="U664">
            <v>558.75210009200009</v>
          </cell>
          <cell r="V664">
            <v>799.92060000000015</v>
          </cell>
          <cell r="W664">
            <v>3609.9833570840005</v>
          </cell>
          <cell r="X664">
            <v>1034.116622108</v>
          </cell>
          <cell r="Y664">
            <v>175.78797384800001</v>
          </cell>
          <cell r="Z664">
            <v>493.65706999999998</v>
          </cell>
          <cell r="AA664">
            <v>355.26912000000004</v>
          </cell>
          <cell r="AB664">
            <v>260.14732000000004</v>
          </cell>
          <cell r="AC664">
            <v>1233.6108443040002</v>
          </cell>
          <cell r="AD664">
            <v>1221.5214209999999</v>
          </cell>
          <cell r="AE664">
            <v>0</v>
          </cell>
          <cell r="AF664">
            <v>9742.7664284360017</v>
          </cell>
          <cell r="AH664">
            <v>487049285</v>
          </cell>
          <cell r="AI664" t="str">
            <v>487</v>
          </cell>
          <cell r="AJ664" t="str">
            <v>049</v>
          </cell>
          <cell r="AK664" t="str">
            <v>285</v>
          </cell>
          <cell r="AL664">
            <v>1</v>
          </cell>
          <cell r="AM664">
            <v>1</v>
          </cell>
          <cell r="AN664">
            <v>9742.7664284360017</v>
          </cell>
          <cell r="AO664">
            <v>9743</v>
          </cell>
          <cell r="AP664">
            <v>0</v>
          </cell>
          <cell r="AQ664">
            <v>9743</v>
          </cell>
        </row>
        <row r="665">
          <cell r="B665">
            <v>487049308</v>
          </cell>
          <cell r="C665" t="str">
            <v>PROSPECT HILL ACADEMY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2</v>
          </cell>
          <cell r="I665">
            <v>1</v>
          </cell>
          <cell r="J665">
            <v>0</v>
          </cell>
          <cell r="K665">
            <v>0.1137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1</v>
          </cell>
          <cell r="Q665">
            <v>3</v>
          </cell>
          <cell r="R665">
            <v>1.1080000000000001</v>
          </cell>
          <cell r="S665">
            <v>9</v>
          </cell>
          <cell r="T665"/>
          <cell r="U665">
            <v>1745.1295802760001</v>
          </cell>
          <cell r="V665">
            <v>2726.0899600000007</v>
          </cell>
          <cell r="W665">
            <v>15534.440511252003</v>
          </cell>
          <cell r="X665">
            <v>2988.9239063240002</v>
          </cell>
          <cell r="Y665">
            <v>677.13228154400008</v>
          </cell>
          <cell r="Z665">
            <v>1789.8312100000001</v>
          </cell>
          <cell r="AA665">
            <v>1284.8700400000002</v>
          </cell>
          <cell r="AB665">
            <v>1790.4615200000003</v>
          </cell>
          <cell r="AC665">
            <v>3667.2712129120005</v>
          </cell>
          <cell r="AD665">
            <v>4025.6642630000001</v>
          </cell>
          <cell r="AE665">
            <v>0</v>
          </cell>
          <cell r="AF665">
            <v>36229.814485308008</v>
          </cell>
          <cell r="AH665">
            <v>487049308</v>
          </cell>
          <cell r="AI665" t="str">
            <v>487</v>
          </cell>
          <cell r="AJ665" t="str">
            <v>049</v>
          </cell>
          <cell r="AK665" t="str">
            <v>308</v>
          </cell>
          <cell r="AL665">
            <v>1</v>
          </cell>
          <cell r="AM665">
            <v>3</v>
          </cell>
          <cell r="AN665">
            <v>36229.814485308008</v>
          </cell>
          <cell r="AO665">
            <v>12077</v>
          </cell>
          <cell r="AP665">
            <v>0</v>
          </cell>
          <cell r="AQ665">
            <v>12077</v>
          </cell>
        </row>
        <row r="666">
          <cell r="B666">
            <v>487049314</v>
          </cell>
          <cell r="C666" t="str">
            <v>PROSPECT HILL ACADEMY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3</v>
          </cell>
          <cell r="J666">
            <v>0</v>
          </cell>
          <cell r="K666">
            <v>0.1137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3</v>
          </cell>
          <cell r="R666">
            <v>1.1080000000000001</v>
          </cell>
          <cell r="S666">
            <v>7</v>
          </cell>
          <cell r="T666"/>
          <cell r="U666">
            <v>1676.256300276</v>
          </cell>
          <cell r="V666">
            <v>2399.7618000000007</v>
          </cell>
          <cell r="W666">
            <v>15386.622231252004</v>
          </cell>
          <cell r="X666">
            <v>2762.0719863240006</v>
          </cell>
          <cell r="Y666">
            <v>513.037481544</v>
          </cell>
          <cell r="Z666">
            <v>2343.4112099999998</v>
          </cell>
          <cell r="AA666">
            <v>1336.01532</v>
          </cell>
          <cell r="AB666">
            <v>1799.6468400000001</v>
          </cell>
          <cell r="AC666">
            <v>3600.1485729120004</v>
          </cell>
          <cell r="AD666">
            <v>3352.6842630000001</v>
          </cell>
          <cell r="AE666">
            <v>0</v>
          </cell>
          <cell r="AF666">
            <v>35169.656005308003</v>
          </cell>
          <cell r="AH666">
            <v>487049314</v>
          </cell>
          <cell r="AI666" t="str">
            <v>487</v>
          </cell>
          <cell r="AJ666" t="str">
            <v>049</v>
          </cell>
          <cell r="AK666" t="str">
            <v>314</v>
          </cell>
          <cell r="AL666">
            <v>1</v>
          </cell>
          <cell r="AM666">
            <v>3</v>
          </cell>
          <cell r="AN666">
            <v>35169.656005308003</v>
          </cell>
          <cell r="AO666">
            <v>11723</v>
          </cell>
          <cell r="AP666">
            <v>0</v>
          </cell>
          <cell r="AQ666">
            <v>11723</v>
          </cell>
        </row>
        <row r="667">
          <cell r="B667">
            <v>487049347</v>
          </cell>
          <cell r="C667" t="str">
            <v>PROSPECT HILL ACADEMY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2</v>
          </cell>
          <cell r="I667">
            <v>3</v>
          </cell>
          <cell r="J667">
            <v>0</v>
          </cell>
          <cell r="K667">
            <v>0.1895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3</v>
          </cell>
          <cell r="Q667">
            <v>5</v>
          </cell>
          <cell r="R667">
            <v>1.1080000000000001</v>
          </cell>
          <cell r="S667">
            <v>7</v>
          </cell>
          <cell r="T667"/>
          <cell r="U667">
            <v>2991.2061004600005</v>
          </cell>
          <cell r="V667">
            <v>4935.076320000001</v>
          </cell>
          <cell r="W667">
            <v>31738.713865420003</v>
          </cell>
          <cell r="X667">
            <v>4830.3052305400015</v>
          </cell>
          <cell r="Y667">
            <v>1307.6693892400001</v>
          </cell>
          <cell r="Z667">
            <v>3392.0153500000001</v>
          </cell>
          <cell r="AA667">
            <v>2416.3485599999999</v>
          </cell>
          <cell r="AB667">
            <v>4241.4794000000002</v>
          </cell>
          <cell r="AC667">
            <v>6067.3702615200009</v>
          </cell>
          <cell r="AD667">
            <v>7128.9271049999988</v>
          </cell>
          <cell r="AE667">
            <v>0</v>
          </cell>
          <cell r="AF667">
            <v>69049.111582180005</v>
          </cell>
          <cell r="AH667">
            <v>487049347</v>
          </cell>
          <cell r="AI667" t="str">
            <v>487</v>
          </cell>
          <cell r="AJ667" t="str">
            <v>049</v>
          </cell>
          <cell r="AK667" t="str">
            <v>347</v>
          </cell>
          <cell r="AL667">
            <v>1</v>
          </cell>
          <cell r="AM667">
            <v>5</v>
          </cell>
          <cell r="AN667">
            <v>69049.111582180005</v>
          </cell>
          <cell r="AO667">
            <v>13810</v>
          </cell>
          <cell r="AP667">
            <v>0</v>
          </cell>
          <cell r="AQ667">
            <v>13810</v>
          </cell>
        </row>
        <row r="668">
          <cell r="B668">
            <v>487274010</v>
          </cell>
          <cell r="C668" t="str">
            <v>PROSPECT HILL ACADEMY</v>
          </cell>
          <cell r="D668">
            <v>0</v>
          </cell>
          <cell r="E668">
            <v>0</v>
          </cell>
          <cell r="F668">
            <v>1</v>
          </cell>
          <cell r="G668">
            <v>7</v>
          </cell>
          <cell r="H668">
            <v>0</v>
          </cell>
          <cell r="I668">
            <v>0</v>
          </cell>
          <cell r="J668">
            <v>0</v>
          </cell>
          <cell r="K668">
            <v>0.30320000000000003</v>
          </cell>
          <cell r="L668">
            <v>0</v>
          </cell>
          <cell r="M668">
            <v>1</v>
          </cell>
          <cell r="N668">
            <v>0</v>
          </cell>
          <cell r="O668">
            <v>0</v>
          </cell>
          <cell r="P668">
            <v>2</v>
          </cell>
          <cell r="Q668">
            <v>8</v>
          </cell>
          <cell r="R668">
            <v>1.0509999999999999</v>
          </cell>
          <cell r="S668">
            <v>2</v>
          </cell>
          <cell r="T668"/>
          <cell r="U668">
            <v>4447.1816327920005</v>
          </cell>
          <cell r="V668">
            <v>6762.7645999999995</v>
          </cell>
          <cell r="W668">
            <v>37028.266334984</v>
          </cell>
          <cell r="X668">
            <v>10016.351614407999</v>
          </cell>
          <cell r="Y668">
            <v>1537.620617648</v>
          </cell>
          <cell r="Z668">
            <v>4100.3165600000002</v>
          </cell>
          <cell r="AA668">
            <v>2304.8114699999996</v>
          </cell>
          <cell r="AB668">
            <v>2257.6741199999997</v>
          </cell>
          <cell r="AC668">
            <v>9000.8454567040008</v>
          </cell>
          <cell r="AD668">
            <v>10558.621368</v>
          </cell>
          <cell r="AE668">
            <v>0</v>
          </cell>
          <cell r="AF668">
            <v>88014.453774535999</v>
          </cell>
          <cell r="AH668">
            <v>487274010</v>
          </cell>
          <cell r="AI668" t="str">
            <v>487</v>
          </cell>
          <cell r="AJ668" t="str">
            <v>274</v>
          </cell>
          <cell r="AK668" t="str">
            <v>010</v>
          </cell>
          <cell r="AL668">
            <v>1</v>
          </cell>
          <cell r="AM668">
            <v>8</v>
          </cell>
          <cell r="AN668">
            <v>88014.453774535999</v>
          </cell>
          <cell r="AO668">
            <v>11002</v>
          </cell>
          <cell r="AP668">
            <v>0</v>
          </cell>
          <cell r="AQ668">
            <v>11002</v>
          </cell>
        </row>
        <row r="669">
          <cell r="B669">
            <v>487274031</v>
          </cell>
          <cell r="C669" t="str">
            <v>PROSPECT HILL ACADEMY</v>
          </cell>
          <cell r="D669">
            <v>0</v>
          </cell>
          <cell r="E669">
            <v>0</v>
          </cell>
          <cell r="F669">
            <v>1</v>
          </cell>
          <cell r="G669">
            <v>2</v>
          </cell>
          <cell r="H669">
            <v>0</v>
          </cell>
          <cell r="I669">
            <v>0</v>
          </cell>
          <cell r="J669">
            <v>0</v>
          </cell>
          <cell r="K669">
            <v>0.1137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3</v>
          </cell>
          <cell r="R669">
            <v>1.0509999999999999</v>
          </cell>
          <cell r="S669">
            <v>4</v>
          </cell>
          <cell r="T669"/>
          <cell r="U669">
            <v>1590.0228985469998</v>
          </cell>
          <cell r="V669">
            <v>2276.3083500000002</v>
          </cell>
          <cell r="W669">
            <v>11525.290350619</v>
          </cell>
          <cell r="X669">
            <v>3692.7250254029996</v>
          </cell>
          <cell r="Y669">
            <v>465.49863911799997</v>
          </cell>
          <cell r="Z669">
            <v>1480.9712099999999</v>
          </cell>
          <cell r="AA669">
            <v>759.52616999999987</v>
          </cell>
          <cell r="AB669">
            <v>402.84829999999994</v>
          </cell>
          <cell r="AC669">
            <v>3266.6252537640003</v>
          </cell>
          <cell r="AD669">
            <v>3569.6942630000003</v>
          </cell>
          <cell r="AE669">
            <v>0</v>
          </cell>
          <cell r="AF669">
            <v>29029.510460451002</v>
          </cell>
          <cell r="AH669">
            <v>487274031</v>
          </cell>
          <cell r="AI669" t="str">
            <v>487</v>
          </cell>
          <cell r="AJ669" t="str">
            <v>274</v>
          </cell>
          <cell r="AK669" t="str">
            <v>031</v>
          </cell>
          <cell r="AL669">
            <v>1</v>
          </cell>
          <cell r="AM669">
            <v>3</v>
          </cell>
          <cell r="AN669">
            <v>29029.510460451002</v>
          </cell>
          <cell r="AO669">
            <v>9677</v>
          </cell>
          <cell r="AP669">
            <v>0</v>
          </cell>
          <cell r="AQ669">
            <v>9677</v>
          </cell>
        </row>
        <row r="670">
          <cell r="B670">
            <v>487274035</v>
          </cell>
          <cell r="C670" t="str">
            <v>PROSPECT HILL ACADEMY</v>
          </cell>
          <cell r="D670">
            <v>0</v>
          </cell>
          <cell r="E670">
            <v>0</v>
          </cell>
          <cell r="F670">
            <v>7</v>
          </cell>
          <cell r="G670">
            <v>19</v>
          </cell>
          <cell r="H670">
            <v>4</v>
          </cell>
          <cell r="I670">
            <v>0</v>
          </cell>
          <cell r="J670">
            <v>0</v>
          </cell>
          <cell r="K670">
            <v>1.137</v>
          </cell>
          <cell r="L670">
            <v>0</v>
          </cell>
          <cell r="M670">
            <v>4</v>
          </cell>
          <cell r="N670">
            <v>0</v>
          </cell>
          <cell r="O670">
            <v>0</v>
          </cell>
          <cell r="P670">
            <v>18</v>
          </cell>
          <cell r="Q670">
            <v>30</v>
          </cell>
          <cell r="R670">
            <v>1.0509999999999999</v>
          </cell>
          <cell r="S670">
            <v>10</v>
          </cell>
          <cell r="T670"/>
          <cell r="U670">
            <v>17488.75242547</v>
          </cell>
          <cell r="V670">
            <v>29134.876099999998</v>
          </cell>
          <cell r="W670">
            <v>173916.15010618998</v>
          </cell>
          <cell r="X670">
            <v>36603.626334029992</v>
          </cell>
          <cell r="Y670">
            <v>7591.8797711799989</v>
          </cell>
          <cell r="Z670">
            <v>15662.792099999999</v>
          </cell>
          <cell r="AA670">
            <v>10471.82768</v>
          </cell>
          <cell r="AB670">
            <v>16357.837569999998</v>
          </cell>
          <cell r="AC670">
            <v>34150.726977639999</v>
          </cell>
          <cell r="AD670">
            <v>45392.042630000011</v>
          </cell>
          <cell r="AE670">
            <v>0</v>
          </cell>
          <cell r="AF670">
            <v>386770.51169451</v>
          </cell>
          <cell r="AH670">
            <v>487274035</v>
          </cell>
          <cell r="AI670" t="str">
            <v>487</v>
          </cell>
          <cell r="AJ670" t="str">
            <v>274</v>
          </cell>
          <cell r="AK670" t="str">
            <v>035</v>
          </cell>
          <cell r="AL670">
            <v>1</v>
          </cell>
          <cell r="AM670">
            <v>30</v>
          </cell>
          <cell r="AN670">
            <v>386770.51169451</v>
          </cell>
          <cell r="AO670">
            <v>12892</v>
          </cell>
          <cell r="AP670">
            <v>0</v>
          </cell>
          <cell r="AQ670">
            <v>12892</v>
          </cell>
        </row>
        <row r="671">
          <cell r="B671">
            <v>487274048</v>
          </cell>
          <cell r="C671" t="str">
            <v>PROSPECT HILL ACADEMY</v>
          </cell>
          <cell r="D671">
            <v>0</v>
          </cell>
          <cell r="E671">
            <v>0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3.7900000000000003E-2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1</v>
          </cell>
          <cell r="R671">
            <v>1.0509999999999999</v>
          </cell>
          <cell r="S671">
            <v>3</v>
          </cell>
          <cell r="T671"/>
          <cell r="U671">
            <v>530.00763284899995</v>
          </cell>
          <cell r="V671">
            <v>758.76945000000001</v>
          </cell>
          <cell r="W671">
            <v>3841.7494368729995</v>
          </cell>
          <cell r="X671">
            <v>1230.908341801</v>
          </cell>
          <cell r="Y671">
            <v>155.173219706</v>
          </cell>
          <cell r="Z671">
            <v>493.65706999999998</v>
          </cell>
          <cell r="AA671">
            <v>253.17538999999996</v>
          </cell>
          <cell r="AB671">
            <v>151.06022999999999</v>
          </cell>
          <cell r="AC671">
            <v>1088.8750845879999</v>
          </cell>
          <cell r="AD671">
            <v>1189.911421</v>
          </cell>
          <cell r="AE671">
            <v>0</v>
          </cell>
          <cell r="AF671">
            <v>9693.287276817</v>
          </cell>
          <cell r="AH671">
            <v>487274048</v>
          </cell>
          <cell r="AI671" t="str">
            <v>487</v>
          </cell>
          <cell r="AJ671" t="str">
            <v>274</v>
          </cell>
          <cell r="AK671" t="str">
            <v>048</v>
          </cell>
          <cell r="AL671">
            <v>1</v>
          </cell>
          <cell r="AM671">
            <v>1</v>
          </cell>
          <cell r="AN671">
            <v>9693.287276817</v>
          </cell>
          <cell r="AO671">
            <v>9693</v>
          </cell>
          <cell r="AP671">
            <v>0</v>
          </cell>
          <cell r="AQ671">
            <v>9693</v>
          </cell>
        </row>
        <row r="672">
          <cell r="B672">
            <v>487274049</v>
          </cell>
          <cell r="C672" t="str">
            <v>PROSPECT HILL ACADEMY</v>
          </cell>
          <cell r="D672">
            <v>0</v>
          </cell>
          <cell r="E672">
            <v>0</v>
          </cell>
          <cell r="F672">
            <v>7</v>
          </cell>
          <cell r="G672">
            <v>58</v>
          </cell>
          <cell r="H672">
            <v>12</v>
          </cell>
          <cell r="I672">
            <v>0</v>
          </cell>
          <cell r="J672">
            <v>0</v>
          </cell>
          <cell r="K672">
            <v>2.9182999999999999</v>
          </cell>
          <cell r="L672">
            <v>0</v>
          </cell>
          <cell r="M672">
            <v>21</v>
          </cell>
          <cell r="N672">
            <v>0</v>
          </cell>
          <cell r="O672">
            <v>0</v>
          </cell>
          <cell r="P672">
            <v>51</v>
          </cell>
          <cell r="Q672">
            <v>77</v>
          </cell>
          <cell r="R672">
            <v>1.0509999999999999</v>
          </cell>
          <cell r="S672">
            <v>7</v>
          </cell>
          <cell r="T672"/>
          <cell r="U672">
            <v>46023.474159372992</v>
          </cell>
          <cell r="V672">
            <v>77060.959560000003</v>
          </cell>
          <cell r="W672">
            <v>462918.60928922094</v>
          </cell>
          <cell r="X672">
            <v>95330.834478676989</v>
          </cell>
          <cell r="Y672">
            <v>20245.909347361998</v>
          </cell>
          <cell r="Z672">
            <v>41466.42439</v>
          </cell>
          <cell r="AA672">
            <v>27985.218729999997</v>
          </cell>
          <cell r="AB672">
            <v>43920.838069999998</v>
          </cell>
          <cell r="AC672">
            <v>90905.407853276003</v>
          </cell>
          <cell r="AD672">
            <v>119975.20941699998</v>
          </cell>
          <cell r="AE672">
            <v>0</v>
          </cell>
          <cell r="AF672">
            <v>1025832.8852949089</v>
          </cell>
          <cell r="AH672">
            <v>487274049</v>
          </cell>
          <cell r="AI672" t="str">
            <v>487</v>
          </cell>
          <cell r="AJ672" t="str">
            <v>274</v>
          </cell>
          <cell r="AK672" t="str">
            <v>049</v>
          </cell>
          <cell r="AL672">
            <v>1</v>
          </cell>
          <cell r="AM672">
            <v>77</v>
          </cell>
          <cell r="AN672">
            <v>1025832.8852949089</v>
          </cell>
          <cell r="AO672">
            <v>13323</v>
          </cell>
          <cell r="AP672">
            <v>0</v>
          </cell>
          <cell r="AQ672">
            <v>13323</v>
          </cell>
        </row>
        <row r="673">
          <cell r="B673">
            <v>487274057</v>
          </cell>
          <cell r="C673" t="str">
            <v>PROSPECT HILL ACADEMY</v>
          </cell>
          <cell r="D673">
            <v>0</v>
          </cell>
          <cell r="E673">
            <v>0</v>
          </cell>
          <cell r="F673">
            <v>1</v>
          </cell>
          <cell r="G673">
            <v>15</v>
          </cell>
          <cell r="H673">
            <v>3</v>
          </cell>
          <cell r="I673">
            <v>0</v>
          </cell>
          <cell r="J673">
            <v>0</v>
          </cell>
          <cell r="K673">
            <v>0.72009999999999996</v>
          </cell>
          <cell r="L673">
            <v>0</v>
          </cell>
          <cell r="M673">
            <v>3</v>
          </cell>
          <cell r="N673">
            <v>0</v>
          </cell>
          <cell r="O673">
            <v>0</v>
          </cell>
          <cell r="P673">
            <v>9</v>
          </cell>
          <cell r="Q673">
            <v>19</v>
          </cell>
          <cell r="R673">
            <v>1.0509999999999999</v>
          </cell>
          <cell r="S673">
            <v>10</v>
          </cell>
          <cell r="T673"/>
          <cell r="U673">
            <v>10961.025174131</v>
          </cell>
          <cell r="V673">
            <v>17771.600729999998</v>
          </cell>
          <cell r="W673">
            <v>103090.99956058701</v>
          </cell>
          <cell r="X673">
            <v>23144.540554219002</v>
          </cell>
          <cell r="Y673">
            <v>4476.5607844140004</v>
          </cell>
          <cell r="Z673">
            <v>9920.9243299999998</v>
          </cell>
          <cell r="AA673">
            <v>6404.8990999999996</v>
          </cell>
          <cell r="AB673">
            <v>9028.8572299999996</v>
          </cell>
          <cell r="AC673">
            <v>21801.982437171999</v>
          </cell>
          <cell r="AD673">
            <v>27740.166999000001</v>
          </cell>
          <cell r="AE673">
            <v>0</v>
          </cell>
          <cell r="AF673">
            <v>234341.55689952304</v>
          </cell>
          <cell r="AH673">
            <v>487274057</v>
          </cell>
          <cell r="AI673" t="str">
            <v>487</v>
          </cell>
          <cell r="AJ673" t="str">
            <v>274</v>
          </cell>
          <cell r="AK673" t="str">
            <v>057</v>
          </cell>
          <cell r="AL673">
            <v>1</v>
          </cell>
          <cell r="AM673">
            <v>19</v>
          </cell>
          <cell r="AN673">
            <v>234341.55689952304</v>
          </cell>
          <cell r="AO673">
            <v>12334</v>
          </cell>
          <cell r="AP673">
            <v>0</v>
          </cell>
          <cell r="AQ673">
            <v>12334</v>
          </cell>
        </row>
        <row r="674">
          <cell r="B674">
            <v>487274071</v>
          </cell>
          <cell r="C674" t="str">
            <v>PROSPECT HILL ACADEMY</v>
          </cell>
          <cell r="D674">
            <v>0</v>
          </cell>
          <cell r="E674">
            <v>0</v>
          </cell>
          <cell r="F674">
            <v>0</v>
          </cell>
          <cell r="G674">
            <v>1</v>
          </cell>
          <cell r="H674">
            <v>0</v>
          </cell>
          <cell r="I674">
            <v>0</v>
          </cell>
          <cell r="J674">
            <v>0</v>
          </cell>
          <cell r="K674">
            <v>3.7900000000000003E-2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1</v>
          </cell>
          <cell r="R674">
            <v>1.0509999999999999</v>
          </cell>
          <cell r="S674">
            <v>4</v>
          </cell>
          <cell r="T674"/>
          <cell r="U674">
            <v>530.00763284899995</v>
          </cell>
          <cell r="V674">
            <v>758.76945000000001</v>
          </cell>
          <cell r="W674">
            <v>3841.7494368729995</v>
          </cell>
          <cell r="X674">
            <v>1230.908341801</v>
          </cell>
          <cell r="Y674">
            <v>155.173219706</v>
          </cell>
          <cell r="Z674">
            <v>493.65706999999998</v>
          </cell>
          <cell r="AA674">
            <v>253.17538999999996</v>
          </cell>
          <cell r="AB674">
            <v>151.06022999999999</v>
          </cell>
          <cell r="AC674">
            <v>1088.8750845879999</v>
          </cell>
          <cell r="AD674">
            <v>1189.911421</v>
          </cell>
          <cell r="AE674">
            <v>0</v>
          </cell>
          <cell r="AF674">
            <v>9693.287276817</v>
          </cell>
          <cell r="AH674">
            <v>487274071</v>
          </cell>
          <cell r="AI674" t="str">
            <v>487</v>
          </cell>
          <cell r="AJ674" t="str">
            <v>274</v>
          </cell>
          <cell r="AK674" t="str">
            <v>071</v>
          </cell>
          <cell r="AL674">
            <v>1</v>
          </cell>
          <cell r="AM674">
            <v>1</v>
          </cell>
          <cell r="AN674">
            <v>9693.287276817</v>
          </cell>
          <cell r="AO674">
            <v>9693</v>
          </cell>
          <cell r="AP674">
            <v>0</v>
          </cell>
          <cell r="AQ674">
            <v>9693</v>
          </cell>
        </row>
        <row r="675">
          <cell r="B675">
            <v>487274093</v>
          </cell>
          <cell r="C675" t="str">
            <v>PROSPECT HILL ACADEMY</v>
          </cell>
          <cell r="D675">
            <v>0</v>
          </cell>
          <cell r="E675">
            <v>0</v>
          </cell>
          <cell r="F675">
            <v>3</v>
          </cell>
          <cell r="G675">
            <v>27</v>
          </cell>
          <cell r="H675">
            <v>7</v>
          </cell>
          <cell r="I675">
            <v>0</v>
          </cell>
          <cell r="J675">
            <v>0</v>
          </cell>
          <cell r="K675">
            <v>1.4023000000000001</v>
          </cell>
          <cell r="L675">
            <v>0</v>
          </cell>
          <cell r="M675">
            <v>10</v>
          </cell>
          <cell r="N675">
            <v>0</v>
          </cell>
          <cell r="O675">
            <v>0</v>
          </cell>
          <cell r="P675">
            <v>19</v>
          </cell>
          <cell r="Q675">
            <v>37</v>
          </cell>
          <cell r="R675">
            <v>1.0509999999999999</v>
          </cell>
          <cell r="S675">
            <v>10</v>
          </cell>
          <cell r="T675"/>
          <cell r="U675">
            <v>21845.296975412995</v>
          </cell>
          <cell r="V675">
            <v>35777.185590000001</v>
          </cell>
          <cell r="W675">
            <v>209745.70078430098</v>
          </cell>
          <cell r="X675">
            <v>45484.521426637002</v>
          </cell>
          <cell r="Y675">
            <v>9152.5662591220007</v>
          </cell>
          <cell r="Z675">
            <v>19829.651589999998</v>
          </cell>
          <cell r="AA675">
            <v>13055.38537</v>
          </cell>
          <cell r="AB675">
            <v>18698.614259999998</v>
          </cell>
          <cell r="AC675">
            <v>43755.742739756002</v>
          </cell>
          <cell r="AD675">
            <v>55808.562577000004</v>
          </cell>
          <cell r="AE675">
            <v>0</v>
          </cell>
          <cell r="AF675">
            <v>473153.22757222899</v>
          </cell>
          <cell r="AH675">
            <v>487274093</v>
          </cell>
          <cell r="AI675" t="str">
            <v>487</v>
          </cell>
          <cell r="AJ675" t="str">
            <v>274</v>
          </cell>
          <cell r="AK675" t="str">
            <v>093</v>
          </cell>
          <cell r="AL675">
            <v>1</v>
          </cell>
          <cell r="AM675">
            <v>37</v>
          </cell>
          <cell r="AN675">
            <v>473153.22757222899</v>
          </cell>
          <cell r="AO675">
            <v>12788</v>
          </cell>
          <cell r="AP675">
            <v>0</v>
          </cell>
          <cell r="AQ675">
            <v>12788</v>
          </cell>
        </row>
        <row r="676">
          <cell r="B676">
            <v>487274095</v>
          </cell>
          <cell r="C676" t="str">
            <v>PROSPECT HILL ACADEMY</v>
          </cell>
          <cell r="D676">
            <v>0</v>
          </cell>
          <cell r="E676">
            <v>0</v>
          </cell>
          <cell r="F676">
            <v>2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7.5800000000000006E-2</v>
          </cell>
          <cell r="L676">
            <v>0</v>
          </cell>
          <cell r="M676">
            <v>1</v>
          </cell>
          <cell r="N676">
            <v>0</v>
          </cell>
          <cell r="O676">
            <v>0</v>
          </cell>
          <cell r="P676">
            <v>2</v>
          </cell>
          <cell r="Q676">
            <v>2</v>
          </cell>
          <cell r="R676">
            <v>1.0509999999999999</v>
          </cell>
          <cell r="S676">
            <v>10</v>
          </cell>
          <cell r="T676"/>
          <cell r="U676">
            <v>1290.1947756979998</v>
          </cell>
          <cell r="V676">
            <v>2319.4519</v>
          </cell>
          <cell r="W676">
            <v>15044.786953745999</v>
          </cell>
          <cell r="X676">
            <v>2630.9015636019999</v>
          </cell>
          <cell r="Y676">
            <v>658.31151941199994</v>
          </cell>
          <cell r="Z676">
            <v>1145.9341400000001</v>
          </cell>
          <cell r="AA676">
            <v>828.97624999999994</v>
          </cell>
          <cell r="AB676">
            <v>1525.49497</v>
          </cell>
          <cell r="AC676">
            <v>2467.5949491760002</v>
          </cell>
          <cell r="AD676">
            <v>3583.3528420000002</v>
          </cell>
          <cell r="AE676">
            <v>0</v>
          </cell>
          <cell r="AF676">
            <v>31494.999863634002</v>
          </cell>
          <cell r="AH676">
            <v>487274095</v>
          </cell>
          <cell r="AI676" t="str">
            <v>487</v>
          </cell>
          <cell r="AJ676" t="str">
            <v>274</v>
          </cell>
          <cell r="AK676" t="str">
            <v>095</v>
          </cell>
          <cell r="AL676">
            <v>1</v>
          </cell>
          <cell r="AM676">
            <v>2</v>
          </cell>
          <cell r="AN676">
            <v>31494.999863634002</v>
          </cell>
          <cell r="AO676">
            <v>15747</v>
          </cell>
          <cell r="AP676">
            <v>0</v>
          </cell>
          <cell r="AQ676">
            <v>15747</v>
          </cell>
        </row>
        <row r="677">
          <cell r="B677">
            <v>487274103</v>
          </cell>
          <cell r="C677" t="str">
            <v>PROSPECT HILL ACADEMY</v>
          </cell>
          <cell r="D677">
            <v>0</v>
          </cell>
          <cell r="E677">
            <v>0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3.7900000000000003E-2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1</v>
          </cell>
          <cell r="R677">
            <v>1.0509999999999999</v>
          </cell>
          <cell r="S677">
            <v>10</v>
          </cell>
          <cell r="T677"/>
          <cell r="U677">
            <v>530.00763284899995</v>
          </cell>
          <cell r="V677">
            <v>758.76945000000001</v>
          </cell>
          <cell r="W677">
            <v>3841.7494368729995</v>
          </cell>
          <cell r="X677">
            <v>1230.908341801</v>
          </cell>
          <cell r="Y677">
            <v>155.173219706</v>
          </cell>
          <cell r="Z677">
            <v>493.65706999999998</v>
          </cell>
          <cell r="AA677">
            <v>253.17538999999996</v>
          </cell>
          <cell r="AB677">
            <v>151.06022999999999</v>
          </cell>
          <cell r="AC677">
            <v>1088.8750845879999</v>
          </cell>
          <cell r="AD677">
            <v>1189.911421</v>
          </cell>
          <cell r="AE677">
            <v>0</v>
          </cell>
          <cell r="AF677">
            <v>9693.287276817</v>
          </cell>
          <cell r="AH677">
            <v>487274103</v>
          </cell>
          <cell r="AI677" t="str">
            <v>487</v>
          </cell>
          <cell r="AJ677" t="str">
            <v>274</v>
          </cell>
          <cell r="AK677" t="str">
            <v>103</v>
          </cell>
          <cell r="AL677">
            <v>1</v>
          </cell>
          <cell r="AM677">
            <v>1</v>
          </cell>
          <cell r="AN677">
            <v>9693.287276817</v>
          </cell>
          <cell r="AO677">
            <v>9693</v>
          </cell>
          <cell r="AP677">
            <v>0</v>
          </cell>
          <cell r="AQ677">
            <v>9693</v>
          </cell>
        </row>
        <row r="678">
          <cell r="B678">
            <v>487274149</v>
          </cell>
          <cell r="C678" t="str">
            <v>PROSPECT HILL ACADEMY</v>
          </cell>
          <cell r="D678">
            <v>0</v>
          </cell>
          <cell r="E678">
            <v>0</v>
          </cell>
          <cell r="F678">
            <v>0</v>
          </cell>
          <cell r="G678">
            <v>1</v>
          </cell>
          <cell r="H678">
            <v>1</v>
          </cell>
          <cell r="I678">
            <v>0</v>
          </cell>
          <cell r="J678">
            <v>0</v>
          </cell>
          <cell r="K678">
            <v>7.5800000000000006E-2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1</v>
          </cell>
          <cell r="Q678">
            <v>2</v>
          </cell>
          <cell r="R678">
            <v>1.0509999999999999</v>
          </cell>
          <cell r="S678">
            <v>10</v>
          </cell>
          <cell r="T678"/>
          <cell r="U678">
            <v>1126.7958056979999</v>
          </cell>
          <cell r="V678">
            <v>1833.9529599999998</v>
          </cell>
          <cell r="W678">
            <v>10354.867613745997</v>
          </cell>
          <cell r="X678">
            <v>2211.8258236019997</v>
          </cell>
          <cell r="Y678">
            <v>471.76952941199994</v>
          </cell>
          <cell r="Z678">
            <v>1009.17414</v>
          </cell>
          <cell r="AA678">
            <v>715.24753999999996</v>
          </cell>
          <cell r="AB678">
            <v>1047.7629199999999</v>
          </cell>
          <cell r="AC678">
            <v>2259.023999176</v>
          </cell>
          <cell r="AD678">
            <v>2886.8428419999996</v>
          </cell>
          <cell r="AE678">
            <v>0</v>
          </cell>
          <cell r="AF678">
            <v>23917.263173633994</v>
          </cell>
          <cell r="AH678">
            <v>487274149</v>
          </cell>
          <cell r="AI678" t="str">
            <v>487</v>
          </cell>
          <cell r="AJ678" t="str">
            <v>274</v>
          </cell>
          <cell r="AK678" t="str">
            <v>149</v>
          </cell>
          <cell r="AL678">
            <v>1</v>
          </cell>
          <cell r="AM678">
            <v>2</v>
          </cell>
          <cell r="AN678">
            <v>23917.263173633994</v>
          </cell>
          <cell r="AO678">
            <v>11959</v>
          </cell>
          <cell r="AP678">
            <v>0</v>
          </cell>
          <cell r="AQ678">
            <v>11959</v>
          </cell>
        </row>
        <row r="679">
          <cell r="B679">
            <v>487274163</v>
          </cell>
          <cell r="C679" t="str">
            <v>PROSPECT HILL ACADEMY</v>
          </cell>
          <cell r="D679">
            <v>0</v>
          </cell>
          <cell r="E679">
            <v>0</v>
          </cell>
          <cell r="F679">
            <v>1</v>
          </cell>
          <cell r="G679">
            <v>10</v>
          </cell>
          <cell r="H679">
            <v>2</v>
          </cell>
          <cell r="I679">
            <v>0</v>
          </cell>
          <cell r="J679">
            <v>0</v>
          </cell>
          <cell r="K679">
            <v>0.49270000000000003</v>
          </cell>
          <cell r="L679">
            <v>0</v>
          </cell>
          <cell r="M679">
            <v>3</v>
          </cell>
          <cell r="N679">
            <v>0</v>
          </cell>
          <cell r="O679">
            <v>0</v>
          </cell>
          <cell r="P679">
            <v>4</v>
          </cell>
          <cell r="Q679">
            <v>13</v>
          </cell>
          <cell r="R679">
            <v>1.0509999999999999</v>
          </cell>
          <cell r="S679">
            <v>10</v>
          </cell>
          <cell r="T679"/>
          <cell r="U679">
            <v>7447.0766770370001</v>
          </cell>
          <cell r="V679">
            <v>11636.913729999998</v>
          </cell>
          <cell r="W679">
            <v>65013.746359348996</v>
          </cell>
          <cell r="X679">
            <v>16009.081363412997</v>
          </cell>
          <cell r="Y679">
            <v>2784.6920561780003</v>
          </cell>
          <cell r="Z679">
            <v>6849.6819100000002</v>
          </cell>
          <cell r="AA679">
            <v>4176.6319599999997</v>
          </cell>
          <cell r="AB679">
            <v>4777.0997899999984</v>
          </cell>
          <cell r="AC679">
            <v>15187.458099643998</v>
          </cell>
          <cell r="AD679">
            <v>18192.038473000001</v>
          </cell>
          <cell r="AE679">
            <v>0</v>
          </cell>
          <cell r="AF679">
            <v>152074.42041862098</v>
          </cell>
          <cell r="AH679">
            <v>487274163</v>
          </cell>
          <cell r="AI679" t="str">
            <v>487</v>
          </cell>
          <cell r="AJ679" t="str">
            <v>274</v>
          </cell>
          <cell r="AK679" t="str">
            <v>163</v>
          </cell>
          <cell r="AL679">
            <v>1</v>
          </cell>
          <cell r="AM679">
            <v>13</v>
          </cell>
          <cell r="AN679">
            <v>152074.42041862098</v>
          </cell>
          <cell r="AO679">
            <v>11698</v>
          </cell>
          <cell r="AP679">
            <v>0</v>
          </cell>
          <cell r="AQ679">
            <v>11698</v>
          </cell>
        </row>
        <row r="680">
          <cell r="B680">
            <v>487274165</v>
          </cell>
          <cell r="C680" t="str">
            <v>PROSPECT HILL ACADEMY</v>
          </cell>
          <cell r="D680">
            <v>0</v>
          </cell>
          <cell r="E680">
            <v>0</v>
          </cell>
          <cell r="F680">
            <v>4</v>
          </cell>
          <cell r="G680">
            <v>30</v>
          </cell>
          <cell r="H680">
            <v>9</v>
          </cell>
          <cell r="I680">
            <v>0</v>
          </cell>
          <cell r="J680">
            <v>0</v>
          </cell>
          <cell r="K680">
            <v>1.6296999999999999</v>
          </cell>
          <cell r="L680">
            <v>0</v>
          </cell>
          <cell r="M680">
            <v>7</v>
          </cell>
          <cell r="N680">
            <v>1</v>
          </cell>
          <cell r="O680">
            <v>0</v>
          </cell>
          <cell r="P680">
            <v>19</v>
          </cell>
          <cell r="Q680">
            <v>43</v>
          </cell>
          <cell r="R680">
            <v>1.0509999999999999</v>
          </cell>
          <cell r="S680">
            <v>9</v>
          </cell>
          <cell r="T680"/>
          <cell r="U680">
            <v>24808.994422506999</v>
          </cell>
          <cell r="V680">
            <v>39868.802159999992</v>
          </cell>
          <cell r="W680">
            <v>228373.28461553899</v>
          </cell>
          <cell r="X680">
            <v>52039.586887442994</v>
          </cell>
          <cell r="Y680">
            <v>9950.4333673579986</v>
          </cell>
          <cell r="Z680">
            <v>22557.96401</v>
          </cell>
          <cell r="AA680">
            <v>14548.751269999999</v>
          </cell>
          <cell r="AB680">
            <v>19430.246889999999</v>
          </cell>
          <cell r="AC680">
            <v>49885.178027283997</v>
          </cell>
          <cell r="AD680">
            <v>62320.611102999996</v>
          </cell>
          <cell r="AE680">
            <v>0</v>
          </cell>
          <cell r="AF680">
            <v>523783.85275313095</v>
          </cell>
          <cell r="AH680">
            <v>487274165</v>
          </cell>
          <cell r="AI680" t="str">
            <v>487</v>
          </cell>
          <cell r="AJ680" t="str">
            <v>274</v>
          </cell>
          <cell r="AK680" t="str">
            <v>165</v>
          </cell>
          <cell r="AL680">
            <v>1</v>
          </cell>
          <cell r="AM680">
            <v>43</v>
          </cell>
          <cell r="AN680">
            <v>523783.85275313095</v>
          </cell>
          <cell r="AO680">
            <v>12181</v>
          </cell>
          <cell r="AP680">
            <v>0</v>
          </cell>
          <cell r="AQ680">
            <v>12181</v>
          </cell>
        </row>
        <row r="681">
          <cell r="B681">
            <v>487274174</v>
          </cell>
          <cell r="C681" t="str">
            <v>PROSPECT HILL ACADEMY</v>
          </cell>
          <cell r="D681">
            <v>0</v>
          </cell>
          <cell r="E681">
            <v>0</v>
          </cell>
          <cell r="F681">
            <v>0</v>
          </cell>
          <cell r="G681">
            <v>2</v>
          </cell>
          <cell r="H681">
            <v>0</v>
          </cell>
          <cell r="I681">
            <v>0</v>
          </cell>
          <cell r="J681">
            <v>0</v>
          </cell>
          <cell r="K681">
            <v>7.5800000000000006E-2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2</v>
          </cell>
          <cell r="Q681">
            <v>2</v>
          </cell>
          <cell r="R681">
            <v>1.0509999999999999</v>
          </cell>
          <cell r="S681">
            <v>4</v>
          </cell>
          <cell r="T681"/>
          <cell r="U681">
            <v>1172.934705698</v>
          </cell>
          <cell r="V681">
            <v>2052.51892</v>
          </cell>
          <cell r="W681">
            <v>12905.938893746001</v>
          </cell>
          <cell r="X681">
            <v>2461.816683602</v>
          </cell>
          <cell r="Y681">
            <v>563.700499412</v>
          </cell>
          <cell r="Z681">
            <v>1024.27414</v>
          </cell>
          <cell r="AA681">
            <v>717.81197999999995</v>
          </cell>
          <cell r="AB681">
            <v>1400.9829999999999</v>
          </cell>
          <cell r="AC681">
            <v>2177.7501691759999</v>
          </cell>
          <cell r="AD681">
            <v>3183.6028420000002</v>
          </cell>
          <cell r="AE681">
            <v>0</v>
          </cell>
          <cell r="AF681">
            <v>27661.331833634002</v>
          </cell>
          <cell r="AH681">
            <v>487274174</v>
          </cell>
          <cell r="AI681" t="str">
            <v>487</v>
          </cell>
          <cell r="AJ681" t="str">
            <v>274</v>
          </cell>
          <cell r="AK681" t="str">
            <v>174</v>
          </cell>
          <cell r="AL681">
            <v>1</v>
          </cell>
          <cell r="AM681">
            <v>2</v>
          </cell>
          <cell r="AN681">
            <v>27661.331833634002</v>
          </cell>
          <cell r="AO681">
            <v>13831</v>
          </cell>
          <cell r="AP681">
            <v>0</v>
          </cell>
          <cell r="AQ681">
            <v>13831</v>
          </cell>
        </row>
        <row r="682">
          <cell r="B682">
            <v>487274176</v>
          </cell>
          <cell r="C682" t="str">
            <v>PROSPECT HILL ACADEMY</v>
          </cell>
          <cell r="D682">
            <v>0</v>
          </cell>
          <cell r="E682">
            <v>0</v>
          </cell>
          <cell r="F682">
            <v>11</v>
          </cell>
          <cell r="G682">
            <v>57</v>
          </cell>
          <cell r="H682">
            <v>12</v>
          </cell>
          <cell r="I682">
            <v>0</v>
          </cell>
          <cell r="J682">
            <v>0</v>
          </cell>
          <cell r="K682">
            <v>3.032</v>
          </cell>
          <cell r="L682">
            <v>0</v>
          </cell>
          <cell r="M682">
            <v>23</v>
          </cell>
          <cell r="N682">
            <v>0</v>
          </cell>
          <cell r="O682">
            <v>0</v>
          </cell>
          <cell r="P682">
            <v>51</v>
          </cell>
          <cell r="Q682">
            <v>80</v>
          </cell>
          <cell r="R682">
            <v>1.0509999999999999</v>
          </cell>
          <cell r="S682">
            <v>7</v>
          </cell>
          <cell r="T682"/>
          <cell r="U682">
            <v>47806.733917919999</v>
          </cell>
          <cell r="V682">
            <v>79675.437670000014</v>
          </cell>
          <cell r="W682">
            <v>476811.04591983987</v>
          </cell>
          <cell r="X682">
            <v>99361.729264080001</v>
          </cell>
          <cell r="Y682">
            <v>20807.952846479999</v>
          </cell>
          <cell r="Z682">
            <v>43177.195599999999</v>
          </cell>
          <cell r="AA682">
            <v>28889.677799999998</v>
          </cell>
          <cell r="AB682">
            <v>44221.014179999998</v>
          </cell>
          <cell r="AC682">
            <v>94751.722667039998</v>
          </cell>
          <cell r="AD682">
            <v>124050.36367999998</v>
          </cell>
          <cell r="AE682">
            <v>0</v>
          </cell>
          <cell r="AF682">
            <v>1059552.8735453598</v>
          </cell>
          <cell r="AH682">
            <v>487274176</v>
          </cell>
          <cell r="AI682" t="str">
            <v>487</v>
          </cell>
          <cell r="AJ682" t="str">
            <v>274</v>
          </cell>
          <cell r="AK682" t="str">
            <v>176</v>
          </cell>
          <cell r="AL682">
            <v>1</v>
          </cell>
          <cell r="AM682">
            <v>80</v>
          </cell>
          <cell r="AN682">
            <v>1059552.8735453598</v>
          </cell>
          <cell r="AO682">
            <v>13244</v>
          </cell>
          <cell r="AP682">
            <v>0</v>
          </cell>
          <cell r="AQ682">
            <v>13244</v>
          </cell>
        </row>
        <row r="683">
          <cell r="B683">
            <v>487274178</v>
          </cell>
          <cell r="C683" t="str">
            <v>PROSPECT HILL ACADEMY</v>
          </cell>
          <cell r="D683">
            <v>0</v>
          </cell>
          <cell r="E683">
            <v>0</v>
          </cell>
          <cell r="F683">
            <v>0</v>
          </cell>
          <cell r="G683">
            <v>1</v>
          </cell>
          <cell r="H683">
            <v>0</v>
          </cell>
          <cell r="I683">
            <v>0</v>
          </cell>
          <cell r="J683">
            <v>0</v>
          </cell>
          <cell r="K683">
            <v>3.7900000000000003E-2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1</v>
          </cell>
          <cell r="Q683">
            <v>1</v>
          </cell>
          <cell r="R683">
            <v>1.0509999999999999</v>
          </cell>
          <cell r="S683">
            <v>2</v>
          </cell>
          <cell r="T683"/>
          <cell r="U683">
            <v>585.25870284900009</v>
          </cell>
          <cell r="V683">
            <v>1020.5315099999999</v>
          </cell>
          <cell r="W683">
            <v>6397.1087968729998</v>
          </cell>
          <cell r="X683">
            <v>1230.908341801</v>
          </cell>
          <cell r="Y683">
            <v>279.14917970599998</v>
          </cell>
          <cell r="Z683">
            <v>511.73706999999996</v>
          </cell>
          <cell r="AA683">
            <v>356.64633999999995</v>
          </cell>
          <cell r="AB683">
            <v>688.74131999999986</v>
          </cell>
          <cell r="AC683">
            <v>1088.8750845879999</v>
          </cell>
          <cell r="AD683">
            <v>1583.201421</v>
          </cell>
          <cell r="AE683">
            <v>0</v>
          </cell>
          <cell r="AF683">
            <v>13742.157766816998</v>
          </cell>
          <cell r="AH683">
            <v>487274178</v>
          </cell>
          <cell r="AI683" t="str">
            <v>487</v>
          </cell>
          <cell r="AJ683" t="str">
            <v>274</v>
          </cell>
          <cell r="AK683" t="str">
            <v>178</v>
          </cell>
          <cell r="AL683">
            <v>1</v>
          </cell>
          <cell r="AM683">
            <v>1</v>
          </cell>
          <cell r="AN683">
            <v>13742.157766816998</v>
          </cell>
          <cell r="AO683">
            <v>13742</v>
          </cell>
          <cell r="AP683">
            <v>0</v>
          </cell>
          <cell r="AQ683">
            <v>13742</v>
          </cell>
        </row>
        <row r="684">
          <cell r="B684">
            <v>487274181</v>
          </cell>
          <cell r="C684" t="str">
            <v>PROSPECT HILL ACADEMY</v>
          </cell>
          <cell r="D684">
            <v>0</v>
          </cell>
          <cell r="E684">
            <v>0</v>
          </cell>
          <cell r="F684">
            <v>0</v>
          </cell>
          <cell r="G684">
            <v>2</v>
          </cell>
          <cell r="H684">
            <v>1</v>
          </cell>
          <cell r="I684">
            <v>0</v>
          </cell>
          <cell r="J684">
            <v>0</v>
          </cell>
          <cell r="K684">
            <v>0.1137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2</v>
          </cell>
          <cell r="Q684">
            <v>3</v>
          </cell>
          <cell r="R684">
            <v>1.0509999999999999</v>
          </cell>
          <cell r="S684">
            <v>9</v>
          </cell>
          <cell r="T684"/>
          <cell r="U684">
            <v>1720.6832185469998</v>
          </cell>
          <cell r="V684">
            <v>2895.3893900000003</v>
          </cell>
          <cell r="W684">
            <v>17151.209270618998</v>
          </cell>
          <cell r="X684">
            <v>3442.7341654029997</v>
          </cell>
          <cell r="Y684">
            <v>770.27812911799992</v>
          </cell>
          <cell r="Z684">
            <v>1523.7312099999999</v>
          </cell>
          <cell r="AA684">
            <v>1088.05826</v>
          </cell>
          <cell r="AB684">
            <v>1820.48965</v>
          </cell>
          <cell r="AC684">
            <v>3347.8990837639999</v>
          </cell>
          <cell r="AD684">
            <v>4531.4642629999998</v>
          </cell>
          <cell r="AE684">
            <v>0</v>
          </cell>
          <cell r="AF684">
            <v>38291.936640451</v>
          </cell>
          <cell r="AH684">
            <v>487274181</v>
          </cell>
          <cell r="AI684" t="str">
            <v>487</v>
          </cell>
          <cell r="AJ684" t="str">
            <v>274</v>
          </cell>
          <cell r="AK684" t="str">
            <v>181</v>
          </cell>
          <cell r="AL684">
            <v>1</v>
          </cell>
          <cell r="AM684">
            <v>3</v>
          </cell>
          <cell r="AN684">
            <v>38291.936640451</v>
          </cell>
          <cell r="AO684">
            <v>12764</v>
          </cell>
          <cell r="AP684">
            <v>0</v>
          </cell>
          <cell r="AQ684">
            <v>12764</v>
          </cell>
        </row>
        <row r="685">
          <cell r="B685">
            <v>487274182</v>
          </cell>
          <cell r="C685" t="str">
            <v>PROSPECT HILL ACADEMY</v>
          </cell>
          <cell r="D685">
            <v>0</v>
          </cell>
          <cell r="E685">
            <v>0</v>
          </cell>
          <cell r="F685">
            <v>0</v>
          </cell>
          <cell r="G685">
            <v>3</v>
          </cell>
          <cell r="H685">
            <v>0</v>
          </cell>
          <cell r="I685">
            <v>0</v>
          </cell>
          <cell r="J685">
            <v>0</v>
          </cell>
          <cell r="K685">
            <v>0.1137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3</v>
          </cell>
          <cell r="R685">
            <v>1.0509999999999999</v>
          </cell>
          <cell r="S685">
            <v>7</v>
          </cell>
          <cell r="T685"/>
          <cell r="U685">
            <v>1590.0228985469998</v>
          </cell>
          <cell r="V685">
            <v>2276.3083500000002</v>
          </cell>
          <cell r="W685">
            <v>11525.248310619001</v>
          </cell>
          <cell r="X685">
            <v>3692.7250254029996</v>
          </cell>
          <cell r="Y685">
            <v>465.51965911799994</v>
          </cell>
          <cell r="Z685">
            <v>1480.9712099999999</v>
          </cell>
          <cell r="AA685">
            <v>759.52616999999987</v>
          </cell>
          <cell r="AB685">
            <v>453.18068999999991</v>
          </cell>
          <cell r="AC685">
            <v>3266.6252537640003</v>
          </cell>
          <cell r="AD685">
            <v>3569.7342630000003</v>
          </cell>
          <cell r="AE685">
            <v>0</v>
          </cell>
          <cell r="AF685">
            <v>29079.861830451002</v>
          </cell>
          <cell r="AH685">
            <v>487274182</v>
          </cell>
          <cell r="AI685" t="str">
            <v>487</v>
          </cell>
          <cell r="AJ685" t="str">
            <v>274</v>
          </cell>
          <cell r="AK685" t="str">
            <v>182</v>
          </cell>
          <cell r="AL685">
            <v>1</v>
          </cell>
          <cell r="AM685">
            <v>3</v>
          </cell>
          <cell r="AN685">
            <v>29079.861830451002</v>
          </cell>
          <cell r="AO685">
            <v>9693</v>
          </cell>
          <cell r="AP685">
            <v>0</v>
          </cell>
          <cell r="AQ685">
            <v>9693</v>
          </cell>
        </row>
        <row r="686">
          <cell r="B686">
            <v>487274220</v>
          </cell>
          <cell r="C686" t="str">
            <v>PROSPECT HILL ACADEMY</v>
          </cell>
          <cell r="D686">
            <v>0</v>
          </cell>
          <cell r="E686">
            <v>0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3.7900000000000003E-2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1</v>
          </cell>
          <cell r="Q686">
            <v>1</v>
          </cell>
          <cell r="R686">
            <v>1.0509999999999999</v>
          </cell>
          <cell r="S686">
            <v>6</v>
          </cell>
          <cell r="T686"/>
          <cell r="U686">
            <v>590.98665284899994</v>
          </cell>
          <cell r="V686">
            <v>1047.66833</v>
          </cell>
          <cell r="W686">
            <v>6662.0553868729985</v>
          </cell>
          <cell r="X686">
            <v>1230.908341801</v>
          </cell>
          <cell r="Y686">
            <v>292.00290970599997</v>
          </cell>
          <cell r="Z686">
            <v>513.61707000000001</v>
          </cell>
          <cell r="AA686">
            <v>367.37704999999994</v>
          </cell>
          <cell r="AB686">
            <v>744.49686999999994</v>
          </cell>
          <cell r="AC686">
            <v>1088.8750845879999</v>
          </cell>
          <cell r="AD686">
            <v>1623.981421</v>
          </cell>
          <cell r="AE686">
            <v>0</v>
          </cell>
          <cell r="AF686">
            <v>14161.969116816997</v>
          </cell>
          <cell r="AH686">
            <v>487274220</v>
          </cell>
          <cell r="AI686" t="str">
            <v>487</v>
          </cell>
          <cell r="AJ686" t="str">
            <v>274</v>
          </cell>
          <cell r="AK686" t="str">
            <v>220</v>
          </cell>
          <cell r="AL686">
            <v>1</v>
          </cell>
          <cell r="AM686">
            <v>1</v>
          </cell>
          <cell r="AN686">
            <v>14161.969116816997</v>
          </cell>
          <cell r="AO686">
            <v>14162</v>
          </cell>
          <cell r="AP686">
            <v>0</v>
          </cell>
          <cell r="AQ686">
            <v>14162</v>
          </cell>
        </row>
        <row r="687">
          <cell r="B687">
            <v>487274229</v>
          </cell>
          <cell r="C687" t="str">
            <v>PROSPECT HILL ACADEMY</v>
          </cell>
          <cell r="D687">
            <v>0</v>
          </cell>
          <cell r="E687">
            <v>0</v>
          </cell>
          <cell r="F687">
            <v>0</v>
          </cell>
          <cell r="G687">
            <v>3</v>
          </cell>
          <cell r="H687">
            <v>0</v>
          </cell>
          <cell r="I687">
            <v>0</v>
          </cell>
          <cell r="J687">
            <v>0</v>
          </cell>
          <cell r="K687">
            <v>0.1137</v>
          </cell>
          <cell r="L687">
            <v>0</v>
          </cell>
          <cell r="M687">
            <v>2</v>
          </cell>
          <cell r="N687">
            <v>0</v>
          </cell>
          <cell r="O687">
            <v>0</v>
          </cell>
          <cell r="P687">
            <v>0</v>
          </cell>
          <cell r="Q687">
            <v>3</v>
          </cell>
          <cell r="R687">
            <v>1.0509999999999999</v>
          </cell>
          <cell r="S687">
            <v>8</v>
          </cell>
          <cell r="T687"/>
          <cell r="U687">
            <v>1783.259758547</v>
          </cell>
          <cell r="V687">
            <v>2614.4781100000005</v>
          </cell>
          <cell r="W687">
            <v>13892.268470618999</v>
          </cell>
          <cell r="X687">
            <v>4030.8947854029998</v>
          </cell>
          <cell r="Y687">
            <v>562.12757911799986</v>
          </cell>
          <cell r="Z687">
            <v>1710.7712099999999</v>
          </cell>
          <cell r="AA687">
            <v>904.45906999999988</v>
          </cell>
          <cell r="AB687">
            <v>501.50566999999995</v>
          </cell>
          <cell r="AC687">
            <v>3846.3148137640001</v>
          </cell>
          <cell r="AD687">
            <v>4075.3142630000002</v>
          </cell>
          <cell r="AE687">
            <v>0</v>
          </cell>
          <cell r="AF687">
            <v>33921.393730451004</v>
          </cell>
          <cell r="AH687">
            <v>487274229</v>
          </cell>
          <cell r="AI687" t="str">
            <v>487</v>
          </cell>
          <cell r="AJ687" t="str">
            <v>274</v>
          </cell>
          <cell r="AK687" t="str">
            <v>229</v>
          </cell>
          <cell r="AL687">
            <v>1</v>
          </cell>
          <cell r="AM687">
            <v>3</v>
          </cell>
          <cell r="AN687">
            <v>33921.393730451004</v>
          </cell>
          <cell r="AO687">
            <v>11307</v>
          </cell>
          <cell r="AP687">
            <v>0</v>
          </cell>
          <cell r="AQ687">
            <v>11307</v>
          </cell>
        </row>
        <row r="688">
          <cell r="B688">
            <v>487274243</v>
          </cell>
          <cell r="C688" t="str">
            <v>PROSPECT HILL ACADEMY</v>
          </cell>
          <cell r="D688">
            <v>0</v>
          </cell>
          <cell r="E688">
            <v>0</v>
          </cell>
          <cell r="F688">
            <v>0</v>
          </cell>
          <cell r="G688">
            <v>3</v>
          </cell>
          <cell r="H688">
            <v>0</v>
          </cell>
          <cell r="I688">
            <v>0</v>
          </cell>
          <cell r="J688">
            <v>0</v>
          </cell>
          <cell r="K688">
            <v>0.1137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1</v>
          </cell>
          <cell r="Q688">
            <v>3</v>
          </cell>
          <cell r="R688">
            <v>1.0509999999999999</v>
          </cell>
          <cell r="S688">
            <v>8</v>
          </cell>
          <cell r="T688"/>
          <cell r="U688">
            <v>1653.9026785469998</v>
          </cell>
          <cell r="V688">
            <v>2578.9753300000002</v>
          </cell>
          <cell r="W688">
            <v>14479.830020619002</v>
          </cell>
          <cell r="X688">
            <v>3692.7250254029996</v>
          </cell>
          <cell r="Y688">
            <v>608.85503911799992</v>
          </cell>
          <cell r="Z688">
            <v>1501.88121</v>
          </cell>
          <cell r="AA688">
            <v>879.16149999999993</v>
          </cell>
          <cell r="AB688">
            <v>1074.8576999999998</v>
          </cell>
          <cell r="AC688">
            <v>3266.6252537640003</v>
          </cell>
          <cell r="AD688">
            <v>4024.4642630000003</v>
          </cell>
          <cell r="AE688">
            <v>0</v>
          </cell>
          <cell r="AF688">
            <v>33761.278020450998</v>
          </cell>
          <cell r="AH688">
            <v>487274243</v>
          </cell>
          <cell r="AI688" t="str">
            <v>487</v>
          </cell>
          <cell r="AJ688" t="str">
            <v>274</v>
          </cell>
          <cell r="AK688" t="str">
            <v>243</v>
          </cell>
          <cell r="AL688">
            <v>1</v>
          </cell>
          <cell r="AM688">
            <v>3</v>
          </cell>
          <cell r="AN688">
            <v>33761.278020450998</v>
          </cell>
          <cell r="AO688">
            <v>11254</v>
          </cell>
          <cell r="AP688">
            <v>0</v>
          </cell>
          <cell r="AQ688">
            <v>11254</v>
          </cell>
        </row>
        <row r="689">
          <cell r="B689">
            <v>487274244</v>
          </cell>
          <cell r="C689" t="str">
            <v>PROSPECT HILL ACADEMY</v>
          </cell>
          <cell r="D689">
            <v>0</v>
          </cell>
          <cell r="E689">
            <v>0</v>
          </cell>
          <cell r="F689">
            <v>0</v>
          </cell>
          <cell r="G689">
            <v>1</v>
          </cell>
          <cell r="H689">
            <v>1</v>
          </cell>
          <cell r="I689">
            <v>0</v>
          </cell>
          <cell r="J689">
            <v>0</v>
          </cell>
          <cell r="K689">
            <v>7.5800000000000006E-2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2</v>
          </cell>
          <cell r="R689">
            <v>1.0509999999999999</v>
          </cell>
          <cell r="S689">
            <v>9</v>
          </cell>
          <cell r="T689"/>
          <cell r="U689">
            <v>1060.0152656979999</v>
          </cell>
          <cell r="V689">
            <v>1517.5389</v>
          </cell>
          <cell r="W689">
            <v>7266.020653745999</v>
          </cell>
          <cell r="X689">
            <v>2211.8258236019997</v>
          </cell>
          <cell r="Y689">
            <v>321.91794941199998</v>
          </cell>
          <cell r="Z689">
            <v>987.31413999999995</v>
          </cell>
          <cell r="AA689">
            <v>590.16802999999993</v>
          </cell>
          <cell r="AB689">
            <v>397.82451999999995</v>
          </cell>
          <cell r="AC689">
            <v>2259.023999176</v>
          </cell>
          <cell r="AD689">
            <v>2411.4328419999997</v>
          </cell>
          <cell r="AE689">
            <v>0</v>
          </cell>
          <cell r="AF689">
            <v>19023.082123633998</v>
          </cell>
          <cell r="AH689">
            <v>487274244</v>
          </cell>
          <cell r="AI689" t="str">
            <v>487</v>
          </cell>
          <cell r="AJ689" t="str">
            <v>274</v>
          </cell>
          <cell r="AK689" t="str">
            <v>244</v>
          </cell>
          <cell r="AL689">
            <v>1</v>
          </cell>
          <cell r="AM689">
            <v>2</v>
          </cell>
          <cell r="AN689">
            <v>19023.082123633998</v>
          </cell>
          <cell r="AO689">
            <v>9512</v>
          </cell>
          <cell r="AP689">
            <v>0</v>
          </cell>
          <cell r="AQ689">
            <v>9512</v>
          </cell>
        </row>
        <row r="690">
          <cell r="B690">
            <v>487274248</v>
          </cell>
          <cell r="C690" t="str">
            <v>PROSPECT HILL ACADEMY</v>
          </cell>
          <cell r="D690">
            <v>0</v>
          </cell>
          <cell r="E690">
            <v>0</v>
          </cell>
          <cell r="F690">
            <v>3</v>
          </cell>
          <cell r="G690">
            <v>17</v>
          </cell>
          <cell r="H690">
            <v>1</v>
          </cell>
          <cell r="I690">
            <v>0</v>
          </cell>
          <cell r="J690">
            <v>0</v>
          </cell>
          <cell r="K690">
            <v>0.79590000000000005</v>
          </cell>
          <cell r="L690">
            <v>0</v>
          </cell>
          <cell r="M690">
            <v>6</v>
          </cell>
          <cell r="N690">
            <v>0</v>
          </cell>
          <cell r="O690">
            <v>0</v>
          </cell>
          <cell r="P690">
            <v>9</v>
          </cell>
          <cell r="Q690">
            <v>21</v>
          </cell>
          <cell r="R690">
            <v>1.0509999999999999</v>
          </cell>
          <cell r="S690">
            <v>10</v>
          </cell>
          <cell r="T690"/>
          <cell r="U690">
            <v>12310.895729829001</v>
          </cell>
          <cell r="V690">
            <v>19796.394270000004</v>
          </cell>
          <cell r="W690">
            <v>115160.06919433297</v>
          </cell>
          <cell r="X690">
            <v>26613.593597820996</v>
          </cell>
          <cell r="Y690">
            <v>4908.6340438260004</v>
          </cell>
          <cell r="Z690">
            <v>11252.938469999999</v>
          </cell>
          <cell r="AA690">
            <v>6961.014729999999</v>
          </cell>
          <cell r="AB690">
            <v>9111.3922599999969</v>
          </cell>
          <cell r="AC690">
            <v>24686.719286347998</v>
          </cell>
          <cell r="AD690">
            <v>30815.059841000002</v>
          </cell>
          <cell r="AE690">
            <v>0</v>
          </cell>
          <cell r="AF690">
            <v>261616.71142315696</v>
          </cell>
          <cell r="AH690">
            <v>487274248</v>
          </cell>
          <cell r="AI690" t="str">
            <v>487</v>
          </cell>
          <cell r="AJ690" t="str">
            <v>274</v>
          </cell>
          <cell r="AK690" t="str">
            <v>248</v>
          </cell>
          <cell r="AL690">
            <v>1</v>
          </cell>
          <cell r="AM690">
            <v>21</v>
          </cell>
          <cell r="AN690">
            <v>261616.71142315696</v>
          </cell>
          <cell r="AO690">
            <v>12458</v>
          </cell>
          <cell r="AP690">
            <v>0</v>
          </cell>
          <cell r="AQ690">
            <v>12458</v>
          </cell>
        </row>
        <row r="691">
          <cell r="B691">
            <v>487274258</v>
          </cell>
          <cell r="C691" t="str">
            <v>PROSPECT HILL ACADEMY</v>
          </cell>
          <cell r="D691">
            <v>0</v>
          </cell>
          <cell r="E691">
            <v>0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3.7900000000000003E-2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1</v>
          </cell>
          <cell r="Q691">
            <v>1</v>
          </cell>
          <cell r="R691">
            <v>1.0509999999999999</v>
          </cell>
          <cell r="S691">
            <v>10</v>
          </cell>
          <cell r="T691"/>
          <cell r="U691">
            <v>596.78817284899992</v>
          </cell>
          <cell r="V691">
            <v>1075.1835099999998</v>
          </cell>
          <cell r="W691">
            <v>6930.5963968729993</v>
          </cell>
          <cell r="X691">
            <v>1230.908341801</v>
          </cell>
          <cell r="Y691">
            <v>305.02479970600001</v>
          </cell>
          <cell r="Z691">
            <v>515.51706999999999</v>
          </cell>
          <cell r="AA691">
            <v>378.25489999999996</v>
          </cell>
          <cell r="AB691">
            <v>800.99862999999993</v>
          </cell>
          <cell r="AC691">
            <v>1088.8750845879999</v>
          </cell>
          <cell r="AD691">
            <v>1665.3214210000001</v>
          </cell>
          <cell r="AE691">
            <v>0</v>
          </cell>
          <cell r="AF691">
            <v>14587.468326816999</v>
          </cell>
          <cell r="AH691">
            <v>487274258</v>
          </cell>
          <cell r="AI691" t="str">
            <v>487</v>
          </cell>
          <cell r="AJ691" t="str">
            <v>274</v>
          </cell>
          <cell r="AK691" t="str">
            <v>258</v>
          </cell>
          <cell r="AL691">
            <v>1</v>
          </cell>
          <cell r="AM691">
            <v>1</v>
          </cell>
          <cell r="AN691">
            <v>14587.468326816999</v>
          </cell>
          <cell r="AO691">
            <v>14587</v>
          </cell>
          <cell r="AP691">
            <v>0</v>
          </cell>
          <cell r="AQ691">
            <v>14587</v>
          </cell>
        </row>
        <row r="692">
          <cell r="B692">
            <v>487274262</v>
          </cell>
          <cell r="C692" t="str">
            <v>PROSPECT HILL ACADEMY</v>
          </cell>
          <cell r="D692">
            <v>0</v>
          </cell>
          <cell r="E692">
            <v>0</v>
          </cell>
          <cell r="F692">
            <v>1</v>
          </cell>
          <cell r="G692">
            <v>5</v>
          </cell>
          <cell r="H692">
            <v>2</v>
          </cell>
          <cell r="I692">
            <v>0</v>
          </cell>
          <cell r="J692">
            <v>0</v>
          </cell>
          <cell r="K692">
            <v>0.30320000000000003</v>
          </cell>
          <cell r="L692">
            <v>0</v>
          </cell>
          <cell r="M692">
            <v>2</v>
          </cell>
          <cell r="N692">
            <v>0</v>
          </cell>
          <cell r="O692">
            <v>0</v>
          </cell>
          <cell r="P692">
            <v>4</v>
          </cell>
          <cell r="Q692">
            <v>8</v>
          </cell>
          <cell r="R692">
            <v>1.0509999999999999</v>
          </cell>
          <cell r="S692">
            <v>8</v>
          </cell>
          <cell r="T692"/>
          <cell r="U692">
            <v>4688.8170427919995</v>
          </cell>
          <cell r="V692">
            <v>7618.9932800000006</v>
          </cell>
          <cell r="W692">
            <v>44084.428094983989</v>
          </cell>
          <cell r="X692">
            <v>9685.4547744079991</v>
          </cell>
          <cell r="Y692">
            <v>1934.4571976479999</v>
          </cell>
          <cell r="Z692">
            <v>4262.6965600000003</v>
          </cell>
          <cell r="AA692">
            <v>2816.5118400000001</v>
          </cell>
          <cell r="AB692">
            <v>3884.5905899999998</v>
          </cell>
          <cell r="AC692">
            <v>9453.2378967039986</v>
          </cell>
          <cell r="AD692">
            <v>11906.971368</v>
          </cell>
          <cell r="AE692">
            <v>0</v>
          </cell>
          <cell r="AF692">
            <v>100336.15864453599</v>
          </cell>
          <cell r="AH692">
            <v>487274262</v>
          </cell>
          <cell r="AI692" t="str">
            <v>487</v>
          </cell>
          <cell r="AJ692" t="str">
            <v>274</v>
          </cell>
          <cell r="AK692" t="str">
            <v>262</v>
          </cell>
          <cell r="AL692">
            <v>1</v>
          </cell>
          <cell r="AM692">
            <v>8</v>
          </cell>
          <cell r="AN692">
            <v>100336.15864453599</v>
          </cell>
          <cell r="AO692">
            <v>12542</v>
          </cell>
          <cell r="AP692">
            <v>0</v>
          </cell>
          <cell r="AQ692">
            <v>12542</v>
          </cell>
        </row>
        <row r="693">
          <cell r="B693">
            <v>487274274</v>
          </cell>
          <cell r="C693" t="str">
            <v>PROSPECT HILL ACADEMY</v>
          </cell>
          <cell r="D693">
            <v>0</v>
          </cell>
          <cell r="E693">
            <v>0</v>
          </cell>
          <cell r="F693">
            <v>32</v>
          </cell>
          <cell r="G693">
            <v>169</v>
          </cell>
          <cell r="H693">
            <v>34</v>
          </cell>
          <cell r="I693">
            <v>0</v>
          </cell>
          <cell r="J693">
            <v>0</v>
          </cell>
          <cell r="K693">
            <v>8.9064999999999994</v>
          </cell>
          <cell r="L693">
            <v>0</v>
          </cell>
          <cell r="M693">
            <v>50</v>
          </cell>
          <cell r="N693">
            <v>1</v>
          </cell>
          <cell r="O693">
            <v>0</v>
          </cell>
          <cell r="P693">
            <v>146</v>
          </cell>
          <cell r="Q693">
            <v>235</v>
          </cell>
          <cell r="R693">
            <v>1.0509999999999999</v>
          </cell>
          <cell r="S693">
            <v>9</v>
          </cell>
          <cell r="T693"/>
          <cell r="U693">
            <v>139021.98273951499</v>
          </cell>
          <cell r="V693">
            <v>232134.83244</v>
          </cell>
          <cell r="W693">
            <v>1390202.7194851548</v>
          </cell>
          <cell r="X693">
            <v>289394.866853235</v>
          </cell>
          <cell r="Y693">
            <v>60726.832980909989</v>
          </cell>
          <cell r="Z693">
            <v>124996.08145</v>
          </cell>
          <cell r="AA693">
            <v>83909.307089999988</v>
          </cell>
          <cell r="AB693">
            <v>131203.00385000001</v>
          </cell>
          <cell r="AC693">
            <v>273444.36555817997</v>
          </cell>
          <cell r="AD693">
            <v>361505.32393499999</v>
          </cell>
          <cell r="AE693">
            <v>0</v>
          </cell>
          <cell r="AF693">
            <v>3086539.3163819946</v>
          </cell>
          <cell r="AH693">
            <v>487274274</v>
          </cell>
          <cell r="AI693" t="str">
            <v>487</v>
          </cell>
          <cell r="AJ693" t="str">
            <v>274</v>
          </cell>
          <cell r="AK693" t="str">
            <v>274</v>
          </cell>
          <cell r="AL693">
            <v>1</v>
          </cell>
          <cell r="AM693">
            <v>235</v>
          </cell>
          <cell r="AN693">
            <v>3086539.3163819946</v>
          </cell>
          <cell r="AO693">
            <v>13134</v>
          </cell>
          <cell r="AP693">
            <v>0</v>
          </cell>
          <cell r="AQ693">
            <v>13134</v>
          </cell>
        </row>
        <row r="694">
          <cell r="B694">
            <v>487274284</v>
          </cell>
          <cell r="C694" t="str">
            <v>PROSPECT HILL ACADEMY</v>
          </cell>
          <cell r="D694">
            <v>0</v>
          </cell>
          <cell r="E694">
            <v>0</v>
          </cell>
          <cell r="F694">
            <v>0</v>
          </cell>
          <cell r="G694">
            <v>4</v>
          </cell>
          <cell r="H694">
            <v>0</v>
          </cell>
          <cell r="I694">
            <v>0</v>
          </cell>
          <cell r="J694">
            <v>0</v>
          </cell>
          <cell r="K694">
            <v>0.15160000000000001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1</v>
          </cell>
          <cell r="Q694">
            <v>4</v>
          </cell>
          <cell r="R694">
            <v>1.0509999999999999</v>
          </cell>
          <cell r="S694">
            <v>4</v>
          </cell>
          <cell r="T694"/>
          <cell r="U694">
            <v>2176.4902513959996</v>
          </cell>
          <cell r="V694">
            <v>3302.56781</v>
          </cell>
          <cell r="W694">
            <v>17978.217757491999</v>
          </cell>
          <cell r="X694">
            <v>4923.633367204</v>
          </cell>
          <cell r="Y694">
            <v>747.36990882399994</v>
          </cell>
          <cell r="Z694">
            <v>1993.1082799999999</v>
          </cell>
          <cell r="AA694">
            <v>1118.4321599999998</v>
          </cell>
          <cell r="AB694">
            <v>1153.67219</v>
          </cell>
          <cell r="AC694">
            <v>4355.5003383519997</v>
          </cell>
          <cell r="AD694">
            <v>5161.5356840000004</v>
          </cell>
          <cell r="AE694">
            <v>0</v>
          </cell>
          <cell r="AF694">
            <v>42910.527747267995</v>
          </cell>
          <cell r="AH694">
            <v>487274284</v>
          </cell>
          <cell r="AI694" t="str">
            <v>487</v>
          </cell>
          <cell r="AJ694" t="str">
            <v>274</v>
          </cell>
          <cell r="AK694" t="str">
            <v>284</v>
          </cell>
          <cell r="AL694">
            <v>1</v>
          </cell>
          <cell r="AM694">
            <v>4</v>
          </cell>
          <cell r="AN694">
            <v>42910.527747267995</v>
          </cell>
          <cell r="AO694">
            <v>10728</v>
          </cell>
          <cell r="AP694">
            <v>0</v>
          </cell>
          <cell r="AQ694">
            <v>10728</v>
          </cell>
        </row>
        <row r="695">
          <cell r="B695">
            <v>487274285</v>
          </cell>
          <cell r="C695" t="str">
            <v>PROSPECT HILL ACADEMY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2</v>
          </cell>
          <cell r="I695">
            <v>0</v>
          </cell>
          <cell r="J695">
            <v>0</v>
          </cell>
          <cell r="K695">
            <v>7.5800000000000006E-2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2</v>
          </cell>
          <cell r="R695">
            <v>1.0509999999999999</v>
          </cell>
          <cell r="S695">
            <v>7</v>
          </cell>
          <cell r="T695"/>
          <cell r="U695">
            <v>1060.0152656979999</v>
          </cell>
          <cell r="V695">
            <v>1517.5389</v>
          </cell>
          <cell r="W695">
            <v>6848.5424337459999</v>
          </cell>
          <cell r="X695">
            <v>1961.8349636019998</v>
          </cell>
          <cell r="Y695">
            <v>333.48945941199997</v>
          </cell>
          <cell r="Z695">
            <v>987.31413999999995</v>
          </cell>
          <cell r="AA695">
            <v>673.98527999999988</v>
          </cell>
          <cell r="AB695">
            <v>493.52857999999998</v>
          </cell>
          <cell r="AC695">
            <v>2340.2978291760001</v>
          </cell>
          <cell r="AD695">
            <v>2443.0428419999998</v>
          </cell>
          <cell r="AE695">
            <v>0</v>
          </cell>
          <cell r="AF695">
            <v>18659.589693633996</v>
          </cell>
          <cell r="AH695">
            <v>487274285</v>
          </cell>
          <cell r="AI695" t="str">
            <v>487</v>
          </cell>
          <cell r="AJ695" t="str">
            <v>274</v>
          </cell>
          <cell r="AK695" t="str">
            <v>285</v>
          </cell>
          <cell r="AL695">
            <v>1</v>
          </cell>
          <cell r="AM695">
            <v>2</v>
          </cell>
          <cell r="AN695">
            <v>18659.589693633996</v>
          </cell>
          <cell r="AO695">
            <v>9330</v>
          </cell>
          <cell r="AP695">
            <v>0</v>
          </cell>
          <cell r="AQ695">
            <v>9330</v>
          </cell>
        </row>
        <row r="696">
          <cell r="B696">
            <v>487274308</v>
          </cell>
          <cell r="C696" t="str">
            <v>PROSPECT HILL ACADEMY</v>
          </cell>
          <cell r="D696">
            <v>0</v>
          </cell>
          <cell r="E696">
            <v>0</v>
          </cell>
          <cell r="F696">
            <v>2</v>
          </cell>
          <cell r="G696">
            <v>5</v>
          </cell>
          <cell r="H696">
            <v>2</v>
          </cell>
          <cell r="I696">
            <v>0</v>
          </cell>
          <cell r="J696">
            <v>0</v>
          </cell>
          <cell r="K696">
            <v>0.34110000000000001</v>
          </cell>
          <cell r="L696">
            <v>0</v>
          </cell>
          <cell r="M696">
            <v>2</v>
          </cell>
          <cell r="N696">
            <v>0</v>
          </cell>
          <cell r="O696">
            <v>0</v>
          </cell>
          <cell r="P696">
            <v>7</v>
          </cell>
          <cell r="Q696">
            <v>9</v>
          </cell>
          <cell r="R696">
            <v>1.0509999999999999</v>
          </cell>
          <cell r="S696">
            <v>9</v>
          </cell>
          <cell r="T696"/>
          <cell r="U696">
            <v>5420.6166756409993</v>
          </cell>
          <cell r="V696">
            <v>9333.8784499999983</v>
          </cell>
          <cell r="W696">
            <v>57259.929861857003</v>
          </cell>
          <cell r="X696">
            <v>10916.363116209001</v>
          </cell>
          <cell r="Y696">
            <v>2542.4222373539997</v>
          </cell>
          <cell r="Z696">
            <v>4822.37363</v>
          </cell>
          <cell r="AA696">
            <v>3447.6478499999998</v>
          </cell>
          <cell r="AB696">
            <v>5949.2275400000008</v>
          </cell>
          <cell r="AC696">
            <v>10542.112981291999</v>
          </cell>
          <cell r="AD696">
            <v>14533.342789</v>
          </cell>
          <cell r="AE696">
            <v>0</v>
          </cell>
          <cell r="AF696">
            <v>124767.915131353</v>
          </cell>
          <cell r="AH696">
            <v>487274308</v>
          </cell>
          <cell r="AI696" t="str">
            <v>487</v>
          </cell>
          <cell r="AJ696" t="str">
            <v>274</v>
          </cell>
          <cell r="AK696" t="str">
            <v>308</v>
          </cell>
          <cell r="AL696">
            <v>1</v>
          </cell>
          <cell r="AM696">
            <v>9</v>
          </cell>
          <cell r="AN696">
            <v>124767.915131353</v>
          </cell>
          <cell r="AO696">
            <v>13863</v>
          </cell>
          <cell r="AP696">
            <v>0</v>
          </cell>
          <cell r="AQ696">
            <v>13863</v>
          </cell>
        </row>
        <row r="697">
          <cell r="B697">
            <v>487274344</v>
          </cell>
          <cell r="C697" t="str">
            <v>PROSPECT HILL ACADEMY</v>
          </cell>
          <cell r="D697">
            <v>0</v>
          </cell>
          <cell r="E697">
            <v>0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3.7900000000000003E-2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1</v>
          </cell>
          <cell r="Q697">
            <v>1</v>
          </cell>
          <cell r="R697">
            <v>1.0509999999999999</v>
          </cell>
          <cell r="S697">
            <v>1</v>
          </cell>
          <cell r="T697"/>
          <cell r="U697">
            <v>584.64912284900004</v>
          </cell>
          <cell r="V697">
            <v>1017.6833</v>
          </cell>
          <cell r="W697">
            <v>6369.1732168729995</v>
          </cell>
          <cell r="X697">
            <v>1230.908341801</v>
          </cell>
          <cell r="Y697">
            <v>277.79338970599997</v>
          </cell>
          <cell r="Z697">
            <v>511.54706999999996</v>
          </cell>
          <cell r="AA697">
            <v>355.52176999999995</v>
          </cell>
          <cell r="AB697">
            <v>682.86622999999997</v>
          </cell>
          <cell r="AC697">
            <v>1088.8750845879999</v>
          </cell>
          <cell r="AD697">
            <v>1578.901421</v>
          </cell>
          <cell r="AE697">
            <v>0</v>
          </cell>
          <cell r="AF697">
            <v>13697.918946816999</v>
          </cell>
          <cell r="AH697">
            <v>487274344</v>
          </cell>
          <cell r="AI697" t="str">
            <v>487</v>
          </cell>
          <cell r="AJ697" t="str">
            <v>274</v>
          </cell>
          <cell r="AK697" t="str">
            <v>344</v>
          </cell>
          <cell r="AL697">
            <v>1</v>
          </cell>
          <cell r="AM697">
            <v>1</v>
          </cell>
          <cell r="AN697">
            <v>13697.918946816999</v>
          </cell>
          <cell r="AO697">
            <v>13698</v>
          </cell>
          <cell r="AP697">
            <v>0</v>
          </cell>
          <cell r="AQ697">
            <v>13698</v>
          </cell>
        </row>
        <row r="698">
          <cell r="B698">
            <v>487274346</v>
          </cell>
          <cell r="C698" t="str">
            <v>PROSPECT HILL ACADEMY</v>
          </cell>
          <cell r="D698">
            <v>0</v>
          </cell>
          <cell r="E698">
            <v>0</v>
          </cell>
          <cell r="F698">
            <v>1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3.7900000000000003E-2</v>
          </cell>
          <cell r="L698">
            <v>0</v>
          </cell>
          <cell r="M698">
            <v>1</v>
          </cell>
          <cell r="N698">
            <v>0</v>
          </cell>
          <cell r="O698">
            <v>0</v>
          </cell>
          <cell r="P698">
            <v>0</v>
          </cell>
          <cell r="Q698">
            <v>1</v>
          </cell>
          <cell r="R698">
            <v>1.0509999999999999</v>
          </cell>
          <cell r="S698">
            <v>7</v>
          </cell>
          <cell r="T698"/>
          <cell r="U698">
            <v>626.62606284899994</v>
          </cell>
          <cell r="V698">
            <v>927.85433</v>
          </cell>
          <cell r="W698">
            <v>5025.3015568729988</v>
          </cell>
          <cell r="X698">
            <v>1399.9932218009999</v>
          </cell>
          <cell r="Y698">
            <v>203.45615970599999</v>
          </cell>
          <cell r="Z698">
            <v>608.55706999999995</v>
          </cell>
          <cell r="AA698">
            <v>325.64183999999995</v>
          </cell>
          <cell r="AB698">
            <v>124.89032999999999</v>
          </cell>
          <cell r="AC698">
            <v>1378.7198645879998</v>
          </cell>
          <cell r="AD698">
            <v>1442.661421</v>
          </cell>
          <cell r="AE698">
            <v>0</v>
          </cell>
          <cell r="AF698">
            <v>12063.701856817001</v>
          </cell>
          <cell r="AH698">
            <v>487274346</v>
          </cell>
          <cell r="AI698" t="str">
            <v>487</v>
          </cell>
          <cell r="AJ698" t="str">
            <v>274</v>
          </cell>
          <cell r="AK698" t="str">
            <v>346</v>
          </cell>
          <cell r="AL698">
            <v>1</v>
          </cell>
          <cell r="AM698">
            <v>1</v>
          </cell>
          <cell r="AN698">
            <v>12063.701856817001</v>
          </cell>
          <cell r="AO698">
            <v>12064</v>
          </cell>
          <cell r="AP698">
            <v>0</v>
          </cell>
          <cell r="AQ698">
            <v>12064</v>
          </cell>
        </row>
        <row r="699">
          <cell r="B699">
            <v>487274347</v>
          </cell>
          <cell r="C699" t="str">
            <v>PROSPECT HILL ACADEMY</v>
          </cell>
          <cell r="D699">
            <v>0</v>
          </cell>
          <cell r="E699">
            <v>0</v>
          </cell>
          <cell r="F699">
            <v>3</v>
          </cell>
          <cell r="G699">
            <v>3</v>
          </cell>
          <cell r="H699">
            <v>2</v>
          </cell>
          <cell r="I699">
            <v>0</v>
          </cell>
          <cell r="J699">
            <v>0</v>
          </cell>
          <cell r="K699">
            <v>0.30320000000000003</v>
          </cell>
          <cell r="L699">
            <v>0</v>
          </cell>
          <cell r="M699">
            <v>1</v>
          </cell>
          <cell r="N699">
            <v>0</v>
          </cell>
          <cell r="O699">
            <v>0</v>
          </cell>
          <cell r="P699">
            <v>2</v>
          </cell>
          <cell r="Q699">
            <v>8</v>
          </cell>
          <cell r="R699">
            <v>1.0509999999999999</v>
          </cell>
          <cell r="S699">
            <v>7</v>
          </cell>
          <cell r="T699"/>
          <cell r="U699">
            <v>4461.538292792</v>
          </cell>
          <cell r="V699">
            <v>6830.8063400000001</v>
          </cell>
          <cell r="W699">
            <v>36857.562914983995</v>
          </cell>
          <cell r="X699">
            <v>9516.369894407997</v>
          </cell>
          <cell r="Y699">
            <v>1592.9452576479998</v>
          </cell>
          <cell r="Z699">
            <v>4105.01656</v>
          </cell>
          <cell r="AA699">
            <v>2499.3515699999994</v>
          </cell>
          <cell r="AB699">
            <v>2488.1794399999999</v>
          </cell>
          <cell r="AC699">
            <v>9163.3931167040028</v>
          </cell>
          <cell r="AD699">
            <v>10723.981368000001</v>
          </cell>
          <cell r="AE699">
            <v>0</v>
          </cell>
          <cell r="AF699">
            <v>88239.144754535984</v>
          </cell>
          <cell r="AH699">
            <v>487274347</v>
          </cell>
          <cell r="AI699" t="str">
            <v>487</v>
          </cell>
          <cell r="AJ699" t="str">
            <v>274</v>
          </cell>
          <cell r="AK699" t="str">
            <v>347</v>
          </cell>
          <cell r="AL699">
            <v>1</v>
          </cell>
          <cell r="AM699">
            <v>8</v>
          </cell>
          <cell r="AN699">
            <v>88239.144754535984</v>
          </cell>
          <cell r="AO699">
            <v>11030</v>
          </cell>
          <cell r="AP699">
            <v>0</v>
          </cell>
          <cell r="AQ699">
            <v>11030</v>
          </cell>
        </row>
        <row r="700">
          <cell r="B700">
            <v>488219001</v>
          </cell>
          <cell r="C700" t="str">
            <v>SOUTH SHORE</v>
          </cell>
          <cell r="D700">
            <v>0</v>
          </cell>
          <cell r="E700">
            <v>0</v>
          </cell>
          <cell r="F700">
            <v>1</v>
          </cell>
          <cell r="G700">
            <v>10</v>
          </cell>
          <cell r="H700">
            <v>5</v>
          </cell>
          <cell r="I700">
            <v>8</v>
          </cell>
          <cell r="J700">
            <v>0</v>
          </cell>
          <cell r="K700">
            <v>0.90959999999999996</v>
          </cell>
          <cell r="L700">
            <v>0</v>
          </cell>
          <cell r="M700">
            <v>3</v>
          </cell>
          <cell r="N700">
            <v>0</v>
          </cell>
          <cell r="O700">
            <v>0</v>
          </cell>
          <cell r="P700">
            <v>3</v>
          </cell>
          <cell r="Q700">
            <v>24</v>
          </cell>
          <cell r="R700">
            <v>1.054</v>
          </cell>
          <cell r="S700">
            <v>6</v>
          </cell>
          <cell r="T700"/>
          <cell r="U700">
            <v>13230.633889104</v>
          </cell>
          <cell r="V700">
            <v>19640.320320000003</v>
          </cell>
          <cell r="W700">
            <v>110627.16054100802</v>
          </cell>
          <cell r="X700">
            <v>26012.486037295999</v>
          </cell>
          <cell r="Y700">
            <v>4406.2699181759999</v>
          </cell>
          <cell r="Z700">
            <v>14552.189679999999</v>
          </cell>
          <cell r="AA700">
            <v>8433.3280400000003</v>
          </cell>
          <cell r="AB700">
            <v>9276.5280400000011</v>
          </cell>
          <cell r="AC700">
            <v>27883.783447648002</v>
          </cell>
          <cell r="AD700">
            <v>30197.664103999999</v>
          </cell>
          <cell r="AE700">
            <v>0</v>
          </cell>
          <cell r="AF700">
            <v>264260.36401723203</v>
          </cell>
          <cell r="AH700">
            <v>488219001</v>
          </cell>
          <cell r="AI700" t="str">
            <v>488</v>
          </cell>
          <cell r="AJ700" t="str">
            <v>219</v>
          </cell>
          <cell r="AK700" t="str">
            <v>001</v>
          </cell>
          <cell r="AL700">
            <v>1</v>
          </cell>
          <cell r="AM700">
            <v>24</v>
          </cell>
          <cell r="AN700">
            <v>264260.36401723203</v>
          </cell>
          <cell r="AO700">
            <v>11011</v>
          </cell>
          <cell r="AP700">
            <v>0</v>
          </cell>
          <cell r="AQ700">
            <v>11011</v>
          </cell>
        </row>
        <row r="701">
          <cell r="B701">
            <v>488219016</v>
          </cell>
          <cell r="C701" t="str">
            <v>SOUTH SHORE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1</v>
          </cell>
          <cell r="I701">
            <v>1</v>
          </cell>
          <cell r="J701">
            <v>0</v>
          </cell>
          <cell r="K701">
            <v>7.5800000000000006E-2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2</v>
          </cell>
          <cell r="Q701">
            <v>2</v>
          </cell>
          <cell r="R701">
            <v>1.054</v>
          </cell>
          <cell r="S701">
            <v>7</v>
          </cell>
          <cell r="T701"/>
          <cell r="U701">
            <v>1188.2561990920001</v>
          </cell>
          <cell r="V701">
            <v>2115.1250400000004</v>
          </cell>
          <cell r="W701">
            <v>14104.328080084</v>
          </cell>
          <cell r="X701">
            <v>1859.536893108</v>
          </cell>
          <cell r="Y701">
            <v>610.87395984800003</v>
          </cell>
          <cell r="Z701">
            <v>1315.6541399999999</v>
          </cell>
          <cell r="AA701">
            <v>996.10378000000003</v>
          </cell>
          <cell r="AB701">
            <v>2036.7074400000001</v>
          </cell>
          <cell r="AC701">
            <v>2315.0523723040001</v>
          </cell>
          <cell r="AD701">
            <v>3227.882842</v>
          </cell>
          <cell r="AE701">
            <v>0</v>
          </cell>
          <cell r="AF701">
            <v>29769.520746435996</v>
          </cell>
          <cell r="AH701">
            <v>488219016</v>
          </cell>
          <cell r="AI701" t="str">
            <v>488</v>
          </cell>
          <cell r="AJ701" t="str">
            <v>219</v>
          </cell>
          <cell r="AK701" t="str">
            <v>016</v>
          </cell>
          <cell r="AL701">
            <v>1</v>
          </cell>
          <cell r="AM701">
            <v>2</v>
          </cell>
          <cell r="AN701">
            <v>29769.520746435996</v>
          </cell>
          <cell r="AO701">
            <v>14885</v>
          </cell>
          <cell r="AP701">
            <v>0</v>
          </cell>
          <cell r="AQ701">
            <v>14885</v>
          </cell>
        </row>
        <row r="702">
          <cell r="B702">
            <v>488219018</v>
          </cell>
          <cell r="C702" t="str">
            <v>SOUTH SHORE</v>
          </cell>
          <cell r="D702">
            <v>0</v>
          </cell>
          <cell r="E702">
            <v>0</v>
          </cell>
          <cell r="F702">
            <v>1</v>
          </cell>
          <cell r="G702">
            <v>2</v>
          </cell>
          <cell r="H702">
            <v>0</v>
          </cell>
          <cell r="I702">
            <v>0</v>
          </cell>
          <cell r="J702">
            <v>0</v>
          </cell>
          <cell r="K702">
            <v>0.1137</v>
          </cell>
          <cell r="L702">
            <v>0</v>
          </cell>
          <cell r="M702">
            <v>2</v>
          </cell>
          <cell r="N702">
            <v>0</v>
          </cell>
          <cell r="O702">
            <v>0</v>
          </cell>
          <cell r="P702">
            <v>3</v>
          </cell>
          <cell r="Q702">
            <v>3</v>
          </cell>
          <cell r="R702">
            <v>1.054</v>
          </cell>
          <cell r="S702">
            <v>8</v>
          </cell>
          <cell r="T702"/>
          <cell r="U702">
            <v>1980.5362986380001</v>
          </cell>
          <cell r="V702">
            <v>3532.5337000000009</v>
          </cell>
          <cell r="W702">
            <v>22821.011080126002</v>
          </cell>
          <cell r="X702">
            <v>4042.4006696620004</v>
          </cell>
          <cell r="Y702">
            <v>994.94460977199992</v>
          </cell>
          <cell r="Z702">
            <v>1773.5012099999999</v>
          </cell>
          <cell r="AA702">
            <v>1266.9712400000001</v>
          </cell>
          <cell r="AB702">
            <v>2322.81574</v>
          </cell>
          <cell r="AC702">
            <v>3857.2938284560005</v>
          </cell>
          <cell r="AD702">
            <v>5439.4642629999998</v>
          </cell>
          <cell r="AE702">
            <v>0</v>
          </cell>
          <cell r="AF702">
            <v>48031.472639654006</v>
          </cell>
          <cell r="AH702">
            <v>488219018</v>
          </cell>
          <cell r="AI702" t="str">
            <v>488</v>
          </cell>
          <cell r="AJ702" t="str">
            <v>219</v>
          </cell>
          <cell r="AK702" t="str">
            <v>018</v>
          </cell>
          <cell r="AL702">
            <v>1</v>
          </cell>
          <cell r="AM702">
            <v>3</v>
          </cell>
          <cell r="AN702">
            <v>48031.472639654006</v>
          </cell>
          <cell r="AO702">
            <v>16010</v>
          </cell>
          <cell r="AP702">
            <v>0</v>
          </cell>
          <cell r="AQ702">
            <v>16010</v>
          </cell>
        </row>
        <row r="703">
          <cell r="B703">
            <v>488219035</v>
          </cell>
          <cell r="C703" t="str">
            <v>SOUTH SHORE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1</v>
          </cell>
          <cell r="I703">
            <v>0</v>
          </cell>
          <cell r="J703">
            <v>0</v>
          </cell>
          <cell r="K703">
            <v>3.7900000000000003E-2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1</v>
          </cell>
          <cell r="Q703">
            <v>1</v>
          </cell>
          <cell r="R703">
            <v>1.054</v>
          </cell>
          <cell r="S703">
            <v>10</v>
          </cell>
          <cell r="T703"/>
          <cell r="U703">
            <v>598.49165954600005</v>
          </cell>
          <cell r="V703">
            <v>1078.25254</v>
          </cell>
          <cell r="W703">
            <v>6531.7093800420007</v>
          </cell>
          <cell r="X703">
            <v>983.71743655399996</v>
          </cell>
          <cell r="Y703">
            <v>317.50000992400004</v>
          </cell>
          <cell r="Z703">
            <v>515.51706999999999</v>
          </cell>
          <cell r="AA703">
            <v>463.39109999999999</v>
          </cell>
          <cell r="AB703">
            <v>899.26225999999997</v>
          </cell>
          <cell r="AC703">
            <v>1173.4890161520002</v>
          </cell>
          <cell r="AD703">
            <v>1696.931421</v>
          </cell>
          <cell r="AE703">
            <v>0</v>
          </cell>
          <cell r="AF703">
            <v>14258.261893217999</v>
          </cell>
          <cell r="AH703">
            <v>488219035</v>
          </cell>
          <cell r="AI703" t="str">
            <v>488</v>
          </cell>
          <cell r="AJ703" t="str">
            <v>219</v>
          </cell>
          <cell r="AK703" t="str">
            <v>035</v>
          </cell>
          <cell r="AL703">
            <v>1</v>
          </cell>
          <cell r="AM703">
            <v>1</v>
          </cell>
          <cell r="AN703">
            <v>14258.261893217999</v>
          </cell>
          <cell r="AO703">
            <v>14258</v>
          </cell>
          <cell r="AP703">
            <v>0</v>
          </cell>
          <cell r="AQ703">
            <v>14258</v>
          </cell>
        </row>
        <row r="704">
          <cell r="B704">
            <v>488219040</v>
          </cell>
          <cell r="C704" t="str">
            <v>SOUTH SHORE</v>
          </cell>
          <cell r="D704">
            <v>0</v>
          </cell>
          <cell r="E704">
            <v>0</v>
          </cell>
          <cell r="F704">
            <v>2</v>
          </cell>
          <cell r="G704">
            <v>5</v>
          </cell>
          <cell r="H704">
            <v>3</v>
          </cell>
          <cell r="I704">
            <v>5</v>
          </cell>
          <cell r="J704">
            <v>0</v>
          </cell>
          <cell r="K704">
            <v>0.56850000000000001</v>
          </cell>
          <cell r="L704">
            <v>0</v>
          </cell>
          <cell r="M704">
            <v>0</v>
          </cell>
          <cell r="N704">
            <v>1</v>
          </cell>
          <cell r="O704">
            <v>0</v>
          </cell>
          <cell r="P704">
            <v>10</v>
          </cell>
          <cell r="Q704">
            <v>15</v>
          </cell>
          <cell r="R704">
            <v>1.054</v>
          </cell>
          <cell r="S704">
            <v>4</v>
          </cell>
          <cell r="T704"/>
          <cell r="U704">
            <v>8640.3689331900023</v>
          </cell>
          <cell r="V704">
            <v>14273.921480000001</v>
          </cell>
          <cell r="W704">
            <v>89094.004300629997</v>
          </cell>
          <cell r="X704">
            <v>16148.559308310001</v>
          </cell>
          <cell r="Y704">
            <v>3725.3746888600003</v>
          </cell>
          <cell r="Z704">
            <v>9147.2460499999979</v>
          </cell>
          <cell r="AA704">
            <v>6045.6596799999998</v>
          </cell>
          <cell r="AB704">
            <v>10090.45846</v>
          </cell>
          <cell r="AC704">
            <v>17176.203042279998</v>
          </cell>
          <cell r="AD704">
            <v>21864.991314999999</v>
          </cell>
          <cell r="AE704">
            <v>0</v>
          </cell>
          <cell r="AF704">
            <v>196206.78725826996</v>
          </cell>
          <cell r="AH704">
            <v>488219040</v>
          </cell>
          <cell r="AI704" t="str">
            <v>488</v>
          </cell>
          <cell r="AJ704" t="str">
            <v>219</v>
          </cell>
          <cell r="AK704" t="str">
            <v>040</v>
          </cell>
          <cell r="AL704">
            <v>1</v>
          </cell>
          <cell r="AM704">
            <v>15</v>
          </cell>
          <cell r="AN704">
            <v>196206.78725826996</v>
          </cell>
          <cell r="AO704">
            <v>13080</v>
          </cell>
          <cell r="AP704">
            <v>0</v>
          </cell>
          <cell r="AQ704">
            <v>13080</v>
          </cell>
        </row>
        <row r="705">
          <cell r="B705">
            <v>488219044</v>
          </cell>
          <cell r="C705" t="str">
            <v>SOUTH SHORE</v>
          </cell>
          <cell r="D705">
            <v>0</v>
          </cell>
          <cell r="E705">
            <v>0</v>
          </cell>
          <cell r="F705">
            <v>6</v>
          </cell>
          <cell r="G705">
            <v>28</v>
          </cell>
          <cell r="H705">
            <v>41</v>
          </cell>
          <cell r="I705">
            <v>33</v>
          </cell>
          <cell r="J705">
            <v>0</v>
          </cell>
          <cell r="K705">
            <v>4.0932000000000004</v>
          </cell>
          <cell r="L705">
            <v>0</v>
          </cell>
          <cell r="M705">
            <v>19</v>
          </cell>
          <cell r="N705">
            <v>10</v>
          </cell>
          <cell r="O705">
            <v>8</v>
          </cell>
          <cell r="P705">
            <v>45</v>
          </cell>
          <cell r="Q705">
            <v>108</v>
          </cell>
          <cell r="R705">
            <v>1.054</v>
          </cell>
          <cell r="S705">
            <v>10</v>
          </cell>
          <cell r="T705"/>
          <cell r="U705">
            <v>63905.254330967997</v>
          </cell>
          <cell r="V705">
            <v>102563.18008000001</v>
          </cell>
          <cell r="W705">
            <v>614905.65960453614</v>
          </cell>
          <cell r="X705">
            <v>117307.69264783201</v>
          </cell>
          <cell r="Y705">
            <v>26021.234051792002</v>
          </cell>
          <cell r="Z705">
            <v>67920.983559999993</v>
          </cell>
          <cell r="AA705">
            <v>44728.819340000002</v>
          </cell>
          <cell r="AB705">
            <v>64028.149580000005</v>
          </cell>
          <cell r="AC705">
            <v>133373.75688441601</v>
          </cell>
          <cell r="AD705">
            <v>157910.51346800002</v>
          </cell>
          <cell r="AE705">
            <v>0</v>
          </cell>
          <cell r="AF705">
            <v>1392665.2435475443</v>
          </cell>
          <cell r="AH705">
            <v>488219044</v>
          </cell>
          <cell r="AI705" t="str">
            <v>488</v>
          </cell>
          <cell r="AJ705" t="str">
            <v>219</v>
          </cell>
          <cell r="AK705" t="str">
            <v>044</v>
          </cell>
          <cell r="AL705">
            <v>1</v>
          </cell>
          <cell r="AM705">
            <v>108</v>
          </cell>
          <cell r="AN705">
            <v>1392665.2435475443</v>
          </cell>
          <cell r="AO705">
            <v>12895</v>
          </cell>
          <cell r="AP705">
            <v>0</v>
          </cell>
          <cell r="AQ705">
            <v>12895</v>
          </cell>
        </row>
        <row r="706">
          <cell r="B706">
            <v>488219065</v>
          </cell>
          <cell r="C706" t="str">
            <v>SOUTH SHORE</v>
          </cell>
          <cell r="D706">
            <v>0</v>
          </cell>
          <cell r="E706">
            <v>0</v>
          </cell>
          <cell r="F706">
            <v>0</v>
          </cell>
          <cell r="G706">
            <v>4</v>
          </cell>
          <cell r="H706">
            <v>1</v>
          </cell>
          <cell r="I706">
            <v>2</v>
          </cell>
          <cell r="J706">
            <v>0</v>
          </cell>
          <cell r="K706">
            <v>0.26529999999999998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4</v>
          </cell>
          <cell r="Q706">
            <v>7</v>
          </cell>
          <cell r="R706">
            <v>1.054</v>
          </cell>
          <cell r="S706">
            <v>1</v>
          </cell>
          <cell r="T706"/>
          <cell r="U706">
            <v>3939.8333368220001</v>
          </cell>
          <cell r="V706">
            <v>6365.1587</v>
          </cell>
          <cell r="W706">
            <v>38741.281500294004</v>
          </cell>
          <cell r="X706">
            <v>7673.0438558779997</v>
          </cell>
          <cell r="Y706">
            <v>1606.921909468</v>
          </cell>
          <cell r="Z706">
            <v>4102.11949</v>
          </cell>
          <cell r="AA706">
            <v>2611.3693200000002</v>
          </cell>
          <cell r="AB706">
            <v>4128.0226199999997</v>
          </cell>
          <cell r="AC706">
            <v>7824.548513064</v>
          </cell>
          <cell r="AD706">
            <v>9772.2499470000002</v>
          </cell>
          <cell r="AE706">
            <v>0</v>
          </cell>
          <cell r="AF706">
            <v>86764.549192526014</v>
          </cell>
          <cell r="AH706">
            <v>488219065</v>
          </cell>
          <cell r="AI706" t="str">
            <v>488</v>
          </cell>
          <cell r="AJ706" t="str">
            <v>219</v>
          </cell>
          <cell r="AK706" t="str">
            <v>065</v>
          </cell>
          <cell r="AL706">
            <v>1</v>
          </cell>
          <cell r="AM706">
            <v>7</v>
          </cell>
          <cell r="AN706">
            <v>86764.549192526014</v>
          </cell>
          <cell r="AO706">
            <v>12395</v>
          </cell>
          <cell r="AP706">
            <v>0</v>
          </cell>
          <cell r="AQ706">
            <v>12395</v>
          </cell>
        </row>
        <row r="707">
          <cell r="B707">
            <v>488219082</v>
          </cell>
          <cell r="C707" t="str">
            <v>SOUTH SHORE</v>
          </cell>
          <cell r="D707">
            <v>0</v>
          </cell>
          <cell r="E707">
            <v>0</v>
          </cell>
          <cell r="F707">
            <v>0</v>
          </cell>
          <cell r="G707">
            <v>2</v>
          </cell>
          <cell r="H707">
            <v>0</v>
          </cell>
          <cell r="I707">
            <v>1</v>
          </cell>
          <cell r="J707">
            <v>0</v>
          </cell>
          <cell r="K707">
            <v>0.1137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3</v>
          </cell>
          <cell r="R707">
            <v>1.054</v>
          </cell>
          <cell r="S707">
            <v>1</v>
          </cell>
          <cell r="T707"/>
          <cell r="U707">
            <v>1594.5614986380001</v>
          </cell>
          <cell r="V707">
            <v>2282.8059000000003</v>
          </cell>
          <cell r="W707">
            <v>12584.341740126001</v>
          </cell>
          <cell r="X707">
            <v>3344.6632096620001</v>
          </cell>
          <cell r="Y707">
            <v>473.91024977200004</v>
          </cell>
          <cell r="Z707">
            <v>1768.4512099999999</v>
          </cell>
          <cell r="AA707">
            <v>931.43034000000011</v>
          </cell>
          <cell r="AB707">
            <v>873.62897999999996</v>
          </cell>
          <cell r="AC707">
            <v>3325.5297484560006</v>
          </cell>
          <cell r="AD707">
            <v>3497.3842629999999</v>
          </cell>
          <cell r="AE707">
            <v>0</v>
          </cell>
          <cell r="AF707">
            <v>30676.707139654005</v>
          </cell>
          <cell r="AH707">
            <v>488219082</v>
          </cell>
          <cell r="AI707" t="str">
            <v>488</v>
          </cell>
          <cell r="AJ707" t="str">
            <v>219</v>
          </cell>
          <cell r="AK707" t="str">
            <v>082</v>
          </cell>
          <cell r="AL707">
            <v>1</v>
          </cell>
          <cell r="AM707">
            <v>3</v>
          </cell>
          <cell r="AN707">
            <v>30676.707139654005</v>
          </cell>
          <cell r="AO707">
            <v>10226</v>
          </cell>
          <cell r="AP707">
            <v>0</v>
          </cell>
          <cell r="AQ707">
            <v>10226</v>
          </cell>
        </row>
        <row r="708">
          <cell r="B708">
            <v>488219083</v>
          </cell>
          <cell r="C708" t="str">
            <v>SOUTH SHORE</v>
          </cell>
          <cell r="D708">
            <v>0</v>
          </cell>
          <cell r="E708">
            <v>0</v>
          </cell>
          <cell r="F708">
            <v>1</v>
          </cell>
          <cell r="G708">
            <v>0</v>
          </cell>
          <cell r="H708">
            <v>1</v>
          </cell>
          <cell r="I708">
            <v>7</v>
          </cell>
          <cell r="J708">
            <v>0</v>
          </cell>
          <cell r="K708">
            <v>0.34110000000000001</v>
          </cell>
          <cell r="L708">
            <v>0</v>
          </cell>
          <cell r="M708">
            <v>0</v>
          </cell>
          <cell r="N708">
            <v>0</v>
          </cell>
          <cell r="O708">
            <v>1</v>
          </cell>
          <cell r="P708">
            <v>0</v>
          </cell>
          <cell r="Q708">
            <v>9</v>
          </cell>
          <cell r="R708">
            <v>1.054</v>
          </cell>
          <cell r="S708">
            <v>5</v>
          </cell>
          <cell r="T708"/>
          <cell r="U708">
            <v>4862.7871959140002</v>
          </cell>
          <cell r="V708">
            <v>6986.8606000000018</v>
          </cell>
          <cell r="W708">
            <v>42408.248100377998</v>
          </cell>
          <cell r="X708">
            <v>8487.3184089860006</v>
          </cell>
          <cell r="Y708">
            <v>1501.1074893159998</v>
          </cell>
          <cell r="Z708">
            <v>6549.083630000001</v>
          </cell>
          <cell r="AA708">
            <v>3616.6218200000003</v>
          </cell>
          <cell r="AB708">
            <v>4362.7905800000008</v>
          </cell>
          <cell r="AC708">
            <v>10493.734345368001</v>
          </cell>
          <cell r="AD708">
            <v>10440.722788999999</v>
          </cell>
          <cell r="AE708">
            <v>0</v>
          </cell>
          <cell r="AF708">
            <v>99709.274958961993</v>
          </cell>
          <cell r="AH708">
            <v>488219083</v>
          </cell>
          <cell r="AI708" t="str">
            <v>488</v>
          </cell>
          <cell r="AJ708" t="str">
            <v>219</v>
          </cell>
          <cell r="AK708" t="str">
            <v>083</v>
          </cell>
          <cell r="AL708">
            <v>1</v>
          </cell>
          <cell r="AM708">
            <v>9</v>
          </cell>
          <cell r="AN708">
            <v>99709.274958961993</v>
          </cell>
          <cell r="AO708">
            <v>11079</v>
          </cell>
          <cell r="AP708">
            <v>0</v>
          </cell>
          <cell r="AQ708">
            <v>11079</v>
          </cell>
        </row>
        <row r="709">
          <cell r="B709">
            <v>488219118</v>
          </cell>
          <cell r="C709" t="str">
            <v>SOUTH SHORE</v>
          </cell>
          <cell r="D709">
            <v>0</v>
          </cell>
          <cell r="E709">
            <v>0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3.7900000000000003E-2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1</v>
          </cell>
          <cell r="R709">
            <v>1.054</v>
          </cell>
          <cell r="S709">
            <v>5</v>
          </cell>
          <cell r="T709"/>
          <cell r="U709">
            <v>531.520499546</v>
          </cell>
          <cell r="V709">
            <v>760.9353000000001</v>
          </cell>
          <cell r="W709">
            <v>3852.715420042</v>
          </cell>
          <cell r="X709">
            <v>1234.4218765540002</v>
          </cell>
          <cell r="Y709">
            <v>155.61614992400001</v>
          </cell>
          <cell r="Z709">
            <v>493.65706999999998</v>
          </cell>
          <cell r="AA709">
            <v>253.89805999999999</v>
          </cell>
          <cell r="AB709">
            <v>151.49142000000001</v>
          </cell>
          <cell r="AC709">
            <v>1091.9831961520001</v>
          </cell>
          <cell r="AD709">
            <v>1189.911421</v>
          </cell>
          <cell r="AE709">
            <v>0</v>
          </cell>
          <cell r="AF709">
            <v>9716.1504132179998</v>
          </cell>
          <cell r="AH709">
            <v>488219118</v>
          </cell>
          <cell r="AI709" t="str">
            <v>488</v>
          </cell>
          <cell r="AJ709" t="str">
            <v>219</v>
          </cell>
          <cell r="AK709" t="str">
            <v>118</v>
          </cell>
          <cell r="AL709">
            <v>1</v>
          </cell>
          <cell r="AM709">
            <v>1</v>
          </cell>
          <cell r="AN709">
            <v>9716.1504132179998</v>
          </cell>
          <cell r="AO709">
            <v>9716</v>
          </cell>
          <cell r="AP709">
            <v>0</v>
          </cell>
          <cell r="AQ709">
            <v>9716</v>
          </cell>
        </row>
        <row r="710">
          <cell r="B710">
            <v>488219122</v>
          </cell>
          <cell r="C710" t="str">
            <v>SOUTH SHORE</v>
          </cell>
          <cell r="D710">
            <v>0</v>
          </cell>
          <cell r="E710">
            <v>0</v>
          </cell>
          <cell r="F710">
            <v>4</v>
          </cell>
          <cell r="G710">
            <v>10</v>
          </cell>
          <cell r="H710">
            <v>2</v>
          </cell>
          <cell r="I710">
            <v>15</v>
          </cell>
          <cell r="J710">
            <v>0</v>
          </cell>
          <cell r="K710">
            <v>1.1749000000000001</v>
          </cell>
          <cell r="L710">
            <v>0</v>
          </cell>
          <cell r="M710">
            <v>1</v>
          </cell>
          <cell r="N710">
            <v>1</v>
          </cell>
          <cell r="O710">
            <v>0</v>
          </cell>
          <cell r="P710">
            <v>7</v>
          </cell>
          <cell r="Q710">
            <v>31</v>
          </cell>
          <cell r="R710">
            <v>1.054</v>
          </cell>
          <cell r="S710">
            <v>2</v>
          </cell>
          <cell r="T710"/>
          <cell r="U710">
            <v>17063.243805926002</v>
          </cell>
          <cell r="V710">
            <v>25773.483079999998</v>
          </cell>
          <cell r="W710">
            <v>154356.88702130201</v>
          </cell>
          <cell r="X710">
            <v>32733.557093174</v>
          </cell>
          <cell r="Y710">
            <v>5922.5689076440003</v>
          </cell>
          <cell r="Z710">
            <v>19977.21917</v>
          </cell>
          <cell r="AA710">
            <v>11460.047140000001</v>
          </cell>
          <cell r="AB710">
            <v>14797.6857</v>
          </cell>
          <cell r="AC710">
            <v>35352.902080712003</v>
          </cell>
          <cell r="AD710">
            <v>39135.304050999999</v>
          </cell>
          <cell r="AE710">
            <v>0</v>
          </cell>
          <cell r="AF710">
            <v>356572.89804975799</v>
          </cell>
          <cell r="AH710">
            <v>488219122</v>
          </cell>
          <cell r="AI710" t="str">
            <v>488</v>
          </cell>
          <cell r="AJ710" t="str">
            <v>219</v>
          </cell>
          <cell r="AK710" t="str">
            <v>122</v>
          </cell>
          <cell r="AL710">
            <v>1</v>
          </cell>
          <cell r="AM710">
            <v>31</v>
          </cell>
          <cell r="AN710">
            <v>356572.89804975799</v>
          </cell>
          <cell r="AO710">
            <v>11502</v>
          </cell>
          <cell r="AP710">
            <v>0</v>
          </cell>
          <cell r="AQ710">
            <v>11502</v>
          </cell>
        </row>
        <row r="711">
          <cell r="B711">
            <v>488219131</v>
          </cell>
          <cell r="C711" t="str">
            <v>SOUTH SHORE</v>
          </cell>
          <cell r="D711">
            <v>0</v>
          </cell>
          <cell r="E711">
            <v>0</v>
          </cell>
          <cell r="F711">
            <v>0</v>
          </cell>
          <cell r="G711">
            <v>1</v>
          </cell>
          <cell r="H711">
            <v>2</v>
          </cell>
          <cell r="I711">
            <v>9</v>
          </cell>
          <cell r="J711">
            <v>0</v>
          </cell>
          <cell r="K711">
            <v>0.45479999999999998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2</v>
          </cell>
          <cell r="Q711">
            <v>12</v>
          </cell>
          <cell r="R711">
            <v>1.054</v>
          </cell>
          <cell r="S711">
            <v>1</v>
          </cell>
          <cell r="T711"/>
          <cell r="U711">
            <v>6487.840914552</v>
          </cell>
          <cell r="V711">
            <v>9650.5294000000031</v>
          </cell>
          <cell r="W711">
            <v>59700.280840504005</v>
          </cell>
          <cell r="X711">
            <v>11084.231858648</v>
          </cell>
          <cell r="Y711">
            <v>2200.0994390880005</v>
          </cell>
          <cell r="Z711">
            <v>8546.9848399999992</v>
          </cell>
          <cell r="AA711">
            <v>4947.7922000000008</v>
          </cell>
          <cell r="AB711">
            <v>6848.8920000000007</v>
          </cell>
          <cell r="AC711">
            <v>13713.031433824002</v>
          </cell>
          <cell r="AD711">
            <v>14468.987052</v>
          </cell>
          <cell r="AE711">
            <v>0</v>
          </cell>
          <cell r="AF711">
            <v>137648.669978616</v>
          </cell>
          <cell r="AH711">
            <v>488219131</v>
          </cell>
          <cell r="AI711" t="str">
            <v>488</v>
          </cell>
          <cell r="AJ711" t="str">
            <v>219</v>
          </cell>
          <cell r="AK711" t="str">
            <v>131</v>
          </cell>
          <cell r="AL711">
            <v>1</v>
          </cell>
          <cell r="AM711">
            <v>12</v>
          </cell>
          <cell r="AN711">
            <v>137648.669978616</v>
          </cell>
          <cell r="AO711">
            <v>11471</v>
          </cell>
          <cell r="AP711">
            <v>0</v>
          </cell>
          <cell r="AQ711">
            <v>11471</v>
          </cell>
        </row>
        <row r="712">
          <cell r="B712">
            <v>488219133</v>
          </cell>
          <cell r="C712" t="str">
            <v>SOUTH SHORE</v>
          </cell>
          <cell r="D712">
            <v>0</v>
          </cell>
          <cell r="E712">
            <v>0</v>
          </cell>
          <cell r="F712">
            <v>1</v>
          </cell>
          <cell r="G712">
            <v>6</v>
          </cell>
          <cell r="H712">
            <v>5</v>
          </cell>
          <cell r="I712">
            <v>15</v>
          </cell>
          <cell r="J712">
            <v>0</v>
          </cell>
          <cell r="K712">
            <v>1.0233000000000001</v>
          </cell>
          <cell r="L712">
            <v>0</v>
          </cell>
          <cell r="M712">
            <v>3</v>
          </cell>
          <cell r="N712">
            <v>1</v>
          </cell>
          <cell r="O712">
            <v>1</v>
          </cell>
          <cell r="P712">
            <v>6</v>
          </cell>
          <cell r="Q712">
            <v>27</v>
          </cell>
          <cell r="R712">
            <v>1.054</v>
          </cell>
          <cell r="S712">
            <v>7</v>
          </cell>
          <cell r="T712"/>
          <cell r="U712">
            <v>15197.837087742</v>
          </cell>
          <cell r="V712">
            <v>23149.518459999999</v>
          </cell>
          <cell r="W712">
            <v>140468.27538113404</v>
          </cell>
          <cell r="X712">
            <v>27521.334206958003</v>
          </cell>
          <cell r="Y712">
            <v>5444.0280079479999</v>
          </cell>
          <cell r="Z712">
            <v>18322.220890000001</v>
          </cell>
          <cell r="AA712">
            <v>10878.481560000002</v>
          </cell>
          <cell r="AB712">
            <v>14580.593320000002</v>
          </cell>
          <cell r="AC712">
            <v>32048.149636104001</v>
          </cell>
          <cell r="AD712">
            <v>35095.958366999999</v>
          </cell>
          <cell r="AE712">
            <v>0</v>
          </cell>
          <cell r="AF712">
            <v>322706.39691688609</v>
          </cell>
          <cell r="AH712">
            <v>488219133</v>
          </cell>
          <cell r="AI712" t="str">
            <v>488</v>
          </cell>
          <cell r="AJ712" t="str">
            <v>219</v>
          </cell>
          <cell r="AK712" t="str">
            <v>133</v>
          </cell>
          <cell r="AL712">
            <v>1</v>
          </cell>
          <cell r="AM712">
            <v>27</v>
          </cell>
          <cell r="AN712">
            <v>322706.39691688609</v>
          </cell>
          <cell r="AO712">
            <v>11952</v>
          </cell>
          <cell r="AP712">
            <v>0</v>
          </cell>
          <cell r="AQ712">
            <v>11952</v>
          </cell>
        </row>
        <row r="713">
          <cell r="B713">
            <v>488219142</v>
          </cell>
          <cell r="C713" t="str">
            <v>SOUTH SHORE</v>
          </cell>
          <cell r="D713">
            <v>0</v>
          </cell>
          <cell r="E713">
            <v>0</v>
          </cell>
          <cell r="F713">
            <v>2</v>
          </cell>
          <cell r="G713">
            <v>13</v>
          </cell>
          <cell r="H713">
            <v>7</v>
          </cell>
          <cell r="I713">
            <v>8</v>
          </cell>
          <cell r="J713">
            <v>0</v>
          </cell>
          <cell r="K713">
            <v>1.137</v>
          </cell>
          <cell r="L713">
            <v>0</v>
          </cell>
          <cell r="M713">
            <v>1</v>
          </cell>
          <cell r="N713">
            <v>0</v>
          </cell>
          <cell r="O713">
            <v>0</v>
          </cell>
          <cell r="P713">
            <v>3</v>
          </cell>
          <cell r="Q713">
            <v>30</v>
          </cell>
          <cell r="R713">
            <v>1.054</v>
          </cell>
          <cell r="S713">
            <v>7</v>
          </cell>
          <cell r="T713"/>
          <cell r="U713">
            <v>16230.332006380002</v>
          </cell>
          <cell r="V713">
            <v>23887.508180000004</v>
          </cell>
          <cell r="W713">
            <v>130734.36738126002</v>
          </cell>
          <cell r="X713">
            <v>32578.473376620001</v>
          </cell>
          <cell r="Y713">
            <v>5276.0733377200004</v>
          </cell>
          <cell r="Z713">
            <v>17285.742100000003</v>
          </cell>
          <cell r="AA713">
            <v>9987.6723800000018</v>
          </cell>
          <cell r="AB713">
            <v>10320.98934</v>
          </cell>
          <cell r="AC713">
            <v>34017.350024560001</v>
          </cell>
          <cell r="AD713">
            <v>36925.722629999997</v>
          </cell>
          <cell r="AE713">
            <v>0</v>
          </cell>
          <cell r="AF713">
            <v>317244.23075654003</v>
          </cell>
          <cell r="AH713">
            <v>488219142</v>
          </cell>
          <cell r="AI713" t="str">
            <v>488</v>
          </cell>
          <cell r="AJ713" t="str">
            <v>219</v>
          </cell>
          <cell r="AK713" t="str">
            <v>142</v>
          </cell>
          <cell r="AL713">
            <v>1</v>
          </cell>
          <cell r="AM713">
            <v>30</v>
          </cell>
          <cell r="AN713">
            <v>317244.23075654003</v>
          </cell>
          <cell r="AO713">
            <v>10575</v>
          </cell>
          <cell r="AP713">
            <v>0</v>
          </cell>
          <cell r="AQ713">
            <v>10575</v>
          </cell>
        </row>
        <row r="714">
          <cell r="B714">
            <v>488219145</v>
          </cell>
          <cell r="C714" t="str">
            <v>SOUTH SHORE</v>
          </cell>
          <cell r="D714">
            <v>0</v>
          </cell>
          <cell r="E714">
            <v>0</v>
          </cell>
          <cell r="F714">
            <v>0</v>
          </cell>
          <cell r="G714">
            <v>7</v>
          </cell>
          <cell r="H714">
            <v>0</v>
          </cell>
          <cell r="I714">
            <v>0</v>
          </cell>
          <cell r="J714">
            <v>0</v>
          </cell>
          <cell r="K714">
            <v>0.26529999999999998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1</v>
          </cell>
          <cell r="Q714">
            <v>7</v>
          </cell>
          <cell r="R714">
            <v>1.054</v>
          </cell>
          <cell r="S714">
            <v>4</v>
          </cell>
          <cell r="T714"/>
          <cell r="U714">
            <v>3777.264376822</v>
          </cell>
          <cell r="V714">
            <v>5594.8006400000013</v>
          </cell>
          <cell r="W714">
            <v>29587.681480293995</v>
          </cell>
          <cell r="X714">
            <v>8640.9531358779986</v>
          </cell>
          <cell r="Y714">
            <v>1216.3516694680002</v>
          </cell>
          <cell r="Z714">
            <v>3474.0794900000001</v>
          </cell>
          <cell r="AA714">
            <v>1883.31882</v>
          </cell>
          <cell r="AB714">
            <v>1611.4395199999999</v>
          </cell>
          <cell r="AC714">
            <v>7643.8823730640006</v>
          </cell>
          <cell r="AD714">
            <v>8731.2699469999989</v>
          </cell>
          <cell r="AE714">
            <v>0</v>
          </cell>
          <cell r="AF714">
            <v>72161.041452525984</v>
          </cell>
          <cell r="AH714">
            <v>488219145</v>
          </cell>
          <cell r="AI714" t="str">
            <v>488</v>
          </cell>
          <cell r="AJ714" t="str">
            <v>219</v>
          </cell>
          <cell r="AK714" t="str">
            <v>145</v>
          </cell>
          <cell r="AL714">
            <v>1</v>
          </cell>
          <cell r="AM714">
            <v>7</v>
          </cell>
          <cell r="AN714">
            <v>72161.041452525984</v>
          </cell>
          <cell r="AO714">
            <v>10309</v>
          </cell>
          <cell r="AP714">
            <v>0</v>
          </cell>
          <cell r="AQ714">
            <v>10309</v>
          </cell>
        </row>
        <row r="715">
          <cell r="B715">
            <v>488219171</v>
          </cell>
          <cell r="C715" t="str">
            <v>SOUTH SHORE</v>
          </cell>
          <cell r="D715">
            <v>0</v>
          </cell>
          <cell r="E715">
            <v>0</v>
          </cell>
          <cell r="F715">
            <v>0</v>
          </cell>
          <cell r="G715">
            <v>3</v>
          </cell>
          <cell r="H715">
            <v>2</v>
          </cell>
          <cell r="I715">
            <v>4</v>
          </cell>
          <cell r="J715">
            <v>0</v>
          </cell>
          <cell r="K715">
            <v>0.34110000000000001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3</v>
          </cell>
          <cell r="Q715">
            <v>9</v>
          </cell>
          <cell r="R715">
            <v>1.054</v>
          </cell>
          <cell r="S715">
            <v>3</v>
          </cell>
          <cell r="T715"/>
          <cell r="U715">
            <v>4951.7131759140002</v>
          </cell>
          <cell r="V715">
            <v>7644.5460600000015</v>
          </cell>
          <cell r="W715">
            <v>45713.85560037801</v>
          </cell>
          <cell r="X715">
            <v>9173.9783289860006</v>
          </cell>
          <cell r="Y715">
            <v>1829.070129316</v>
          </cell>
          <cell r="Z715">
            <v>5647.6736300000002</v>
          </cell>
          <cell r="AA715">
            <v>3446.8540400000002</v>
          </cell>
          <cell r="AB715">
            <v>4867.3193000000001</v>
          </cell>
          <cell r="AC715">
            <v>10189.181045368001</v>
          </cell>
          <cell r="AD715">
            <v>11675.792789000001</v>
          </cell>
          <cell r="AE715">
            <v>0</v>
          </cell>
          <cell r="AF715">
            <v>105139.98409896201</v>
          </cell>
          <cell r="AH715">
            <v>488219171</v>
          </cell>
          <cell r="AI715" t="str">
            <v>488</v>
          </cell>
          <cell r="AJ715" t="str">
            <v>219</v>
          </cell>
          <cell r="AK715" t="str">
            <v>171</v>
          </cell>
          <cell r="AL715">
            <v>1</v>
          </cell>
          <cell r="AM715">
            <v>9</v>
          </cell>
          <cell r="AN715">
            <v>105139.98409896201</v>
          </cell>
          <cell r="AO715">
            <v>11682</v>
          </cell>
          <cell r="AP715">
            <v>0</v>
          </cell>
          <cell r="AQ715">
            <v>11682</v>
          </cell>
        </row>
        <row r="716">
          <cell r="B716">
            <v>488219219</v>
          </cell>
          <cell r="C716" t="str">
            <v>SOUTH SHORE</v>
          </cell>
          <cell r="D716">
            <v>0</v>
          </cell>
          <cell r="E716">
            <v>0</v>
          </cell>
          <cell r="F716">
            <v>0</v>
          </cell>
          <cell r="G716">
            <v>8</v>
          </cell>
          <cell r="H716">
            <v>2</v>
          </cell>
          <cell r="I716">
            <v>3</v>
          </cell>
          <cell r="J716">
            <v>0</v>
          </cell>
          <cell r="K716">
            <v>0.49270000000000003</v>
          </cell>
          <cell r="L716">
            <v>0</v>
          </cell>
          <cell r="M716">
            <v>2</v>
          </cell>
          <cell r="N716">
            <v>1</v>
          </cell>
          <cell r="O716">
            <v>0</v>
          </cell>
          <cell r="P716">
            <v>3</v>
          </cell>
          <cell r="Q716">
            <v>13</v>
          </cell>
          <cell r="R716">
            <v>1.054</v>
          </cell>
          <cell r="S716">
            <v>1</v>
          </cell>
          <cell r="T716"/>
          <cell r="U716">
            <v>7369.2999540979999</v>
          </cell>
          <cell r="V716">
            <v>11187.60922</v>
          </cell>
          <cell r="W716">
            <v>63545.723660545998</v>
          </cell>
          <cell r="X716">
            <v>14986.759875202</v>
          </cell>
          <cell r="Y716">
            <v>2583.8644290120001</v>
          </cell>
          <cell r="Z716">
            <v>7683.6419100000003</v>
          </cell>
          <cell r="AA716">
            <v>4507.2728999999999</v>
          </cell>
          <cell r="AB716">
            <v>5092.5801799999999</v>
          </cell>
          <cell r="AC716">
            <v>15392.914749976</v>
          </cell>
          <cell r="AD716">
            <v>17251.988473000001</v>
          </cell>
          <cell r="AE716">
            <v>0</v>
          </cell>
          <cell r="AF716">
            <v>149601.65535183402</v>
          </cell>
          <cell r="AH716">
            <v>488219219</v>
          </cell>
          <cell r="AI716" t="str">
            <v>488</v>
          </cell>
          <cell r="AJ716" t="str">
            <v>219</v>
          </cell>
          <cell r="AK716" t="str">
            <v>219</v>
          </cell>
          <cell r="AL716">
            <v>1</v>
          </cell>
          <cell r="AM716">
            <v>13</v>
          </cell>
          <cell r="AN716">
            <v>149601.65535183402</v>
          </cell>
          <cell r="AO716">
            <v>11508</v>
          </cell>
          <cell r="AP716">
            <v>0</v>
          </cell>
          <cell r="AQ716">
            <v>11508</v>
          </cell>
        </row>
        <row r="717">
          <cell r="B717">
            <v>488219231</v>
          </cell>
          <cell r="C717" t="str">
            <v>SOUTH SHORE</v>
          </cell>
          <cell r="D717">
            <v>0</v>
          </cell>
          <cell r="E717">
            <v>0</v>
          </cell>
          <cell r="F717">
            <v>1</v>
          </cell>
          <cell r="G717">
            <v>8</v>
          </cell>
          <cell r="H717">
            <v>3</v>
          </cell>
          <cell r="I717">
            <v>14</v>
          </cell>
          <cell r="J717">
            <v>0</v>
          </cell>
          <cell r="K717">
            <v>0.98540000000000005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6</v>
          </cell>
          <cell r="Q717">
            <v>26</v>
          </cell>
          <cell r="R717">
            <v>1.054</v>
          </cell>
          <cell r="S717">
            <v>3</v>
          </cell>
          <cell r="T717"/>
          <cell r="U717">
            <v>14155.590348196001</v>
          </cell>
          <cell r="V717">
            <v>21376.574520000006</v>
          </cell>
          <cell r="W717">
            <v>128825.319481092</v>
          </cell>
          <cell r="X717">
            <v>26322.421590403999</v>
          </cell>
          <cell r="Y717">
            <v>4933.8146380239996</v>
          </cell>
          <cell r="Z717">
            <v>16969.483819999998</v>
          </cell>
          <cell r="AA717">
            <v>9859.2530200000019</v>
          </cell>
          <cell r="AB717">
            <v>13315.044979999999</v>
          </cell>
          <cell r="AC717">
            <v>29330.202799952003</v>
          </cell>
          <cell r="AD717">
            <v>32405.126946000004</v>
          </cell>
          <cell r="AE717">
            <v>0</v>
          </cell>
          <cell r="AF717">
            <v>297492.83214366797</v>
          </cell>
          <cell r="AH717">
            <v>488219231</v>
          </cell>
          <cell r="AI717" t="str">
            <v>488</v>
          </cell>
          <cell r="AJ717" t="str">
            <v>219</v>
          </cell>
          <cell r="AK717" t="str">
            <v>231</v>
          </cell>
          <cell r="AL717">
            <v>1</v>
          </cell>
          <cell r="AM717">
            <v>26</v>
          </cell>
          <cell r="AN717">
            <v>297492.83214366797</v>
          </cell>
          <cell r="AO717">
            <v>11442</v>
          </cell>
          <cell r="AP717">
            <v>0</v>
          </cell>
          <cell r="AQ717">
            <v>11442</v>
          </cell>
        </row>
        <row r="718">
          <cell r="B718">
            <v>488219239</v>
          </cell>
          <cell r="C718" t="str">
            <v>SOUTH SHORE</v>
          </cell>
          <cell r="D718">
            <v>0</v>
          </cell>
          <cell r="E718">
            <v>0</v>
          </cell>
          <cell r="F718">
            <v>2</v>
          </cell>
          <cell r="G718">
            <v>2</v>
          </cell>
          <cell r="H718">
            <v>1</v>
          </cell>
          <cell r="I718">
            <v>3</v>
          </cell>
          <cell r="J718">
            <v>0</v>
          </cell>
          <cell r="K718">
            <v>0.30320000000000003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1</v>
          </cell>
          <cell r="Q718">
            <v>8</v>
          </cell>
          <cell r="R718">
            <v>1.054</v>
          </cell>
          <cell r="S718">
            <v>5</v>
          </cell>
          <cell r="T718"/>
          <cell r="U718">
            <v>4309.3856563680001</v>
          </cell>
          <cell r="V718">
            <v>6358.6028200000001</v>
          </cell>
          <cell r="W718">
            <v>36128.413100336002</v>
          </cell>
          <cell r="X718">
            <v>8548.8633124320004</v>
          </cell>
          <cell r="Y718">
            <v>1406.0857993919999</v>
          </cell>
          <cell r="Z718">
            <v>4830.3665599999995</v>
          </cell>
          <cell r="AA718">
            <v>2731.6201799999999</v>
          </cell>
          <cell r="AB718">
            <v>3021.3226199999999</v>
          </cell>
          <cell r="AC718">
            <v>8966.1118692159998</v>
          </cell>
          <cell r="AD718">
            <v>9739.9613680000002</v>
          </cell>
          <cell r="AE718">
            <v>0</v>
          </cell>
          <cell r="AF718">
            <v>86040.733285744005</v>
          </cell>
          <cell r="AH718">
            <v>488219239</v>
          </cell>
          <cell r="AI718" t="str">
            <v>488</v>
          </cell>
          <cell r="AJ718" t="str">
            <v>219</v>
          </cell>
          <cell r="AK718" t="str">
            <v>239</v>
          </cell>
          <cell r="AL718">
            <v>1</v>
          </cell>
          <cell r="AM718">
            <v>8</v>
          </cell>
          <cell r="AN718">
            <v>86040.733285744005</v>
          </cell>
          <cell r="AO718">
            <v>10755</v>
          </cell>
          <cell r="AP718">
            <v>0</v>
          </cell>
          <cell r="AQ718">
            <v>10755</v>
          </cell>
        </row>
        <row r="719">
          <cell r="B719">
            <v>488219243</v>
          </cell>
          <cell r="C719" t="str">
            <v>SOUTH SHORE</v>
          </cell>
          <cell r="D719">
            <v>0</v>
          </cell>
          <cell r="E719">
            <v>0</v>
          </cell>
          <cell r="F719">
            <v>1</v>
          </cell>
          <cell r="G719">
            <v>12</v>
          </cell>
          <cell r="H719">
            <v>7</v>
          </cell>
          <cell r="I719">
            <v>4</v>
          </cell>
          <cell r="J719">
            <v>0</v>
          </cell>
          <cell r="K719">
            <v>0.90959999999999996</v>
          </cell>
          <cell r="L719">
            <v>0</v>
          </cell>
          <cell r="M719">
            <v>3</v>
          </cell>
          <cell r="N719">
            <v>0</v>
          </cell>
          <cell r="O719">
            <v>0</v>
          </cell>
          <cell r="P719">
            <v>6</v>
          </cell>
          <cell r="Q719">
            <v>24</v>
          </cell>
          <cell r="R719">
            <v>1.054</v>
          </cell>
          <cell r="S719">
            <v>8</v>
          </cell>
          <cell r="T719"/>
          <cell r="U719">
            <v>13431.547369104001</v>
          </cell>
          <cell r="V719">
            <v>20592.335280000003</v>
          </cell>
          <cell r="W719">
            <v>114978.06200100802</v>
          </cell>
          <cell r="X719">
            <v>26945.486837296001</v>
          </cell>
          <cell r="Y719">
            <v>4852.0381381759998</v>
          </cell>
          <cell r="Z719">
            <v>13467.849679999999</v>
          </cell>
          <cell r="AA719">
            <v>8298.7744000000002</v>
          </cell>
          <cell r="AB719">
            <v>9747.1811999999991</v>
          </cell>
          <cell r="AC719">
            <v>27848.474447648001</v>
          </cell>
          <cell r="AD719">
            <v>31976.454103999997</v>
          </cell>
          <cell r="AE719">
            <v>0</v>
          </cell>
          <cell r="AF719">
            <v>272138.20345723198</v>
          </cell>
          <cell r="AH719">
            <v>488219243</v>
          </cell>
          <cell r="AI719" t="str">
            <v>488</v>
          </cell>
          <cell r="AJ719" t="str">
            <v>219</v>
          </cell>
          <cell r="AK719" t="str">
            <v>243</v>
          </cell>
          <cell r="AL719">
            <v>1</v>
          </cell>
          <cell r="AM719">
            <v>24</v>
          </cell>
          <cell r="AN719">
            <v>272138.20345723198</v>
          </cell>
          <cell r="AO719">
            <v>11339</v>
          </cell>
          <cell r="AP719">
            <v>0</v>
          </cell>
          <cell r="AQ719">
            <v>11339</v>
          </cell>
        </row>
        <row r="720">
          <cell r="B720">
            <v>488219244</v>
          </cell>
          <cell r="C720" t="str">
            <v>SOUTH SHORE</v>
          </cell>
          <cell r="D720">
            <v>0</v>
          </cell>
          <cell r="E720">
            <v>0</v>
          </cell>
          <cell r="F720">
            <v>13</v>
          </cell>
          <cell r="G720">
            <v>68</v>
          </cell>
          <cell r="H720">
            <v>55</v>
          </cell>
          <cell r="I720">
            <v>65</v>
          </cell>
          <cell r="J720">
            <v>0</v>
          </cell>
          <cell r="K720">
            <v>7.6178999999999997</v>
          </cell>
          <cell r="L720">
            <v>0</v>
          </cell>
          <cell r="M720">
            <v>33</v>
          </cell>
          <cell r="N720">
            <v>7</v>
          </cell>
          <cell r="O720">
            <v>9</v>
          </cell>
          <cell r="P720">
            <v>64</v>
          </cell>
          <cell r="Q720">
            <v>201</v>
          </cell>
          <cell r="R720">
            <v>1.054</v>
          </cell>
          <cell r="S720">
            <v>9</v>
          </cell>
          <cell r="T720"/>
          <cell r="U720">
            <v>115647.587408746</v>
          </cell>
          <cell r="V720">
            <v>180898.34674000004</v>
          </cell>
          <cell r="W720">
            <v>1068593.6126684423</v>
          </cell>
          <cell r="X720">
            <v>219104.10600735404</v>
          </cell>
          <cell r="Y720">
            <v>44093.757574724004</v>
          </cell>
          <cell r="Z720">
            <v>124756.91107</v>
          </cell>
          <cell r="AA720">
            <v>78006.982680000001</v>
          </cell>
          <cell r="AB720">
            <v>104279.95636</v>
          </cell>
          <cell r="AC720">
            <v>241050.45852655199</v>
          </cell>
          <cell r="AD720">
            <v>278021.925621</v>
          </cell>
          <cell r="AE720">
            <v>0</v>
          </cell>
          <cell r="AF720">
            <v>2454453.6446568184</v>
          </cell>
          <cell r="AH720">
            <v>488219244</v>
          </cell>
          <cell r="AI720" t="str">
            <v>488</v>
          </cell>
          <cell r="AJ720" t="str">
            <v>219</v>
          </cell>
          <cell r="AK720" t="str">
            <v>244</v>
          </cell>
          <cell r="AL720">
            <v>1</v>
          </cell>
          <cell r="AM720">
            <v>201</v>
          </cell>
          <cell r="AN720">
            <v>2454453.6446568184</v>
          </cell>
          <cell r="AO720">
            <v>12211</v>
          </cell>
          <cell r="AP720">
            <v>0</v>
          </cell>
          <cell r="AQ720">
            <v>12211</v>
          </cell>
        </row>
        <row r="721">
          <cell r="B721">
            <v>488219251</v>
          </cell>
          <cell r="C721" t="str">
            <v>SOUTH SHORE</v>
          </cell>
          <cell r="D721">
            <v>0</v>
          </cell>
          <cell r="E721">
            <v>0</v>
          </cell>
          <cell r="F721">
            <v>8</v>
          </cell>
          <cell r="G721">
            <v>48</v>
          </cell>
          <cell r="H721">
            <v>23</v>
          </cell>
          <cell r="I721">
            <v>21</v>
          </cell>
          <cell r="J721">
            <v>0</v>
          </cell>
          <cell r="K721">
            <v>3.79</v>
          </cell>
          <cell r="L721">
            <v>0</v>
          </cell>
          <cell r="M721">
            <v>10</v>
          </cell>
          <cell r="N721">
            <v>0</v>
          </cell>
          <cell r="O721">
            <v>1</v>
          </cell>
          <cell r="P721">
            <v>26</v>
          </cell>
          <cell r="Q721">
            <v>100</v>
          </cell>
          <cell r="R721">
            <v>1.054</v>
          </cell>
          <cell r="S721">
            <v>8</v>
          </cell>
          <cell r="T721"/>
          <cell r="U721">
            <v>55865.709974600009</v>
          </cell>
          <cell r="V721">
            <v>85819.452020000012</v>
          </cell>
          <cell r="W721">
            <v>487068.92784420005</v>
          </cell>
          <cell r="X721">
            <v>111979.45281540001</v>
          </cell>
          <cell r="Y721">
            <v>20237.970572400001</v>
          </cell>
          <cell r="Z721">
            <v>57189.256999999998</v>
          </cell>
          <cell r="AA721">
            <v>34793.024839999998</v>
          </cell>
          <cell r="AB721">
            <v>42226.897380000002</v>
          </cell>
          <cell r="AC721">
            <v>115258.17667520003</v>
          </cell>
          <cell r="AD721">
            <v>132755.78209999998</v>
          </cell>
          <cell r="AE721">
            <v>0</v>
          </cell>
          <cell r="AF721">
            <v>1143194.6512217999</v>
          </cell>
          <cell r="AH721">
            <v>488219251</v>
          </cell>
          <cell r="AI721" t="str">
            <v>488</v>
          </cell>
          <cell r="AJ721" t="str">
            <v>219</v>
          </cell>
          <cell r="AK721" t="str">
            <v>251</v>
          </cell>
          <cell r="AL721">
            <v>1</v>
          </cell>
          <cell r="AM721">
            <v>100</v>
          </cell>
          <cell r="AN721">
            <v>1143194.6512217999</v>
          </cell>
          <cell r="AO721">
            <v>11432</v>
          </cell>
          <cell r="AP721">
            <v>0</v>
          </cell>
          <cell r="AQ721">
            <v>11432</v>
          </cell>
        </row>
        <row r="722">
          <cell r="B722">
            <v>488219264</v>
          </cell>
          <cell r="C722" t="str">
            <v>SOUTH SHORE</v>
          </cell>
          <cell r="D722">
            <v>0</v>
          </cell>
          <cell r="E722">
            <v>0</v>
          </cell>
          <cell r="F722">
            <v>0</v>
          </cell>
          <cell r="G722">
            <v>7</v>
          </cell>
          <cell r="H722">
            <v>3</v>
          </cell>
          <cell r="I722">
            <v>7</v>
          </cell>
          <cell r="J722">
            <v>0</v>
          </cell>
          <cell r="K722">
            <v>0.64429999999999998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1</v>
          </cell>
          <cell r="Q722">
            <v>17</v>
          </cell>
          <cell r="R722">
            <v>1.054</v>
          </cell>
          <cell r="S722">
            <v>2</v>
          </cell>
          <cell r="T722"/>
          <cell r="U722">
            <v>9091.2572722819987</v>
          </cell>
          <cell r="V722">
            <v>13198.409340000002</v>
          </cell>
          <cell r="W722">
            <v>73986.174300714003</v>
          </cell>
          <cell r="X722">
            <v>17722.841641417999</v>
          </cell>
          <cell r="Y722">
            <v>2854.0506087080003</v>
          </cell>
          <cell r="Z722">
            <v>10422.610189999999</v>
          </cell>
          <cell r="AA722">
            <v>5860.3559400000004</v>
          </cell>
          <cell r="AB722">
            <v>6336.5847600000006</v>
          </cell>
          <cell r="AC722">
            <v>19155.292914583999</v>
          </cell>
          <cell r="AD722">
            <v>20210.164157000003</v>
          </cell>
          <cell r="AE722">
            <v>0</v>
          </cell>
          <cell r="AF722">
            <v>178837.74112470599</v>
          </cell>
          <cell r="AH722">
            <v>488219264</v>
          </cell>
          <cell r="AI722" t="str">
            <v>488</v>
          </cell>
          <cell r="AJ722" t="str">
            <v>219</v>
          </cell>
          <cell r="AK722" t="str">
            <v>264</v>
          </cell>
          <cell r="AL722">
            <v>1</v>
          </cell>
          <cell r="AM722">
            <v>17</v>
          </cell>
          <cell r="AN722">
            <v>178837.74112470599</v>
          </cell>
          <cell r="AO722">
            <v>10520</v>
          </cell>
          <cell r="AP722">
            <v>0</v>
          </cell>
          <cell r="AQ722">
            <v>10520</v>
          </cell>
        </row>
        <row r="723">
          <cell r="B723">
            <v>488219285</v>
          </cell>
          <cell r="C723" t="str">
            <v>SOUTH SHORE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1</v>
          </cell>
          <cell r="I723">
            <v>0</v>
          </cell>
          <cell r="J723">
            <v>0</v>
          </cell>
          <cell r="K723">
            <v>3.7900000000000003E-2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1</v>
          </cell>
          <cell r="Q723">
            <v>1</v>
          </cell>
          <cell r="R723">
            <v>1.054</v>
          </cell>
          <cell r="S723">
            <v>7</v>
          </cell>
          <cell r="T723"/>
          <cell r="U723">
            <v>594.12809954600004</v>
          </cell>
          <cell r="V723">
            <v>1057.5625200000002</v>
          </cell>
          <cell r="W723">
            <v>6329.7313600420002</v>
          </cell>
          <cell r="X723">
            <v>983.71743655399996</v>
          </cell>
          <cell r="Y723">
            <v>307.708349924</v>
          </cell>
          <cell r="Z723">
            <v>514.08706999999993</v>
          </cell>
          <cell r="AA723">
            <v>455.21206000000001</v>
          </cell>
          <cell r="AB723">
            <v>856.76498000000004</v>
          </cell>
          <cell r="AC723">
            <v>1173.4890161520002</v>
          </cell>
          <cell r="AD723">
            <v>1665.921421</v>
          </cell>
          <cell r="AE723">
            <v>0</v>
          </cell>
          <cell r="AF723">
            <v>13938.322313217999</v>
          </cell>
          <cell r="AH723">
            <v>488219285</v>
          </cell>
          <cell r="AI723" t="str">
            <v>488</v>
          </cell>
          <cell r="AJ723" t="str">
            <v>219</v>
          </cell>
          <cell r="AK723" t="str">
            <v>285</v>
          </cell>
          <cell r="AL723">
            <v>1</v>
          </cell>
          <cell r="AM723">
            <v>1</v>
          </cell>
          <cell r="AN723">
            <v>13938.322313217999</v>
          </cell>
          <cell r="AO723">
            <v>13938</v>
          </cell>
          <cell r="AP723">
            <v>0</v>
          </cell>
          <cell r="AQ723">
            <v>13938</v>
          </cell>
        </row>
        <row r="724">
          <cell r="B724">
            <v>488219293</v>
          </cell>
          <cell r="C724" t="str">
            <v>SOUTH SHORE</v>
          </cell>
          <cell r="D724">
            <v>0</v>
          </cell>
          <cell r="E724">
            <v>0</v>
          </cell>
          <cell r="F724">
            <v>0</v>
          </cell>
          <cell r="G724">
            <v>1</v>
          </cell>
          <cell r="H724">
            <v>1</v>
          </cell>
          <cell r="I724">
            <v>1</v>
          </cell>
          <cell r="J724">
            <v>0</v>
          </cell>
          <cell r="K724">
            <v>0.1137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3</v>
          </cell>
          <cell r="Q724">
            <v>3</v>
          </cell>
          <cell r="R724">
            <v>1.054</v>
          </cell>
          <cell r="S724">
            <v>9</v>
          </cell>
          <cell r="T724"/>
          <cell r="U724">
            <v>1791.111418638</v>
          </cell>
          <cell r="V724">
            <v>3214.0781400000005</v>
          </cell>
          <cell r="W724">
            <v>21256.706440126003</v>
          </cell>
          <cell r="X724">
            <v>3093.9587696619997</v>
          </cell>
          <cell r="Y724">
            <v>926.55054977199995</v>
          </cell>
          <cell r="Z724">
            <v>1832.59121</v>
          </cell>
          <cell r="AA724">
            <v>1383.60688</v>
          </cell>
          <cell r="AB724">
            <v>2882.4581200000002</v>
          </cell>
          <cell r="AC724">
            <v>3407.0355684560004</v>
          </cell>
          <cell r="AD724">
            <v>4924.1742629999999</v>
          </cell>
          <cell r="AE724">
            <v>0</v>
          </cell>
          <cell r="AF724">
            <v>44712.271359654005</v>
          </cell>
          <cell r="AH724">
            <v>488219293</v>
          </cell>
          <cell r="AI724" t="str">
            <v>488</v>
          </cell>
          <cell r="AJ724" t="str">
            <v>219</v>
          </cell>
          <cell r="AK724" t="str">
            <v>293</v>
          </cell>
          <cell r="AL724">
            <v>1</v>
          </cell>
          <cell r="AM724">
            <v>3</v>
          </cell>
          <cell r="AN724">
            <v>44712.271359654005</v>
          </cell>
          <cell r="AO724">
            <v>14904</v>
          </cell>
          <cell r="AP724">
            <v>0</v>
          </cell>
          <cell r="AQ724">
            <v>14904</v>
          </cell>
        </row>
        <row r="725">
          <cell r="B725">
            <v>488219336</v>
          </cell>
          <cell r="C725" t="str">
            <v>SOUTH SHORE</v>
          </cell>
          <cell r="D725">
            <v>0</v>
          </cell>
          <cell r="E725">
            <v>0</v>
          </cell>
          <cell r="F725">
            <v>24</v>
          </cell>
          <cell r="G725">
            <v>117</v>
          </cell>
          <cell r="H725">
            <v>61</v>
          </cell>
          <cell r="I725">
            <v>64</v>
          </cell>
          <cell r="J725">
            <v>0</v>
          </cell>
          <cell r="K725">
            <v>10.0814</v>
          </cell>
          <cell r="L725">
            <v>0</v>
          </cell>
          <cell r="M725">
            <v>26</v>
          </cell>
          <cell r="N725">
            <v>3</v>
          </cell>
          <cell r="O725">
            <v>0</v>
          </cell>
          <cell r="P725">
            <v>50</v>
          </cell>
          <cell r="Q725">
            <v>266</v>
          </cell>
          <cell r="R725">
            <v>1.054</v>
          </cell>
          <cell r="S725">
            <v>7</v>
          </cell>
          <cell r="T725"/>
          <cell r="U725">
            <v>147338.14051923601</v>
          </cell>
          <cell r="V725">
            <v>222180.97606000002</v>
          </cell>
          <cell r="W725">
            <v>1244328.8054911722</v>
          </cell>
          <cell r="X725">
            <v>295053.51870336401</v>
          </cell>
          <cell r="Y725">
            <v>50989.090279783995</v>
          </cell>
          <cell r="Z725">
            <v>154080.97062000001</v>
          </cell>
          <cell r="AA725">
            <v>91507.86894</v>
          </cell>
          <cell r="AB725">
            <v>102936.65444</v>
          </cell>
          <cell r="AC725">
            <v>307082.10107643204</v>
          </cell>
          <cell r="AD725">
            <v>343399.087986</v>
          </cell>
          <cell r="AE725">
            <v>0</v>
          </cell>
          <cell r="AF725">
            <v>2958897.2141159885</v>
          </cell>
          <cell r="AH725">
            <v>488219336</v>
          </cell>
          <cell r="AI725" t="str">
            <v>488</v>
          </cell>
          <cell r="AJ725" t="str">
            <v>219</v>
          </cell>
          <cell r="AK725" t="str">
            <v>336</v>
          </cell>
          <cell r="AL725">
            <v>1</v>
          </cell>
          <cell r="AM725">
            <v>266</v>
          </cell>
          <cell r="AN725">
            <v>2958897.2141159885</v>
          </cell>
          <cell r="AO725">
            <v>11124</v>
          </cell>
          <cell r="AP725">
            <v>0</v>
          </cell>
          <cell r="AQ725">
            <v>11124</v>
          </cell>
        </row>
        <row r="726">
          <cell r="B726">
            <v>488219625</v>
          </cell>
          <cell r="C726" t="str">
            <v>SOUTH SHORE</v>
          </cell>
          <cell r="D726">
            <v>0</v>
          </cell>
          <cell r="E726">
            <v>0</v>
          </cell>
          <cell r="F726">
            <v>2</v>
          </cell>
          <cell r="G726">
            <v>3</v>
          </cell>
          <cell r="H726">
            <v>0</v>
          </cell>
          <cell r="I726">
            <v>0</v>
          </cell>
          <cell r="J726">
            <v>0</v>
          </cell>
          <cell r="K726">
            <v>0.1895</v>
          </cell>
          <cell r="L726">
            <v>0</v>
          </cell>
          <cell r="M726">
            <v>1</v>
          </cell>
          <cell r="N726">
            <v>0</v>
          </cell>
          <cell r="O726">
            <v>0</v>
          </cell>
          <cell r="P726">
            <v>1</v>
          </cell>
          <cell r="Q726">
            <v>5</v>
          </cell>
          <cell r="R726">
            <v>1.054</v>
          </cell>
          <cell r="S726">
            <v>4</v>
          </cell>
          <cell r="T726"/>
          <cell r="U726">
            <v>2811.1175977299999</v>
          </cell>
          <cell r="V726">
            <v>4242.4975600000007</v>
          </cell>
          <cell r="W726">
            <v>23069.223280210004</v>
          </cell>
          <cell r="X726">
            <v>6341.6769027700011</v>
          </cell>
          <cell r="Y726">
            <v>953.51904962000015</v>
          </cell>
          <cell r="Z726">
            <v>2601.6653499999998</v>
          </cell>
          <cell r="AA726">
            <v>1448.1959999999999</v>
          </cell>
          <cell r="AB726">
            <v>1231.7360199999998</v>
          </cell>
          <cell r="AC726">
            <v>5750.5881007600001</v>
          </cell>
          <cell r="AD726">
            <v>6604.1571050000002</v>
          </cell>
          <cell r="AE726">
            <v>0</v>
          </cell>
          <cell r="AF726">
            <v>55054.376966090007</v>
          </cell>
          <cell r="AH726">
            <v>488219625</v>
          </cell>
          <cell r="AI726" t="str">
            <v>488</v>
          </cell>
          <cell r="AJ726" t="str">
            <v>219</v>
          </cell>
          <cell r="AK726" t="str">
            <v>625</v>
          </cell>
          <cell r="AL726">
            <v>1</v>
          </cell>
          <cell r="AM726">
            <v>5</v>
          </cell>
          <cell r="AN726">
            <v>55054.376966090007</v>
          </cell>
          <cell r="AO726">
            <v>11011</v>
          </cell>
          <cell r="AP726">
            <v>0</v>
          </cell>
          <cell r="AQ726">
            <v>11011</v>
          </cell>
        </row>
        <row r="727">
          <cell r="B727">
            <v>488219760</v>
          </cell>
          <cell r="C727" t="str">
            <v>SOUTH SHORE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2</v>
          </cell>
          <cell r="I727">
            <v>6</v>
          </cell>
          <cell r="J727">
            <v>0</v>
          </cell>
          <cell r="K727">
            <v>0.30320000000000003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8</v>
          </cell>
          <cell r="R727">
            <v>1.054</v>
          </cell>
          <cell r="S727">
            <v>4</v>
          </cell>
          <cell r="T727"/>
          <cell r="U727">
            <v>4252.163996368</v>
          </cell>
          <cell r="V727">
            <v>6087.4824000000008</v>
          </cell>
          <cell r="W727">
            <v>36141.556480336003</v>
          </cell>
          <cell r="X727">
            <v>7222.3516124320004</v>
          </cell>
          <cell r="Y727">
            <v>1310.5090793919999</v>
          </cell>
          <cell r="Z727">
            <v>5674.1365599999999</v>
          </cell>
          <cell r="AA727">
            <v>3217.7144399999997</v>
          </cell>
          <cell r="AB727">
            <v>3918.8141600000004</v>
          </cell>
          <cell r="AC727">
            <v>9196.3581692160005</v>
          </cell>
          <cell r="AD727">
            <v>9148.4113679999991</v>
          </cell>
          <cell r="AE727">
            <v>0</v>
          </cell>
          <cell r="AF727">
            <v>86169.498265744012</v>
          </cell>
          <cell r="AH727">
            <v>488219760</v>
          </cell>
          <cell r="AI727" t="str">
            <v>488</v>
          </cell>
          <cell r="AJ727" t="str">
            <v>219</v>
          </cell>
          <cell r="AK727" t="str">
            <v>760</v>
          </cell>
          <cell r="AL727">
            <v>1</v>
          </cell>
          <cell r="AM727">
            <v>8</v>
          </cell>
          <cell r="AN727">
            <v>86169.498265744012</v>
          </cell>
          <cell r="AO727">
            <v>10771</v>
          </cell>
          <cell r="AP727">
            <v>0</v>
          </cell>
          <cell r="AQ727">
            <v>10771</v>
          </cell>
        </row>
        <row r="728">
          <cell r="B728">
            <v>488219780</v>
          </cell>
          <cell r="C728" t="str">
            <v>SOUTH SHORE</v>
          </cell>
          <cell r="D728">
            <v>0</v>
          </cell>
          <cell r="E728">
            <v>0</v>
          </cell>
          <cell r="F728">
            <v>6</v>
          </cell>
          <cell r="G728">
            <v>16</v>
          </cell>
          <cell r="H728">
            <v>9</v>
          </cell>
          <cell r="I728">
            <v>9</v>
          </cell>
          <cell r="J728">
            <v>0</v>
          </cell>
          <cell r="K728">
            <v>1.516</v>
          </cell>
          <cell r="L728">
            <v>0</v>
          </cell>
          <cell r="M728">
            <v>1</v>
          </cell>
          <cell r="N728">
            <v>0</v>
          </cell>
          <cell r="O728">
            <v>0</v>
          </cell>
          <cell r="P728">
            <v>9</v>
          </cell>
          <cell r="Q728">
            <v>40</v>
          </cell>
          <cell r="R728">
            <v>1.054</v>
          </cell>
          <cell r="S728">
            <v>5</v>
          </cell>
          <cell r="T728"/>
          <cell r="U728">
            <v>21872.709141840005</v>
          </cell>
          <cell r="V728">
            <v>33047.063300000002</v>
          </cell>
          <cell r="W728">
            <v>184583.68822168</v>
          </cell>
          <cell r="X728">
            <v>44062.68084216</v>
          </cell>
          <cell r="Y728">
            <v>7596.6377969600017</v>
          </cell>
          <cell r="Z728">
            <v>22616.532800000001</v>
          </cell>
          <cell r="AA728">
            <v>13477.266120000002</v>
          </cell>
          <cell r="AB728">
            <v>15429.337360000001</v>
          </cell>
          <cell r="AC728">
            <v>45149.773786079997</v>
          </cell>
          <cell r="AD728">
            <v>51138.056839999997</v>
          </cell>
          <cell r="AE728">
            <v>0</v>
          </cell>
          <cell r="AF728">
            <v>438973.74620871997</v>
          </cell>
          <cell r="AH728">
            <v>488219780</v>
          </cell>
          <cell r="AI728" t="str">
            <v>488</v>
          </cell>
          <cell r="AJ728" t="str">
            <v>219</v>
          </cell>
          <cell r="AK728" t="str">
            <v>780</v>
          </cell>
          <cell r="AL728">
            <v>1</v>
          </cell>
          <cell r="AM728">
            <v>40</v>
          </cell>
          <cell r="AN728">
            <v>438973.74620871997</v>
          </cell>
          <cell r="AO728">
            <v>10974</v>
          </cell>
          <cell r="AP728">
            <v>0</v>
          </cell>
          <cell r="AQ728">
            <v>10974</v>
          </cell>
        </row>
        <row r="729">
          <cell r="B729">
            <v>489020020</v>
          </cell>
          <cell r="C729" t="str">
            <v>STURGIS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177</v>
          </cell>
          <cell r="J729">
            <v>0</v>
          </cell>
          <cell r="K729">
            <v>6.7083000000000004</v>
          </cell>
          <cell r="L729">
            <v>0</v>
          </cell>
          <cell r="M729">
            <v>0</v>
          </cell>
          <cell r="N729">
            <v>0</v>
          </cell>
          <cell r="O729">
            <v>5</v>
          </cell>
          <cell r="P729">
            <v>39</v>
          </cell>
          <cell r="Q729">
            <v>177</v>
          </cell>
          <cell r="R729">
            <v>1</v>
          </cell>
          <cell r="S729">
            <v>9</v>
          </cell>
          <cell r="T729"/>
          <cell r="U729">
            <v>92058.62512300002</v>
          </cell>
          <cell r="V729">
            <v>139928.18</v>
          </cell>
          <cell r="W729">
            <v>936049.35697100009</v>
          </cell>
          <cell r="X729">
            <v>147734.59042700002</v>
          </cell>
          <cell r="Y729">
            <v>32946.102861999992</v>
          </cell>
          <cell r="Z729">
            <v>139564.13139</v>
          </cell>
          <cell r="AA729">
            <v>75963.44</v>
          </cell>
          <cell r="AB729">
            <v>119516.47</v>
          </cell>
          <cell r="AC729">
            <v>192830.46227599998</v>
          </cell>
          <cell r="AD729">
            <v>216977.71151699999</v>
          </cell>
          <cell r="AE729">
            <v>0</v>
          </cell>
          <cell r="AF729">
            <v>2093569.070566</v>
          </cell>
          <cell r="AH729">
            <v>489020020</v>
          </cell>
          <cell r="AI729" t="str">
            <v>489</v>
          </cell>
          <cell r="AJ729" t="str">
            <v>020</v>
          </cell>
          <cell r="AK729" t="str">
            <v>020</v>
          </cell>
          <cell r="AL729">
            <v>1</v>
          </cell>
          <cell r="AM729">
            <v>177</v>
          </cell>
          <cell r="AN729">
            <v>2093569.070566</v>
          </cell>
          <cell r="AO729">
            <v>11828</v>
          </cell>
          <cell r="AP729">
            <v>0</v>
          </cell>
          <cell r="AQ729">
            <v>11828</v>
          </cell>
        </row>
        <row r="730">
          <cell r="B730">
            <v>489020036</v>
          </cell>
          <cell r="C730" t="str">
            <v>STURGIS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101</v>
          </cell>
          <cell r="J730">
            <v>0</v>
          </cell>
          <cell r="K730">
            <v>3.8279000000000001</v>
          </cell>
          <cell r="L730">
            <v>0</v>
          </cell>
          <cell r="M730">
            <v>0</v>
          </cell>
          <cell r="N730">
            <v>0</v>
          </cell>
          <cell r="O730">
            <v>1</v>
          </cell>
          <cell r="P730">
            <v>16</v>
          </cell>
          <cell r="Q730">
            <v>101</v>
          </cell>
          <cell r="R730">
            <v>1</v>
          </cell>
          <cell r="S730">
            <v>6</v>
          </cell>
          <cell r="T730"/>
          <cell r="U730">
            <v>51936.548799000004</v>
          </cell>
          <cell r="V730">
            <v>77446.380000000019</v>
          </cell>
          <cell r="W730">
            <v>511378.34002300003</v>
          </cell>
          <cell r="X730">
            <v>84057.123351000002</v>
          </cell>
          <cell r="Y730">
            <v>17709.244006000001</v>
          </cell>
          <cell r="Z730">
            <v>79308.014070000005</v>
          </cell>
          <cell r="AA730">
            <v>42389.78</v>
          </cell>
          <cell r="AB730">
            <v>63735.419999999991</v>
          </cell>
          <cell r="AC730">
            <v>109615.955988</v>
          </cell>
          <cell r="AD730">
            <v>120025.22352099999</v>
          </cell>
          <cell r="AE730">
            <v>0</v>
          </cell>
          <cell r="AF730">
            <v>1157602.029758</v>
          </cell>
          <cell r="AH730">
            <v>489020036</v>
          </cell>
          <cell r="AI730" t="str">
            <v>489</v>
          </cell>
          <cell r="AJ730" t="str">
            <v>020</v>
          </cell>
          <cell r="AK730" t="str">
            <v>036</v>
          </cell>
          <cell r="AL730">
            <v>1</v>
          </cell>
          <cell r="AM730">
            <v>101</v>
          </cell>
          <cell r="AN730">
            <v>1157602.029758</v>
          </cell>
          <cell r="AO730">
            <v>11461</v>
          </cell>
          <cell r="AP730">
            <v>0</v>
          </cell>
          <cell r="AQ730">
            <v>11461</v>
          </cell>
        </row>
        <row r="731">
          <cell r="B731">
            <v>489020052</v>
          </cell>
          <cell r="C731" t="str">
            <v>STURGIS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10</v>
          </cell>
          <cell r="J731">
            <v>0</v>
          </cell>
          <cell r="K731">
            <v>0.379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2</v>
          </cell>
          <cell r="Q731">
            <v>10</v>
          </cell>
          <cell r="R731">
            <v>1</v>
          </cell>
          <cell r="S731">
            <v>5</v>
          </cell>
          <cell r="T731"/>
          <cell r="U731">
            <v>5151.4689900000003</v>
          </cell>
          <cell r="V731">
            <v>7733.96</v>
          </cell>
          <cell r="W731">
            <v>51311.657230000004</v>
          </cell>
          <cell r="X731">
            <v>8309.4825100000016</v>
          </cell>
          <cell r="Y731">
            <v>1787.0940600000001</v>
          </cell>
          <cell r="Z731">
            <v>7848.7107000000005</v>
          </cell>
          <cell r="AA731">
            <v>4222.66</v>
          </cell>
          <cell r="AB731">
            <v>6470.8399999999992</v>
          </cell>
          <cell r="AC731">
            <v>10830.771879999998</v>
          </cell>
          <cell r="AD731">
            <v>11987.994209999999</v>
          </cell>
          <cell r="AE731">
            <v>0</v>
          </cell>
          <cell r="AF731">
            <v>115654.63958</v>
          </cell>
          <cell r="AH731">
            <v>489020052</v>
          </cell>
          <cell r="AI731" t="str">
            <v>489</v>
          </cell>
          <cell r="AJ731" t="str">
            <v>020</v>
          </cell>
          <cell r="AK731" t="str">
            <v>052</v>
          </cell>
          <cell r="AL731">
            <v>1</v>
          </cell>
          <cell r="AM731">
            <v>10</v>
          </cell>
          <cell r="AN731">
            <v>115654.63958</v>
          </cell>
          <cell r="AO731">
            <v>11565</v>
          </cell>
          <cell r="AP731">
            <v>0</v>
          </cell>
          <cell r="AQ731">
            <v>11565</v>
          </cell>
        </row>
        <row r="732">
          <cell r="B732">
            <v>489020096</v>
          </cell>
          <cell r="C732" t="str">
            <v>STURGIS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103</v>
          </cell>
          <cell r="J732">
            <v>0</v>
          </cell>
          <cell r="K732">
            <v>3.9037000000000002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20</v>
          </cell>
          <cell r="Q732">
            <v>103</v>
          </cell>
          <cell r="R732">
            <v>1</v>
          </cell>
          <cell r="S732">
            <v>7</v>
          </cell>
          <cell r="T732"/>
          <cell r="U732">
            <v>53129.756597</v>
          </cell>
          <cell r="V732">
            <v>79989.450000000012</v>
          </cell>
          <cell r="W732">
            <v>531728.21546900005</v>
          </cell>
          <cell r="X732">
            <v>85587.669852999999</v>
          </cell>
          <cell r="Y732">
            <v>18563.170817999999</v>
          </cell>
          <cell r="Z732">
            <v>80865.718210000006</v>
          </cell>
          <cell r="AA732">
            <v>43623.79</v>
          </cell>
          <cell r="AB732">
            <v>67326.83</v>
          </cell>
          <cell r="AC732">
            <v>111556.95036399999</v>
          </cell>
          <cell r="AD732">
            <v>123996.826363</v>
          </cell>
          <cell r="AE732">
            <v>0</v>
          </cell>
          <cell r="AF732">
            <v>1196368.3776740001</v>
          </cell>
          <cell r="AH732">
            <v>489020096</v>
          </cell>
          <cell r="AI732" t="str">
            <v>489</v>
          </cell>
          <cell r="AJ732" t="str">
            <v>020</v>
          </cell>
          <cell r="AK732" t="str">
            <v>096</v>
          </cell>
          <cell r="AL732">
            <v>1</v>
          </cell>
          <cell r="AM732">
            <v>103</v>
          </cell>
          <cell r="AN732">
            <v>1196368.3776740001</v>
          </cell>
          <cell r="AO732">
            <v>11615</v>
          </cell>
          <cell r="AP732">
            <v>0</v>
          </cell>
          <cell r="AQ732">
            <v>11615</v>
          </cell>
        </row>
        <row r="733">
          <cell r="B733">
            <v>489020172</v>
          </cell>
          <cell r="C733" t="str">
            <v>STURGIS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47</v>
          </cell>
          <cell r="J733">
            <v>0</v>
          </cell>
          <cell r="K733">
            <v>1.7813000000000001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4</v>
          </cell>
          <cell r="Q733">
            <v>47</v>
          </cell>
          <cell r="R733">
            <v>1</v>
          </cell>
          <cell r="S733">
            <v>7</v>
          </cell>
          <cell r="T733"/>
          <cell r="U733">
            <v>23939.178252999998</v>
          </cell>
          <cell r="V733">
            <v>35057.370000000003</v>
          </cell>
          <cell r="W733">
            <v>228549.86298100004</v>
          </cell>
          <cell r="X733">
            <v>39054.567797000003</v>
          </cell>
          <cell r="Y733">
            <v>7787.3000819999997</v>
          </cell>
          <cell r="Z733">
            <v>36795.16229</v>
          </cell>
          <cell r="AA733">
            <v>19335.71</v>
          </cell>
          <cell r="AB733">
            <v>27758.589999999997</v>
          </cell>
          <cell r="AC733">
            <v>50904.627836</v>
          </cell>
          <cell r="AD733">
            <v>54302.986786999994</v>
          </cell>
          <cell r="AE733">
            <v>0</v>
          </cell>
          <cell r="AF733">
            <v>523485.35602600005</v>
          </cell>
          <cell r="AH733">
            <v>489020172</v>
          </cell>
          <cell r="AI733" t="str">
            <v>489</v>
          </cell>
          <cell r="AJ733" t="str">
            <v>020</v>
          </cell>
          <cell r="AK733" t="str">
            <v>172</v>
          </cell>
          <cell r="AL733">
            <v>1</v>
          </cell>
          <cell r="AM733">
            <v>47</v>
          </cell>
          <cell r="AN733">
            <v>523485.35602600005</v>
          </cell>
          <cell r="AO733">
            <v>11138</v>
          </cell>
          <cell r="AP733">
            <v>0</v>
          </cell>
          <cell r="AQ733">
            <v>11138</v>
          </cell>
        </row>
        <row r="734">
          <cell r="B734">
            <v>489020201</v>
          </cell>
          <cell r="C734" t="str">
            <v>STURGIS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1</v>
          </cell>
          <cell r="J734">
            <v>0</v>
          </cell>
          <cell r="K734">
            <v>3.7900000000000003E-2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1</v>
          </cell>
          <cell r="Q734">
            <v>1</v>
          </cell>
          <cell r="R734">
            <v>1</v>
          </cell>
          <cell r="S734">
            <v>10</v>
          </cell>
          <cell r="T734"/>
          <cell r="U734">
            <v>567.82889899999998</v>
          </cell>
          <cell r="V734">
            <v>1023.01</v>
          </cell>
          <cell r="W734">
            <v>7567.9077230000003</v>
          </cell>
          <cell r="X734">
            <v>830.94825100000003</v>
          </cell>
          <cell r="Y734">
            <v>296.923406</v>
          </cell>
          <cell r="Z734">
            <v>802.99707000000001</v>
          </cell>
          <cell r="AA734">
            <v>520.94000000000005</v>
          </cell>
          <cell r="AB734">
            <v>1159.81</v>
          </cell>
          <cell r="AC734">
            <v>1083.077188</v>
          </cell>
          <cell r="AD734">
            <v>1592.9714210000002</v>
          </cell>
          <cell r="AE734">
            <v>0</v>
          </cell>
          <cell r="AF734">
            <v>15446.413957999999</v>
          </cell>
          <cell r="AH734">
            <v>489020201</v>
          </cell>
          <cell r="AI734" t="str">
            <v>489</v>
          </cell>
          <cell r="AJ734" t="str">
            <v>020</v>
          </cell>
          <cell r="AK734" t="str">
            <v>201</v>
          </cell>
          <cell r="AL734">
            <v>1</v>
          </cell>
          <cell r="AM734">
            <v>1</v>
          </cell>
          <cell r="AN734">
            <v>15446.413957999999</v>
          </cell>
          <cell r="AO734">
            <v>15446</v>
          </cell>
          <cell r="AP734">
            <v>0</v>
          </cell>
          <cell r="AQ734">
            <v>15446</v>
          </cell>
        </row>
        <row r="735">
          <cell r="B735">
            <v>489020239</v>
          </cell>
          <cell r="C735" t="str">
            <v>STURGIS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61</v>
          </cell>
          <cell r="J735">
            <v>0</v>
          </cell>
          <cell r="K735">
            <v>2.3119000000000001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6</v>
          </cell>
          <cell r="Q735">
            <v>61</v>
          </cell>
          <cell r="R735">
            <v>1</v>
          </cell>
          <cell r="S735">
            <v>5</v>
          </cell>
          <cell r="T735"/>
          <cell r="U735">
            <v>31087.362839000005</v>
          </cell>
          <cell r="V735">
            <v>45582.33</v>
          </cell>
          <cell r="W735">
            <v>297432.35110299999</v>
          </cell>
          <cell r="X735">
            <v>50687.843311000004</v>
          </cell>
          <cell r="Y735">
            <v>10145.927765999999</v>
          </cell>
          <cell r="Z735">
            <v>47761.381269999998</v>
          </cell>
          <cell r="AA735">
            <v>25127.81</v>
          </cell>
          <cell r="AB735">
            <v>36196.229999999996</v>
          </cell>
          <cell r="AC735">
            <v>66067.708467999997</v>
          </cell>
          <cell r="AD735">
            <v>70608.386681000004</v>
          </cell>
          <cell r="AE735">
            <v>0</v>
          </cell>
          <cell r="AF735">
            <v>680697.33143800008</v>
          </cell>
          <cell r="AH735">
            <v>489020239</v>
          </cell>
          <cell r="AI735" t="str">
            <v>489</v>
          </cell>
          <cell r="AJ735" t="str">
            <v>020</v>
          </cell>
          <cell r="AK735" t="str">
            <v>239</v>
          </cell>
          <cell r="AL735">
            <v>1</v>
          </cell>
          <cell r="AM735">
            <v>61</v>
          </cell>
          <cell r="AN735">
            <v>680697.33143800008</v>
          </cell>
          <cell r="AO735">
            <v>11159</v>
          </cell>
          <cell r="AP735">
            <v>0</v>
          </cell>
          <cell r="AQ735">
            <v>11159</v>
          </cell>
        </row>
        <row r="736">
          <cell r="B736">
            <v>489020242</v>
          </cell>
          <cell r="C736" t="str">
            <v>STURGIS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3</v>
          </cell>
          <cell r="J736">
            <v>0</v>
          </cell>
          <cell r="K736">
            <v>0.1137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3</v>
          </cell>
          <cell r="Q736">
            <v>3</v>
          </cell>
          <cell r="R736">
            <v>1</v>
          </cell>
          <cell r="S736">
            <v>9</v>
          </cell>
          <cell r="T736"/>
          <cell r="U736">
            <v>1699.3466969999999</v>
          </cell>
          <cell r="V736">
            <v>3049.4100000000003</v>
          </cell>
          <cell r="W736">
            <v>22512.113169000004</v>
          </cell>
          <cell r="X736">
            <v>2492.8447530000003</v>
          </cell>
          <cell r="Y736">
            <v>881.47021799999993</v>
          </cell>
          <cell r="Z736">
            <v>2407.5512099999996</v>
          </cell>
          <cell r="AA736">
            <v>1555.05</v>
          </cell>
          <cell r="AB736">
            <v>3439.08</v>
          </cell>
          <cell r="AC736">
            <v>3249.2315640000002</v>
          </cell>
          <cell r="AD736">
            <v>4747.8642630000004</v>
          </cell>
          <cell r="AE736">
            <v>0</v>
          </cell>
          <cell r="AF736">
            <v>46033.961874000015</v>
          </cell>
          <cell r="AH736">
            <v>489020242</v>
          </cell>
          <cell r="AI736" t="str">
            <v>489</v>
          </cell>
          <cell r="AJ736" t="str">
            <v>020</v>
          </cell>
          <cell r="AK736" t="str">
            <v>242</v>
          </cell>
          <cell r="AL736">
            <v>1</v>
          </cell>
          <cell r="AM736">
            <v>3</v>
          </cell>
          <cell r="AN736">
            <v>46033.961874000015</v>
          </cell>
          <cell r="AO736">
            <v>15345</v>
          </cell>
          <cell r="AP736">
            <v>0</v>
          </cell>
          <cell r="AQ736">
            <v>15345</v>
          </cell>
        </row>
        <row r="737">
          <cell r="B737">
            <v>489020261</v>
          </cell>
          <cell r="C737" t="str">
            <v>STURGIS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187</v>
          </cell>
          <cell r="J737">
            <v>0</v>
          </cell>
          <cell r="K737">
            <v>7.0872999999999999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16</v>
          </cell>
          <cell r="Q737">
            <v>187</v>
          </cell>
          <cell r="R737">
            <v>1</v>
          </cell>
          <cell r="S737">
            <v>4</v>
          </cell>
          <cell r="T737"/>
          <cell r="U737">
            <v>95161.544113000011</v>
          </cell>
          <cell r="V737">
            <v>139076.81</v>
          </cell>
          <cell r="W737">
            <v>905365.3842010001</v>
          </cell>
          <cell r="X737">
            <v>155387.32293700002</v>
          </cell>
          <cell r="Y737">
            <v>30790.696921999999</v>
          </cell>
          <cell r="Z737">
            <v>146368.31208999999</v>
          </cell>
          <cell r="AA737">
            <v>76770.510000000009</v>
          </cell>
          <cell r="AB737">
            <v>109607.98999999999</v>
          </cell>
          <cell r="AC737">
            <v>202535.43415599997</v>
          </cell>
          <cell r="AD737">
            <v>215414.22572699998</v>
          </cell>
          <cell r="AE737">
            <v>0</v>
          </cell>
          <cell r="AF737">
            <v>2076478.2301460002</v>
          </cell>
          <cell r="AH737">
            <v>489020261</v>
          </cell>
          <cell r="AI737" t="str">
            <v>489</v>
          </cell>
          <cell r="AJ737" t="str">
            <v>020</v>
          </cell>
          <cell r="AK737" t="str">
            <v>261</v>
          </cell>
          <cell r="AL737">
            <v>1</v>
          </cell>
          <cell r="AM737">
            <v>187</v>
          </cell>
          <cell r="AN737">
            <v>2076478.2301460002</v>
          </cell>
          <cell r="AO737">
            <v>11104</v>
          </cell>
          <cell r="AP737">
            <v>0</v>
          </cell>
          <cell r="AQ737">
            <v>11104</v>
          </cell>
        </row>
        <row r="738">
          <cell r="B738">
            <v>489020300</v>
          </cell>
          <cell r="C738" t="str">
            <v>STURGIS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3</v>
          </cell>
          <cell r="J738">
            <v>0</v>
          </cell>
          <cell r="K738">
            <v>0.1137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1</v>
          </cell>
          <cell r="Q738">
            <v>3</v>
          </cell>
          <cell r="R738">
            <v>1</v>
          </cell>
          <cell r="S738">
            <v>8</v>
          </cell>
          <cell r="T738"/>
          <cell r="U738">
            <v>1573.6466969999999</v>
          </cell>
          <cell r="V738">
            <v>2453.8300000000004</v>
          </cell>
          <cell r="W738">
            <v>16698.053169000003</v>
          </cell>
          <cell r="X738">
            <v>2492.8447530000003</v>
          </cell>
          <cell r="Y738">
            <v>599.41021799999999</v>
          </cell>
          <cell r="Z738">
            <v>2364.3212099999996</v>
          </cell>
          <cell r="AA738">
            <v>1319.62</v>
          </cell>
          <cell r="AB738">
            <v>2215.7399999999998</v>
          </cell>
          <cell r="AC738">
            <v>3249.2315640000002</v>
          </cell>
          <cell r="AD738">
            <v>3807.4142630000001</v>
          </cell>
          <cell r="AE738">
            <v>0</v>
          </cell>
          <cell r="AF738">
            <v>36774.111874000002</v>
          </cell>
          <cell r="AH738">
            <v>489020300</v>
          </cell>
          <cell r="AI738" t="str">
            <v>489</v>
          </cell>
          <cell r="AJ738" t="str">
            <v>020</v>
          </cell>
          <cell r="AK738" t="str">
            <v>300</v>
          </cell>
          <cell r="AL738">
            <v>1</v>
          </cell>
          <cell r="AM738">
            <v>3</v>
          </cell>
          <cell r="AN738">
            <v>36774.111874000002</v>
          </cell>
          <cell r="AO738">
            <v>12258</v>
          </cell>
          <cell r="AP738">
            <v>0</v>
          </cell>
          <cell r="AQ738">
            <v>12258</v>
          </cell>
        </row>
        <row r="739">
          <cell r="B739">
            <v>489020310</v>
          </cell>
          <cell r="C739" t="str">
            <v>STURGIS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17</v>
          </cell>
          <cell r="J739">
            <v>0</v>
          </cell>
          <cell r="K739">
            <v>0.64429999999999998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1</v>
          </cell>
          <cell r="Q739">
            <v>17</v>
          </cell>
          <cell r="R739">
            <v>1</v>
          </cell>
          <cell r="S739">
            <v>10</v>
          </cell>
          <cell r="T739"/>
          <cell r="U739">
            <v>8636.4512830000003</v>
          </cell>
          <cell r="V739">
            <v>12574.210000000001</v>
          </cell>
          <cell r="W739">
            <v>81631.071291</v>
          </cell>
          <cell r="X739">
            <v>14126.120267</v>
          </cell>
          <cell r="Y739">
            <v>2766.4179019999997</v>
          </cell>
          <cell r="Z739">
            <v>13301.190190000001</v>
          </cell>
          <cell r="AA739">
            <v>6951.8200000000006</v>
          </cell>
          <cell r="AB739">
            <v>9822.369999999999</v>
          </cell>
          <cell r="AC739">
            <v>18412.312195999999</v>
          </cell>
          <cell r="AD739">
            <v>19473.954157</v>
          </cell>
          <cell r="AE739">
            <v>0</v>
          </cell>
          <cell r="AF739">
            <v>187695.91728599998</v>
          </cell>
          <cell r="AH739">
            <v>489020310</v>
          </cell>
          <cell r="AI739" t="str">
            <v>489</v>
          </cell>
          <cell r="AJ739" t="str">
            <v>020</v>
          </cell>
          <cell r="AK739" t="str">
            <v>310</v>
          </cell>
          <cell r="AL739">
            <v>1</v>
          </cell>
          <cell r="AM739">
            <v>17</v>
          </cell>
          <cell r="AN739">
            <v>187695.91728599998</v>
          </cell>
          <cell r="AO739">
            <v>11041</v>
          </cell>
          <cell r="AP739">
            <v>0</v>
          </cell>
          <cell r="AQ739">
            <v>11041</v>
          </cell>
        </row>
        <row r="740">
          <cell r="B740">
            <v>489020645</v>
          </cell>
          <cell r="C740" t="str">
            <v>STURGIS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75</v>
          </cell>
          <cell r="J740">
            <v>0</v>
          </cell>
          <cell r="K740">
            <v>2.8424999999999998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20</v>
          </cell>
          <cell r="Q740">
            <v>75</v>
          </cell>
          <cell r="R740">
            <v>1</v>
          </cell>
          <cell r="S740">
            <v>9</v>
          </cell>
          <cell r="T740"/>
          <cell r="U740">
            <v>39064.867424999997</v>
          </cell>
          <cell r="V740">
            <v>60036.65</v>
          </cell>
          <cell r="W740">
            <v>404672.87922499998</v>
          </cell>
          <cell r="X740">
            <v>62321.118824999998</v>
          </cell>
          <cell r="Y740">
            <v>14365.355450000001</v>
          </cell>
          <cell r="Z740">
            <v>59012.880250000002</v>
          </cell>
          <cell r="AA740">
            <v>32473.15</v>
          </cell>
          <cell r="AB740">
            <v>52704.75</v>
          </cell>
          <cell r="AC740">
            <v>81230.789099999995</v>
          </cell>
          <cell r="AD740">
            <v>93118.306574999995</v>
          </cell>
          <cell r="AE740">
            <v>0</v>
          </cell>
          <cell r="AF740">
            <v>899000.74685000023</v>
          </cell>
          <cell r="AH740">
            <v>489020645</v>
          </cell>
          <cell r="AI740" t="str">
            <v>489</v>
          </cell>
          <cell r="AJ740" t="str">
            <v>020</v>
          </cell>
          <cell r="AK740" t="str">
            <v>645</v>
          </cell>
          <cell r="AL740">
            <v>1</v>
          </cell>
          <cell r="AM740">
            <v>75</v>
          </cell>
          <cell r="AN740">
            <v>899000.74685000023</v>
          </cell>
          <cell r="AO740">
            <v>11987</v>
          </cell>
          <cell r="AP740">
            <v>0</v>
          </cell>
          <cell r="AQ740">
            <v>11987</v>
          </cell>
        </row>
        <row r="741">
          <cell r="B741">
            <v>489020660</v>
          </cell>
          <cell r="C741" t="str">
            <v>STURGIS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13</v>
          </cell>
          <cell r="J741">
            <v>0</v>
          </cell>
          <cell r="K741">
            <v>0.49270000000000003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2</v>
          </cell>
          <cell r="Q741">
            <v>13</v>
          </cell>
          <cell r="R741">
            <v>1</v>
          </cell>
          <cell r="S741">
            <v>5</v>
          </cell>
          <cell r="T741"/>
          <cell r="U741">
            <v>6664.3356869999998</v>
          </cell>
          <cell r="V741">
            <v>9899.8100000000013</v>
          </cell>
          <cell r="W741">
            <v>65198.500399000004</v>
          </cell>
          <cell r="X741">
            <v>10802.327262999999</v>
          </cell>
          <cell r="Y741">
            <v>2250.1242779999998</v>
          </cell>
          <cell r="Z741">
            <v>10192.12191</v>
          </cell>
          <cell r="AA741">
            <v>5428.45</v>
          </cell>
          <cell r="AB741">
            <v>8095.07</v>
          </cell>
          <cell r="AC741">
            <v>14080.003444</v>
          </cell>
          <cell r="AD741">
            <v>15340.678473</v>
          </cell>
          <cell r="AE741">
            <v>0</v>
          </cell>
          <cell r="AF741">
            <v>147951.42145400002</v>
          </cell>
          <cell r="AH741">
            <v>489020660</v>
          </cell>
          <cell r="AI741" t="str">
            <v>489</v>
          </cell>
          <cell r="AJ741" t="str">
            <v>020</v>
          </cell>
          <cell r="AK741" t="str">
            <v>660</v>
          </cell>
          <cell r="AL741">
            <v>1</v>
          </cell>
          <cell r="AM741">
            <v>13</v>
          </cell>
          <cell r="AN741">
            <v>147951.42145400002</v>
          </cell>
          <cell r="AO741">
            <v>11381</v>
          </cell>
          <cell r="AP741">
            <v>0</v>
          </cell>
          <cell r="AQ741">
            <v>11381</v>
          </cell>
        </row>
        <row r="742">
          <cell r="B742">
            <v>489020712</v>
          </cell>
          <cell r="C742" t="str">
            <v>STURGIS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34</v>
          </cell>
          <cell r="J742">
            <v>0</v>
          </cell>
          <cell r="K742">
            <v>1.2886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6</v>
          </cell>
          <cell r="Q742">
            <v>34</v>
          </cell>
          <cell r="R742">
            <v>1</v>
          </cell>
          <cell r="S742">
            <v>7</v>
          </cell>
          <cell r="T742"/>
          <cell r="U742">
            <v>17502.222566</v>
          </cell>
          <cell r="V742">
            <v>26234.880000000005</v>
          </cell>
          <cell r="W742">
            <v>173868.202582</v>
          </cell>
          <cell r="X742">
            <v>28252.240534</v>
          </cell>
          <cell r="Y742">
            <v>6047.4158039999993</v>
          </cell>
          <cell r="Z742">
            <v>26681.240380000003</v>
          </cell>
          <cell r="AA742">
            <v>14333.12</v>
          </cell>
          <cell r="AB742">
            <v>21876.42</v>
          </cell>
          <cell r="AC742">
            <v>36824.624391999998</v>
          </cell>
          <cell r="AD742">
            <v>40663.488314000002</v>
          </cell>
          <cell r="AE742">
            <v>0</v>
          </cell>
          <cell r="AF742">
            <v>392283.85457200004</v>
          </cell>
          <cell r="AH742">
            <v>489020712</v>
          </cell>
          <cell r="AI742" t="str">
            <v>489</v>
          </cell>
          <cell r="AJ742" t="str">
            <v>020</v>
          </cell>
          <cell r="AK742" t="str">
            <v>712</v>
          </cell>
          <cell r="AL742">
            <v>1</v>
          </cell>
          <cell r="AM742">
            <v>34</v>
          </cell>
          <cell r="AN742">
            <v>392283.85457200004</v>
          </cell>
          <cell r="AO742">
            <v>11538</v>
          </cell>
          <cell r="AP742">
            <v>0</v>
          </cell>
          <cell r="AQ742">
            <v>11538</v>
          </cell>
        </row>
        <row r="743">
          <cell r="B743">
            <v>491095072</v>
          </cell>
          <cell r="C743" t="str">
            <v>ATLANTIS</v>
          </cell>
          <cell r="D743">
            <v>0</v>
          </cell>
          <cell r="E743">
            <v>0</v>
          </cell>
          <cell r="F743">
            <v>0</v>
          </cell>
          <cell r="G743">
            <v>3</v>
          </cell>
          <cell r="H743">
            <v>1</v>
          </cell>
          <cell r="I743">
            <v>0</v>
          </cell>
          <cell r="J743">
            <v>0</v>
          </cell>
          <cell r="K743">
            <v>0.15160000000000001</v>
          </cell>
          <cell r="L743">
            <v>0</v>
          </cell>
          <cell r="M743">
            <v>2</v>
          </cell>
          <cell r="N743">
            <v>0</v>
          </cell>
          <cell r="O743">
            <v>0</v>
          </cell>
          <cell r="P743">
            <v>3</v>
          </cell>
          <cell r="Q743">
            <v>4</v>
          </cell>
          <cell r="R743">
            <v>1</v>
          </cell>
          <cell r="S743">
            <v>5</v>
          </cell>
          <cell r="T743"/>
          <cell r="U743">
            <v>2363.8855960000001</v>
          </cell>
          <cell r="V743">
            <v>3981.2500000000005</v>
          </cell>
          <cell r="W743">
            <v>24009.520892</v>
          </cell>
          <cell r="X743">
            <v>4768.6130039999998</v>
          </cell>
          <cell r="Y743">
            <v>1058.993624</v>
          </cell>
          <cell r="Z743">
            <v>2260.4382800000003</v>
          </cell>
          <cell r="AA743">
            <v>1486.25</v>
          </cell>
          <cell r="AB743">
            <v>2297.0700000000002</v>
          </cell>
          <cell r="AC743">
            <v>4773.0387520000004</v>
          </cell>
          <cell r="AD743">
            <v>6515.4056839999994</v>
          </cell>
          <cell r="AE743">
            <v>0</v>
          </cell>
          <cell r="AF743">
            <v>53514.465832000002</v>
          </cell>
          <cell r="AH743">
            <v>491095072</v>
          </cell>
          <cell r="AI743" t="str">
            <v>491</v>
          </cell>
          <cell r="AJ743" t="str">
            <v>095</v>
          </cell>
          <cell r="AK743" t="str">
            <v>072</v>
          </cell>
          <cell r="AL743">
            <v>1</v>
          </cell>
          <cell r="AM743">
            <v>4</v>
          </cell>
          <cell r="AN743">
            <v>53514.465832000002</v>
          </cell>
          <cell r="AO743">
            <v>13379</v>
          </cell>
          <cell r="AP743">
            <v>0</v>
          </cell>
          <cell r="AQ743">
            <v>13379</v>
          </cell>
        </row>
        <row r="744">
          <cell r="B744">
            <v>491095094</v>
          </cell>
          <cell r="C744" t="str">
            <v>ATLANTIS</v>
          </cell>
          <cell r="D744">
            <v>0</v>
          </cell>
          <cell r="E744">
            <v>0</v>
          </cell>
          <cell r="F744">
            <v>0</v>
          </cell>
          <cell r="G744">
            <v>1</v>
          </cell>
          <cell r="H744">
            <v>1</v>
          </cell>
          <cell r="I744">
            <v>0</v>
          </cell>
          <cell r="J744">
            <v>0</v>
          </cell>
          <cell r="K744">
            <v>7.5800000000000006E-2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2</v>
          </cell>
          <cell r="R744">
            <v>1</v>
          </cell>
          <cell r="S744">
            <v>7</v>
          </cell>
          <cell r="T744"/>
          <cell r="U744">
            <v>1008.577798</v>
          </cell>
          <cell r="V744">
            <v>1443.9</v>
          </cell>
          <cell r="W744">
            <v>6913.4354459999995</v>
          </cell>
          <cell r="X744">
            <v>2104.496502</v>
          </cell>
          <cell r="Y744">
            <v>306.29681199999999</v>
          </cell>
          <cell r="Z744">
            <v>987.31413999999995</v>
          </cell>
          <cell r="AA744">
            <v>561.53</v>
          </cell>
          <cell r="AB744">
            <v>378.52</v>
          </cell>
          <cell r="AC744">
            <v>2149.404376</v>
          </cell>
          <cell r="AD744">
            <v>2411.4328419999997</v>
          </cell>
          <cell r="AE744">
            <v>0</v>
          </cell>
          <cell r="AF744">
            <v>18264.907916</v>
          </cell>
          <cell r="AH744">
            <v>491095094</v>
          </cell>
          <cell r="AI744" t="str">
            <v>491</v>
          </cell>
          <cell r="AJ744" t="str">
            <v>095</v>
          </cell>
          <cell r="AK744" t="str">
            <v>094</v>
          </cell>
          <cell r="AL744">
            <v>1</v>
          </cell>
          <cell r="AM744">
            <v>2</v>
          </cell>
          <cell r="AN744">
            <v>18264.907916</v>
          </cell>
          <cell r="AO744">
            <v>9132</v>
          </cell>
          <cell r="AP744">
            <v>0</v>
          </cell>
          <cell r="AQ744">
            <v>9132</v>
          </cell>
        </row>
        <row r="745">
          <cell r="B745">
            <v>491095095</v>
          </cell>
          <cell r="C745" t="str">
            <v>ATLANTIS</v>
          </cell>
          <cell r="D745">
            <v>0</v>
          </cell>
          <cell r="E745">
            <v>0</v>
          </cell>
          <cell r="F745">
            <v>108</v>
          </cell>
          <cell r="G745">
            <v>522</v>
          </cell>
          <cell r="H745">
            <v>312</v>
          </cell>
          <cell r="I745">
            <v>290</v>
          </cell>
          <cell r="J745">
            <v>0</v>
          </cell>
          <cell r="K745">
            <v>46.692799999999998</v>
          </cell>
          <cell r="L745">
            <v>0</v>
          </cell>
          <cell r="M745">
            <v>87</v>
          </cell>
          <cell r="N745">
            <v>19</v>
          </cell>
          <cell r="O745">
            <v>58</v>
          </cell>
          <cell r="P745">
            <v>638</v>
          </cell>
          <cell r="Q745">
            <v>1232</v>
          </cell>
          <cell r="R745">
            <v>1</v>
          </cell>
          <cell r="S745">
            <v>10</v>
          </cell>
          <cell r="T745"/>
          <cell r="U745">
            <v>676000.2935680002</v>
          </cell>
          <cell r="V745">
            <v>1106330.6700000002</v>
          </cell>
          <cell r="W745">
            <v>6710516.7547360007</v>
          </cell>
          <cell r="X745">
            <v>1294824.5752319999</v>
          </cell>
          <cell r="Y745">
            <v>285326.68619199999</v>
          </cell>
          <cell r="Z745">
            <v>723222.28023999999</v>
          </cell>
          <cell r="AA745">
            <v>454922.21</v>
          </cell>
          <cell r="AB745">
            <v>713725.91</v>
          </cell>
          <cell r="AC745">
            <v>1356699.2556160002</v>
          </cell>
          <cell r="AD745">
            <v>1797146.8606719999</v>
          </cell>
          <cell r="AE745">
            <v>0</v>
          </cell>
          <cell r="AF745">
            <v>15118715.496256001</v>
          </cell>
          <cell r="AH745">
            <v>491095095</v>
          </cell>
          <cell r="AI745" t="str">
            <v>491</v>
          </cell>
          <cell r="AJ745" t="str">
            <v>095</v>
          </cell>
          <cell r="AK745" t="str">
            <v>095</v>
          </cell>
          <cell r="AL745">
            <v>1</v>
          </cell>
          <cell r="AM745">
            <v>1232</v>
          </cell>
          <cell r="AN745">
            <v>15118715.496256001</v>
          </cell>
          <cell r="AO745">
            <v>12272</v>
          </cell>
          <cell r="AP745">
            <v>0</v>
          </cell>
          <cell r="AQ745">
            <v>12272</v>
          </cell>
        </row>
        <row r="746">
          <cell r="B746">
            <v>491095185</v>
          </cell>
          <cell r="C746" t="str">
            <v>ATLANTIS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1</v>
          </cell>
          <cell r="I746">
            <v>0</v>
          </cell>
          <cell r="J746">
            <v>0</v>
          </cell>
          <cell r="K746">
            <v>3.7900000000000003E-2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1</v>
          </cell>
          <cell r="Q746">
            <v>1</v>
          </cell>
          <cell r="R746">
            <v>1</v>
          </cell>
          <cell r="S746">
            <v>9</v>
          </cell>
          <cell r="T746"/>
          <cell r="U746">
            <v>566.44889899999998</v>
          </cell>
          <cell r="V746">
            <v>1016.47</v>
          </cell>
          <cell r="W746">
            <v>6133.1977230000002</v>
          </cell>
          <cell r="X746">
            <v>933.31825099999992</v>
          </cell>
          <cell r="Y746">
            <v>298.13340599999998</v>
          </cell>
          <cell r="Z746">
            <v>515.03706999999997</v>
          </cell>
          <cell r="AA746">
            <v>437.06</v>
          </cell>
          <cell r="AB746">
            <v>839.74</v>
          </cell>
          <cell r="AC746">
            <v>1113.3671880000002</v>
          </cell>
          <cell r="AD746">
            <v>1686.5814209999999</v>
          </cell>
          <cell r="AE746">
            <v>0</v>
          </cell>
          <cell r="AF746">
            <v>13539.353958</v>
          </cell>
          <cell r="AH746">
            <v>491095185</v>
          </cell>
          <cell r="AI746" t="str">
            <v>491</v>
          </cell>
          <cell r="AJ746" t="str">
            <v>095</v>
          </cell>
          <cell r="AK746" t="str">
            <v>185</v>
          </cell>
          <cell r="AL746">
            <v>1</v>
          </cell>
          <cell r="AM746">
            <v>1</v>
          </cell>
          <cell r="AN746">
            <v>13539.353958</v>
          </cell>
          <cell r="AO746">
            <v>13539</v>
          </cell>
          <cell r="AP746">
            <v>0</v>
          </cell>
          <cell r="AQ746">
            <v>13539</v>
          </cell>
        </row>
        <row r="747">
          <cell r="B747">
            <v>491095201</v>
          </cell>
          <cell r="C747" t="str">
            <v>ATLANTIS</v>
          </cell>
          <cell r="D747">
            <v>0</v>
          </cell>
          <cell r="E747">
            <v>0</v>
          </cell>
          <cell r="F747">
            <v>0</v>
          </cell>
          <cell r="G747">
            <v>2</v>
          </cell>
          <cell r="H747">
            <v>2</v>
          </cell>
          <cell r="I747">
            <v>3</v>
          </cell>
          <cell r="J747">
            <v>0</v>
          </cell>
          <cell r="K747">
            <v>0.26529999999999998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5</v>
          </cell>
          <cell r="Q747">
            <v>7</v>
          </cell>
          <cell r="R747">
            <v>1</v>
          </cell>
          <cell r="S747">
            <v>10</v>
          </cell>
          <cell r="T747"/>
          <cell r="U747">
            <v>3847.7222929999998</v>
          </cell>
          <cell r="V747">
            <v>6558.9500000000007</v>
          </cell>
          <cell r="W747">
            <v>42408.514060999994</v>
          </cell>
          <cell r="X747">
            <v>6701.8377569999993</v>
          </cell>
          <cell r="Y747">
            <v>1788.5238420000001</v>
          </cell>
          <cell r="Z747">
            <v>4427.3394900000003</v>
          </cell>
          <cell r="AA747">
            <v>2923.9</v>
          </cell>
          <cell r="AB747">
            <v>5473.27</v>
          </cell>
          <cell r="AC747">
            <v>7548.0403159999996</v>
          </cell>
          <cell r="AD747">
            <v>10552.599946999999</v>
          </cell>
          <cell r="AE747">
            <v>0</v>
          </cell>
          <cell r="AF747">
            <v>92230.697705999992</v>
          </cell>
          <cell r="AH747">
            <v>491095201</v>
          </cell>
          <cell r="AI747" t="str">
            <v>491</v>
          </cell>
          <cell r="AJ747" t="str">
            <v>095</v>
          </cell>
          <cell r="AK747" t="str">
            <v>201</v>
          </cell>
          <cell r="AL747">
            <v>1</v>
          </cell>
          <cell r="AM747">
            <v>7</v>
          </cell>
          <cell r="AN747">
            <v>92230.697705999992</v>
          </cell>
          <cell r="AO747">
            <v>13176</v>
          </cell>
          <cell r="AP747">
            <v>0</v>
          </cell>
          <cell r="AQ747">
            <v>13176</v>
          </cell>
        </row>
        <row r="748">
          <cell r="B748">
            <v>491095218</v>
          </cell>
          <cell r="C748" t="str">
            <v>ATLANTIS</v>
          </cell>
          <cell r="D748">
            <v>0</v>
          </cell>
          <cell r="E748">
            <v>0</v>
          </cell>
          <cell r="F748">
            <v>0</v>
          </cell>
          <cell r="G748">
            <v>1</v>
          </cell>
          <cell r="H748">
            <v>0</v>
          </cell>
          <cell r="I748">
            <v>2</v>
          </cell>
          <cell r="J748">
            <v>0</v>
          </cell>
          <cell r="K748">
            <v>0.1137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3</v>
          </cell>
          <cell r="Q748">
            <v>3</v>
          </cell>
          <cell r="R748">
            <v>1</v>
          </cell>
          <cell r="S748">
            <v>5</v>
          </cell>
          <cell r="T748"/>
          <cell r="U748">
            <v>1675.7366969999998</v>
          </cell>
          <cell r="V748">
            <v>2937.5400000000004</v>
          </cell>
          <cell r="W748">
            <v>20446.493169000001</v>
          </cell>
          <cell r="X748">
            <v>2833.0747529999999</v>
          </cell>
          <cell r="Y748">
            <v>821.82021799999995</v>
          </cell>
          <cell r="Z748">
            <v>2111.94121</v>
          </cell>
          <cell r="AA748">
            <v>1349.79</v>
          </cell>
          <cell r="AB748">
            <v>2811.66</v>
          </cell>
          <cell r="AC748">
            <v>3202.1915640000002</v>
          </cell>
          <cell r="AD748">
            <v>4643.6042630000002</v>
          </cell>
          <cell r="AE748">
            <v>0</v>
          </cell>
          <cell r="AF748">
            <v>42833.851874000007</v>
          </cell>
          <cell r="AH748">
            <v>491095218</v>
          </cell>
          <cell r="AI748" t="str">
            <v>491</v>
          </cell>
          <cell r="AJ748" t="str">
            <v>095</v>
          </cell>
          <cell r="AK748" t="str">
            <v>218</v>
          </cell>
          <cell r="AL748">
            <v>1</v>
          </cell>
          <cell r="AM748">
            <v>3</v>
          </cell>
          <cell r="AN748">
            <v>42833.851874000007</v>
          </cell>
          <cell r="AO748">
            <v>14278</v>
          </cell>
          <cell r="AP748">
            <v>0</v>
          </cell>
          <cell r="AQ748">
            <v>14278</v>
          </cell>
        </row>
        <row r="749">
          <cell r="B749">
            <v>491095273</v>
          </cell>
          <cell r="C749" t="str">
            <v>ATLANTIS</v>
          </cell>
          <cell r="D749">
            <v>0</v>
          </cell>
          <cell r="E749">
            <v>0</v>
          </cell>
          <cell r="F749">
            <v>0</v>
          </cell>
          <cell r="G749">
            <v>6</v>
          </cell>
          <cell r="H749">
            <v>1</v>
          </cell>
          <cell r="I749">
            <v>0</v>
          </cell>
          <cell r="J749">
            <v>0</v>
          </cell>
          <cell r="K749">
            <v>0.26529999999999998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7</v>
          </cell>
          <cell r="R749">
            <v>1</v>
          </cell>
          <cell r="S749">
            <v>5</v>
          </cell>
          <cell r="T749"/>
          <cell r="U749">
            <v>3530.022293</v>
          </cell>
          <cell r="V749">
            <v>5053.6500000000005</v>
          </cell>
          <cell r="W749">
            <v>25190.074060999999</v>
          </cell>
          <cell r="X749">
            <v>7960.3877570000004</v>
          </cell>
          <cell r="Y749">
            <v>1044.5138420000001</v>
          </cell>
          <cell r="Z749">
            <v>3455.5994900000001</v>
          </cell>
          <cell r="AA749">
            <v>1765.98</v>
          </cell>
          <cell r="AB749">
            <v>1097.1699999999998</v>
          </cell>
          <cell r="AC749">
            <v>7329.5903159999998</v>
          </cell>
          <cell r="AD749">
            <v>8360.989947</v>
          </cell>
          <cell r="AE749">
            <v>0</v>
          </cell>
          <cell r="AF749">
            <v>64787.977706000012</v>
          </cell>
          <cell r="AH749">
            <v>491095273</v>
          </cell>
          <cell r="AI749" t="str">
            <v>491</v>
          </cell>
          <cell r="AJ749" t="str">
            <v>095</v>
          </cell>
          <cell r="AK749" t="str">
            <v>273</v>
          </cell>
          <cell r="AL749">
            <v>1</v>
          </cell>
          <cell r="AM749">
            <v>7</v>
          </cell>
          <cell r="AN749">
            <v>64787.977706000012</v>
          </cell>
          <cell r="AO749">
            <v>9255</v>
          </cell>
          <cell r="AP749">
            <v>0</v>
          </cell>
          <cell r="AQ749">
            <v>9255</v>
          </cell>
        </row>
        <row r="750">
          <cell r="B750">
            <v>491095292</v>
          </cell>
          <cell r="C750" t="str">
            <v>ATLANTIS</v>
          </cell>
          <cell r="D750">
            <v>0</v>
          </cell>
          <cell r="E750">
            <v>0</v>
          </cell>
          <cell r="F750">
            <v>0</v>
          </cell>
          <cell r="G750">
            <v>3</v>
          </cell>
          <cell r="H750">
            <v>2</v>
          </cell>
          <cell r="I750">
            <v>3</v>
          </cell>
          <cell r="J750">
            <v>0</v>
          </cell>
          <cell r="K750">
            <v>0.30320000000000003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1</v>
          </cell>
          <cell r="Q750">
            <v>8</v>
          </cell>
          <cell r="R750">
            <v>1</v>
          </cell>
          <cell r="S750">
            <v>5</v>
          </cell>
          <cell r="T750"/>
          <cell r="U750">
            <v>4088.6011920000001</v>
          </cell>
          <cell r="V750">
            <v>6032.83</v>
          </cell>
          <cell r="W750">
            <v>33880.131783999997</v>
          </cell>
          <cell r="X750">
            <v>7873.0160080000005</v>
          </cell>
          <cell r="Y750">
            <v>1345.0972479999998</v>
          </cell>
          <cell r="Z750">
            <v>4830.3665599999995</v>
          </cell>
          <cell r="AA750">
            <v>2671.4199999999996</v>
          </cell>
          <cell r="AB750">
            <v>3053.37</v>
          </cell>
          <cell r="AC750">
            <v>8584.0775040000008</v>
          </cell>
          <cell r="AD750">
            <v>9771.6513680000007</v>
          </cell>
          <cell r="AE750">
            <v>0</v>
          </cell>
          <cell r="AF750">
            <v>82130.561664000008</v>
          </cell>
          <cell r="AH750">
            <v>491095292</v>
          </cell>
          <cell r="AI750" t="str">
            <v>491</v>
          </cell>
          <cell r="AJ750" t="str">
            <v>095</v>
          </cell>
          <cell r="AK750" t="str">
            <v>292</v>
          </cell>
          <cell r="AL750">
            <v>1</v>
          </cell>
          <cell r="AM750">
            <v>8</v>
          </cell>
          <cell r="AN750">
            <v>82130.561664000008</v>
          </cell>
          <cell r="AO750">
            <v>10266</v>
          </cell>
          <cell r="AP750">
            <v>0</v>
          </cell>
          <cell r="AQ750">
            <v>10266</v>
          </cell>
        </row>
        <row r="751">
          <cell r="B751">
            <v>491095293</v>
          </cell>
          <cell r="C751" t="str">
            <v>ATLANTIS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1</v>
          </cell>
          <cell r="I751">
            <v>0</v>
          </cell>
          <cell r="J751">
            <v>0</v>
          </cell>
          <cell r="K751">
            <v>3.7900000000000003E-2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1</v>
          </cell>
          <cell r="Q751">
            <v>1</v>
          </cell>
          <cell r="R751">
            <v>1</v>
          </cell>
          <cell r="S751">
            <v>9</v>
          </cell>
          <cell r="T751"/>
          <cell r="U751">
            <v>566.44889899999998</v>
          </cell>
          <cell r="V751">
            <v>1016.47</v>
          </cell>
          <cell r="W751">
            <v>6133.1977230000002</v>
          </cell>
          <cell r="X751">
            <v>933.31825099999992</v>
          </cell>
          <cell r="Y751">
            <v>298.13340599999998</v>
          </cell>
          <cell r="Z751">
            <v>515.03706999999997</v>
          </cell>
          <cell r="AA751">
            <v>437.06</v>
          </cell>
          <cell r="AB751">
            <v>839.74</v>
          </cell>
          <cell r="AC751">
            <v>1113.3671880000002</v>
          </cell>
          <cell r="AD751">
            <v>1686.5814209999999</v>
          </cell>
          <cell r="AE751">
            <v>0</v>
          </cell>
          <cell r="AF751">
            <v>13539.353958</v>
          </cell>
          <cell r="AH751">
            <v>491095293</v>
          </cell>
          <cell r="AI751" t="str">
            <v>491</v>
          </cell>
          <cell r="AJ751" t="str">
            <v>095</v>
          </cell>
          <cell r="AK751" t="str">
            <v>293</v>
          </cell>
          <cell r="AL751">
            <v>1</v>
          </cell>
          <cell r="AM751">
            <v>1</v>
          </cell>
          <cell r="AN751">
            <v>13539.353958</v>
          </cell>
          <cell r="AO751">
            <v>13539</v>
          </cell>
          <cell r="AP751">
            <v>0</v>
          </cell>
          <cell r="AQ751">
            <v>13539</v>
          </cell>
        </row>
        <row r="752">
          <cell r="B752">
            <v>491095331</v>
          </cell>
          <cell r="C752" t="str">
            <v>ATLANTIS</v>
          </cell>
          <cell r="D752">
            <v>0</v>
          </cell>
          <cell r="E752">
            <v>0</v>
          </cell>
          <cell r="F752">
            <v>0</v>
          </cell>
          <cell r="G752">
            <v>9</v>
          </cell>
          <cell r="H752">
            <v>9</v>
          </cell>
          <cell r="I752">
            <v>9</v>
          </cell>
          <cell r="J752">
            <v>0</v>
          </cell>
          <cell r="K752">
            <v>1.0233000000000001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7</v>
          </cell>
          <cell r="Q752">
            <v>27</v>
          </cell>
          <cell r="R752">
            <v>1</v>
          </cell>
          <cell r="S752">
            <v>6</v>
          </cell>
          <cell r="T752"/>
          <cell r="U752">
            <v>14021.940273</v>
          </cell>
          <cell r="V752">
            <v>21416.81</v>
          </cell>
          <cell r="W752">
            <v>122665.59852099999</v>
          </cell>
          <cell r="X752">
            <v>26419.002777000002</v>
          </cell>
          <cell r="Y752">
            <v>5057.0919620000004</v>
          </cell>
          <cell r="Z752">
            <v>16055.78089</v>
          </cell>
          <cell r="AA752">
            <v>9431.76</v>
          </cell>
          <cell r="AB752">
            <v>12231.849999999999</v>
          </cell>
          <cell r="AC752">
            <v>29092.334076000003</v>
          </cell>
          <cell r="AD752">
            <v>34799.438366999995</v>
          </cell>
          <cell r="AE752">
            <v>0</v>
          </cell>
          <cell r="AF752">
            <v>291191.60686599999</v>
          </cell>
          <cell r="AH752">
            <v>491095331</v>
          </cell>
          <cell r="AI752" t="str">
            <v>491</v>
          </cell>
          <cell r="AJ752" t="str">
            <v>095</v>
          </cell>
          <cell r="AK752" t="str">
            <v>331</v>
          </cell>
          <cell r="AL752">
            <v>1</v>
          </cell>
          <cell r="AM752">
            <v>27</v>
          </cell>
          <cell r="AN752">
            <v>291191.60686599999</v>
          </cell>
          <cell r="AO752">
            <v>10785</v>
          </cell>
          <cell r="AP752">
            <v>0</v>
          </cell>
          <cell r="AQ752">
            <v>10785</v>
          </cell>
        </row>
        <row r="753">
          <cell r="B753">
            <v>491095650</v>
          </cell>
          <cell r="C753" t="str">
            <v>ATLANTIS</v>
          </cell>
          <cell r="D753">
            <v>0</v>
          </cell>
          <cell r="E753">
            <v>0</v>
          </cell>
          <cell r="F753">
            <v>2</v>
          </cell>
          <cell r="G753">
            <v>1</v>
          </cell>
          <cell r="H753">
            <v>0</v>
          </cell>
          <cell r="I753">
            <v>2</v>
          </cell>
          <cell r="J753">
            <v>0</v>
          </cell>
          <cell r="K753">
            <v>0.1895</v>
          </cell>
          <cell r="L753">
            <v>0</v>
          </cell>
          <cell r="M753">
            <v>1</v>
          </cell>
          <cell r="N753">
            <v>0</v>
          </cell>
          <cell r="O753">
            <v>0</v>
          </cell>
          <cell r="P753">
            <v>0</v>
          </cell>
          <cell r="Q753">
            <v>5</v>
          </cell>
          <cell r="R753">
            <v>1</v>
          </cell>
          <cell r="S753">
            <v>4</v>
          </cell>
          <cell r="T753"/>
          <cell r="U753">
            <v>2613.374495</v>
          </cell>
          <cell r="V753">
            <v>3770.6300000000006</v>
          </cell>
          <cell r="W753">
            <v>21350.038615000005</v>
          </cell>
          <cell r="X753">
            <v>5336.3112549999996</v>
          </cell>
          <cell r="Y753">
            <v>797.53702999999996</v>
          </cell>
          <cell r="Z753">
            <v>3158.1453499999998</v>
          </cell>
          <cell r="AA753">
            <v>1595.48</v>
          </cell>
          <cell r="AB753">
            <v>1441.22</v>
          </cell>
          <cell r="AC753">
            <v>5550.04594</v>
          </cell>
          <cell r="AD753">
            <v>6057.5671050000001</v>
          </cell>
          <cell r="AE753">
            <v>0</v>
          </cell>
          <cell r="AF753">
            <v>51670.349790000015</v>
          </cell>
          <cell r="AH753">
            <v>491095650</v>
          </cell>
          <cell r="AI753" t="str">
            <v>491</v>
          </cell>
          <cell r="AJ753" t="str">
            <v>095</v>
          </cell>
          <cell r="AK753" t="str">
            <v>650</v>
          </cell>
          <cell r="AL753">
            <v>1</v>
          </cell>
          <cell r="AM753">
            <v>5</v>
          </cell>
          <cell r="AN753">
            <v>51670.349790000015</v>
          </cell>
          <cell r="AO753">
            <v>10334</v>
          </cell>
          <cell r="AP753">
            <v>0</v>
          </cell>
          <cell r="AQ753">
            <v>10334</v>
          </cell>
        </row>
        <row r="754">
          <cell r="B754">
            <v>491095665</v>
          </cell>
          <cell r="C754" t="str">
            <v>ATLANTIS</v>
          </cell>
          <cell r="D754">
            <v>0</v>
          </cell>
          <cell r="E754">
            <v>0</v>
          </cell>
          <cell r="F754">
            <v>0</v>
          </cell>
          <cell r="G754">
            <v>2</v>
          </cell>
          <cell r="H754">
            <v>0</v>
          </cell>
          <cell r="I754">
            <v>0</v>
          </cell>
          <cell r="J754">
            <v>0</v>
          </cell>
          <cell r="K754">
            <v>7.5800000000000006E-2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1</v>
          </cell>
          <cell r="Q754">
            <v>2</v>
          </cell>
          <cell r="R754">
            <v>1</v>
          </cell>
          <cell r="S754">
            <v>4</v>
          </cell>
          <cell r="T754"/>
          <cell r="U754">
            <v>1062.2977980000001</v>
          </cell>
          <cell r="V754">
            <v>1698.41</v>
          </cell>
          <cell r="W754">
            <v>9795.1654459999991</v>
          </cell>
          <cell r="X754">
            <v>2342.3565020000001</v>
          </cell>
          <cell r="Y754">
            <v>415.81681200000003</v>
          </cell>
          <cell r="Z754">
            <v>1005.79414</v>
          </cell>
          <cell r="AA754">
            <v>582.38</v>
          </cell>
          <cell r="AB754">
            <v>810.23</v>
          </cell>
          <cell r="AC754">
            <v>2072.074376</v>
          </cell>
          <cell r="AD754">
            <v>2781.7128419999999</v>
          </cell>
          <cell r="AE754">
            <v>0</v>
          </cell>
          <cell r="AF754">
            <v>22566.237915999998</v>
          </cell>
          <cell r="AH754">
            <v>491095665</v>
          </cell>
          <cell r="AI754" t="str">
            <v>491</v>
          </cell>
          <cell r="AJ754" t="str">
            <v>095</v>
          </cell>
          <cell r="AK754" t="str">
            <v>665</v>
          </cell>
          <cell r="AL754">
            <v>1</v>
          </cell>
          <cell r="AM754">
            <v>2</v>
          </cell>
          <cell r="AN754">
            <v>22566.237915999998</v>
          </cell>
          <cell r="AO754">
            <v>11283</v>
          </cell>
          <cell r="AP754">
            <v>0</v>
          </cell>
          <cell r="AQ754">
            <v>11283</v>
          </cell>
        </row>
        <row r="755">
          <cell r="B755">
            <v>491095763</v>
          </cell>
          <cell r="C755" t="str">
            <v>ATLANTIS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3</v>
          </cell>
          <cell r="J755">
            <v>0</v>
          </cell>
          <cell r="K755">
            <v>0.1137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3</v>
          </cell>
          <cell r="R755">
            <v>1</v>
          </cell>
          <cell r="S755">
            <v>4</v>
          </cell>
          <cell r="T755"/>
          <cell r="U755">
            <v>1512.8666969999999</v>
          </cell>
          <cell r="V755">
            <v>2165.8500000000004</v>
          </cell>
          <cell r="W755">
            <v>13886.843169000002</v>
          </cell>
          <cell r="X755">
            <v>2492.8447530000003</v>
          </cell>
          <cell r="Y755">
            <v>463.03021799999999</v>
          </cell>
          <cell r="Z755">
            <v>2343.4112099999998</v>
          </cell>
          <cell r="AA755">
            <v>1205.79</v>
          </cell>
          <cell r="AB755">
            <v>1624.23</v>
          </cell>
          <cell r="AC755">
            <v>3249.2315640000002</v>
          </cell>
          <cell r="AD755">
            <v>3352.6842630000001</v>
          </cell>
          <cell r="AE755">
            <v>0</v>
          </cell>
          <cell r="AF755">
            <v>32296.781874000004</v>
          </cell>
          <cell r="AH755">
            <v>491095763</v>
          </cell>
          <cell r="AI755" t="str">
            <v>491</v>
          </cell>
          <cell r="AJ755" t="str">
            <v>095</v>
          </cell>
          <cell r="AK755" t="str">
            <v>763</v>
          </cell>
          <cell r="AL755">
            <v>1</v>
          </cell>
          <cell r="AM755">
            <v>3</v>
          </cell>
          <cell r="AN755">
            <v>32296.781874000004</v>
          </cell>
          <cell r="AO755">
            <v>10766</v>
          </cell>
          <cell r="AP755">
            <v>0</v>
          </cell>
          <cell r="AQ755">
            <v>10766</v>
          </cell>
        </row>
        <row r="756">
          <cell r="B756">
            <v>492281005</v>
          </cell>
          <cell r="C756" t="str">
            <v>MARTIN LUTHER KING JR CS OF EXCELLENCE</v>
          </cell>
          <cell r="D756">
            <v>0</v>
          </cell>
          <cell r="E756">
            <v>0</v>
          </cell>
          <cell r="F756">
            <v>0</v>
          </cell>
          <cell r="G756">
            <v>1</v>
          </cell>
          <cell r="H756">
            <v>0</v>
          </cell>
          <cell r="I756">
            <v>0</v>
          </cell>
          <cell r="J756">
            <v>0</v>
          </cell>
          <cell r="K756">
            <v>3.7900000000000003E-2</v>
          </cell>
          <cell r="L756">
            <v>0</v>
          </cell>
          <cell r="M756">
            <v>1</v>
          </cell>
          <cell r="N756">
            <v>0</v>
          </cell>
          <cell r="O756">
            <v>0</v>
          </cell>
          <cell r="P756">
            <v>1</v>
          </cell>
          <cell r="Q756">
            <v>1</v>
          </cell>
          <cell r="R756">
            <v>1</v>
          </cell>
          <cell r="S756">
            <v>7</v>
          </cell>
          <cell r="T756"/>
          <cell r="U756">
            <v>655.61889899999994</v>
          </cell>
          <cell r="V756">
            <v>1164.26</v>
          </cell>
          <cell r="W756">
            <v>7528.7377230000002</v>
          </cell>
          <cell r="X756">
            <v>1332.0582509999999</v>
          </cell>
          <cell r="Y756">
            <v>326.89340600000003</v>
          </cell>
          <cell r="Z756">
            <v>628.9870699999999</v>
          </cell>
          <cell r="AA756">
            <v>421.09</v>
          </cell>
          <cell r="AB756">
            <v>744.80000000000007</v>
          </cell>
          <cell r="AC756">
            <v>1311.817188</v>
          </cell>
          <cell r="AD756">
            <v>1887.1014209999998</v>
          </cell>
          <cell r="AE756">
            <v>0</v>
          </cell>
          <cell r="AF756">
            <v>16001.363957999998</v>
          </cell>
          <cell r="AH756">
            <v>492281005</v>
          </cell>
          <cell r="AI756" t="str">
            <v>492</v>
          </cell>
          <cell r="AJ756" t="str">
            <v>281</v>
          </cell>
          <cell r="AK756" t="str">
            <v>005</v>
          </cell>
          <cell r="AL756">
            <v>1</v>
          </cell>
          <cell r="AM756">
            <v>1</v>
          </cell>
          <cell r="AN756">
            <v>16001.363957999998</v>
          </cell>
          <cell r="AO756">
            <v>16001</v>
          </cell>
          <cell r="AP756">
            <v>0</v>
          </cell>
          <cell r="AQ756">
            <v>16001</v>
          </cell>
        </row>
        <row r="757">
          <cell r="B757">
            <v>492281137</v>
          </cell>
          <cell r="C757" t="str">
            <v>MARTIN LUTHER KING JR CS OF EXCELLENCE</v>
          </cell>
          <cell r="D757">
            <v>0</v>
          </cell>
          <cell r="E757">
            <v>0</v>
          </cell>
          <cell r="F757">
            <v>0</v>
          </cell>
          <cell r="G757">
            <v>2</v>
          </cell>
          <cell r="H757">
            <v>0</v>
          </cell>
          <cell r="I757">
            <v>0</v>
          </cell>
          <cell r="J757">
            <v>0</v>
          </cell>
          <cell r="K757">
            <v>7.5800000000000006E-2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2</v>
          </cell>
          <cell r="Q757">
            <v>2</v>
          </cell>
          <cell r="R757">
            <v>1</v>
          </cell>
          <cell r="S757">
            <v>10</v>
          </cell>
          <cell r="T757"/>
          <cell r="U757">
            <v>1135.657798</v>
          </cell>
          <cell r="V757">
            <v>2046.02</v>
          </cell>
          <cell r="W757">
            <v>13188.575445999999</v>
          </cell>
          <cell r="X757">
            <v>2342.3565020000001</v>
          </cell>
          <cell r="Y757">
            <v>580.44681200000002</v>
          </cell>
          <cell r="Z757">
            <v>1031.03414</v>
          </cell>
          <cell r="AA757">
            <v>719.8</v>
          </cell>
          <cell r="AB757">
            <v>1524.26</v>
          </cell>
          <cell r="AC757">
            <v>2072.074376</v>
          </cell>
          <cell r="AD757">
            <v>3330.6428420000002</v>
          </cell>
          <cell r="AE757">
            <v>0</v>
          </cell>
          <cell r="AF757">
            <v>27970.867915999996</v>
          </cell>
          <cell r="AH757">
            <v>492281137</v>
          </cell>
          <cell r="AI757" t="str">
            <v>492</v>
          </cell>
          <cell r="AJ757" t="str">
            <v>281</v>
          </cell>
          <cell r="AK757" t="str">
            <v>137</v>
          </cell>
          <cell r="AL757">
            <v>1</v>
          </cell>
          <cell r="AM757">
            <v>2</v>
          </cell>
          <cell r="AN757">
            <v>27970.867915999996</v>
          </cell>
          <cell r="AO757">
            <v>13985</v>
          </cell>
          <cell r="AP757">
            <v>0</v>
          </cell>
          <cell r="AQ757">
            <v>13985</v>
          </cell>
        </row>
        <row r="758">
          <cell r="B758">
            <v>492281281</v>
          </cell>
          <cell r="C758" t="str">
            <v>MARTIN LUTHER KING JR CS OF EXCELLENCE</v>
          </cell>
          <cell r="D758">
            <v>0</v>
          </cell>
          <cell r="E758">
            <v>0</v>
          </cell>
          <cell r="F758">
            <v>62</v>
          </cell>
          <cell r="G758">
            <v>295</v>
          </cell>
          <cell r="H758">
            <v>0</v>
          </cell>
          <cell r="I758">
            <v>0</v>
          </cell>
          <cell r="J758">
            <v>0</v>
          </cell>
          <cell r="K758">
            <v>13.5303</v>
          </cell>
          <cell r="L758">
            <v>0</v>
          </cell>
          <cell r="M758">
            <v>92</v>
          </cell>
          <cell r="N758">
            <v>0</v>
          </cell>
          <cell r="O758">
            <v>0</v>
          </cell>
          <cell r="P758">
            <v>285</v>
          </cell>
          <cell r="Q758">
            <v>357</v>
          </cell>
          <cell r="R758">
            <v>1</v>
          </cell>
          <cell r="S758">
            <v>10</v>
          </cell>
          <cell r="T758"/>
          <cell r="U758">
            <v>206597.59694300001</v>
          </cell>
          <cell r="V758">
            <v>358339.20999999996</v>
          </cell>
          <cell r="W758">
            <v>2246157.4371110001</v>
          </cell>
          <cell r="X758">
            <v>432911.595607</v>
          </cell>
          <cell r="Y758">
            <v>97571.075941999996</v>
          </cell>
          <cell r="Z758">
            <v>193036.47399</v>
          </cell>
          <cell r="AA758">
            <v>126258.97999999998</v>
          </cell>
          <cell r="AB758">
            <v>226701.51</v>
          </cell>
          <cell r="AC758">
            <v>395237.03611600003</v>
          </cell>
          <cell r="AD758">
            <v>583544.42729699996</v>
          </cell>
          <cell r="AE758">
            <v>0</v>
          </cell>
          <cell r="AF758">
            <v>4866355.3430059999</v>
          </cell>
          <cell r="AH758">
            <v>492281281</v>
          </cell>
          <cell r="AI758" t="str">
            <v>492</v>
          </cell>
          <cell r="AJ758" t="str">
            <v>281</v>
          </cell>
          <cell r="AK758" t="str">
            <v>281</v>
          </cell>
          <cell r="AL758">
            <v>1</v>
          </cell>
          <cell r="AM758">
            <v>357</v>
          </cell>
          <cell r="AN758">
            <v>4866355.3430059999</v>
          </cell>
          <cell r="AO758">
            <v>13631</v>
          </cell>
          <cell r="AP758">
            <v>0</v>
          </cell>
          <cell r="AQ758">
            <v>13631</v>
          </cell>
        </row>
        <row r="759">
          <cell r="B759">
            <v>493057035</v>
          </cell>
          <cell r="C759" t="str">
            <v>PHOENIX CHARTER ACADEMY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28</v>
          </cell>
          <cell r="J759">
            <v>0</v>
          </cell>
          <cell r="K759">
            <v>1.0611999999999999</v>
          </cell>
          <cell r="L759">
            <v>0</v>
          </cell>
          <cell r="M759">
            <v>0</v>
          </cell>
          <cell r="N759">
            <v>0</v>
          </cell>
          <cell r="O759">
            <v>17</v>
          </cell>
          <cell r="P759">
            <v>20</v>
          </cell>
          <cell r="Q759">
            <v>28</v>
          </cell>
          <cell r="R759">
            <v>1.038</v>
          </cell>
          <cell r="S759">
            <v>10</v>
          </cell>
          <cell r="T759"/>
          <cell r="U759">
            <v>17300.075260536003</v>
          </cell>
          <cell r="V759">
            <v>29550.562500000004</v>
          </cell>
          <cell r="W759">
            <v>211772.63154127199</v>
          </cell>
          <cell r="X759">
            <v>26468.482067064004</v>
          </cell>
          <cell r="Y759">
            <v>8107.8754719840008</v>
          </cell>
          <cell r="Z759">
            <v>23903.807960000002</v>
          </cell>
          <cell r="AA759">
            <v>15145.634460000003</v>
          </cell>
          <cell r="AB759">
            <v>28904.739659999999</v>
          </cell>
          <cell r="AC759">
            <v>35451.728752031995</v>
          </cell>
          <cell r="AD759">
            <v>44308.719788000002</v>
          </cell>
          <cell r="AE759">
            <v>0</v>
          </cell>
          <cell r="AF759">
            <v>440914.25746088801</v>
          </cell>
          <cell r="AH759">
            <v>493057035</v>
          </cell>
          <cell r="AI759" t="str">
            <v>493</v>
          </cell>
          <cell r="AJ759" t="str">
            <v>057</v>
          </cell>
          <cell r="AK759" t="str">
            <v>035</v>
          </cell>
          <cell r="AL759">
            <v>1</v>
          </cell>
          <cell r="AM759">
            <v>28</v>
          </cell>
          <cell r="AN759">
            <v>440914.25746088801</v>
          </cell>
          <cell r="AO759">
            <v>15747</v>
          </cell>
          <cell r="AP759">
            <v>0</v>
          </cell>
          <cell r="AQ759">
            <v>15747</v>
          </cell>
        </row>
        <row r="760">
          <cell r="B760">
            <v>493057057</v>
          </cell>
          <cell r="C760" t="str">
            <v>PHOENIX CHARTER ACADEMY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112</v>
          </cell>
          <cell r="J760">
            <v>0</v>
          </cell>
          <cell r="K760">
            <v>4.2447999999999997</v>
          </cell>
          <cell r="L760">
            <v>0</v>
          </cell>
          <cell r="M760">
            <v>0</v>
          </cell>
          <cell r="N760">
            <v>0</v>
          </cell>
          <cell r="O760">
            <v>75</v>
          </cell>
          <cell r="P760">
            <v>75</v>
          </cell>
          <cell r="Q760">
            <v>112</v>
          </cell>
          <cell r="R760">
            <v>1.038</v>
          </cell>
          <cell r="S760">
            <v>10</v>
          </cell>
          <cell r="T760"/>
          <cell r="U760">
            <v>69415.841742143995</v>
          </cell>
          <cell r="V760">
            <v>117594.13770000001</v>
          </cell>
          <cell r="W760">
            <v>838517.82948508812</v>
          </cell>
          <cell r="X760">
            <v>106828.31736825602</v>
          </cell>
          <cell r="Y760">
            <v>31964.132007936005</v>
          </cell>
          <cell r="Z760">
            <v>96162.601840000003</v>
          </cell>
          <cell r="AA760">
            <v>60373.879080000006</v>
          </cell>
          <cell r="AB760">
            <v>112545.84546</v>
          </cell>
          <cell r="AC760">
            <v>143442.92756812798</v>
          </cell>
          <cell r="AD760">
            <v>176302.62915200001</v>
          </cell>
          <cell r="AE760">
            <v>0</v>
          </cell>
          <cell r="AF760">
            <v>1753148.1414035521</v>
          </cell>
          <cell r="AH760">
            <v>493057057</v>
          </cell>
          <cell r="AI760" t="str">
            <v>493</v>
          </cell>
          <cell r="AJ760" t="str">
            <v>057</v>
          </cell>
          <cell r="AK760" t="str">
            <v>057</v>
          </cell>
          <cell r="AL760">
            <v>1</v>
          </cell>
          <cell r="AM760">
            <v>112</v>
          </cell>
          <cell r="AN760">
            <v>1753148.1414035521</v>
          </cell>
          <cell r="AO760">
            <v>15653</v>
          </cell>
          <cell r="AP760">
            <v>0</v>
          </cell>
          <cell r="AQ760">
            <v>15653</v>
          </cell>
        </row>
        <row r="761">
          <cell r="B761">
            <v>493057093</v>
          </cell>
          <cell r="C761" t="str">
            <v>PHOENIX CHARTER ACADEMY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29</v>
          </cell>
          <cell r="J761">
            <v>0</v>
          </cell>
          <cell r="K761">
            <v>1.0991</v>
          </cell>
          <cell r="L761">
            <v>0</v>
          </cell>
          <cell r="M761">
            <v>0</v>
          </cell>
          <cell r="N761">
            <v>0</v>
          </cell>
          <cell r="O761">
            <v>23</v>
          </cell>
          <cell r="P761">
            <v>18</v>
          </cell>
          <cell r="Q761">
            <v>29</v>
          </cell>
          <cell r="R761">
            <v>1.038</v>
          </cell>
          <cell r="S761">
            <v>10</v>
          </cell>
          <cell r="T761"/>
          <cell r="U761">
            <v>18159.029497698</v>
          </cell>
          <cell r="V761">
            <v>30492.993840000003</v>
          </cell>
          <cell r="W761">
            <v>216202.34607774601</v>
          </cell>
          <cell r="X761">
            <v>28149.054151601998</v>
          </cell>
          <cell r="Y761">
            <v>8205.7624074120013</v>
          </cell>
          <cell r="Z761">
            <v>25204.085029999998</v>
          </cell>
          <cell r="AA761">
            <v>15666.347159999999</v>
          </cell>
          <cell r="AB761">
            <v>28299.824399999998</v>
          </cell>
          <cell r="AC761">
            <v>37978.259353175999</v>
          </cell>
          <cell r="AD761">
            <v>45713.861208999995</v>
          </cell>
          <cell r="AE761">
            <v>0</v>
          </cell>
          <cell r="AF761">
            <v>454071.56312663399</v>
          </cell>
          <cell r="AH761">
            <v>493057093</v>
          </cell>
          <cell r="AI761" t="str">
            <v>493</v>
          </cell>
          <cell r="AJ761" t="str">
            <v>057</v>
          </cell>
          <cell r="AK761" t="str">
            <v>093</v>
          </cell>
          <cell r="AL761">
            <v>1</v>
          </cell>
          <cell r="AM761">
            <v>29</v>
          </cell>
          <cell r="AN761">
            <v>454071.56312663399</v>
          </cell>
          <cell r="AO761">
            <v>15658</v>
          </cell>
          <cell r="AP761">
            <v>0</v>
          </cell>
          <cell r="AQ761">
            <v>15658</v>
          </cell>
        </row>
        <row r="762">
          <cell r="B762">
            <v>493057163</v>
          </cell>
          <cell r="C762" t="str">
            <v>PHOENIX CHARTER ACADEMY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10</v>
          </cell>
          <cell r="J762">
            <v>0</v>
          </cell>
          <cell r="K762">
            <v>0.379</v>
          </cell>
          <cell r="L762">
            <v>0</v>
          </cell>
          <cell r="M762">
            <v>0</v>
          </cell>
          <cell r="N762">
            <v>0</v>
          </cell>
          <cell r="O762">
            <v>7</v>
          </cell>
          <cell r="P762">
            <v>7</v>
          </cell>
          <cell r="Q762">
            <v>10</v>
          </cell>
          <cell r="R762">
            <v>1.038</v>
          </cell>
          <cell r="S762">
            <v>10</v>
          </cell>
          <cell r="T762"/>
          <cell r="U762">
            <v>6241.5137116200003</v>
          </cell>
          <cell r="V762">
            <v>10635.732059999998</v>
          </cell>
          <cell r="W762">
            <v>76083.466444740014</v>
          </cell>
          <cell r="X762">
            <v>9579.6319453800024</v>
          </cell>
          <cell r="Y762">
            <v>2910.6911542800003</v>
          </cell>
          <cell r="Z762">
            <v>8621.0607000000018</v>
          </cell>
          <cell r="AA762">
            <v>5445.7631999999994</v>
          </cell>
          <cell r="AB762">
            <v>10249.513020000002</v>
          </cell>
          <cell r="AC762">
            <v>12878.353771439999</v>
          </cell>
          <cell r="AD762">
            <v>15948.28421</v>
          </cell>
          <cell r="AE762">
            <v>0</v>
          </cell>
          <cell r="AF762">
            <v>158594.01021746002</v>
          </cell>
          <cell r="AH762">
            <v>493057163</v>
          </cell>
          <cell r="AI762" t="str">
            <v>493</v>
          </cell>
          <cell r="AJ762" t="str">
            <v>057</v>
          </cell>
          <cell r="AK762" t="str">
            <v>163</v>
          </cell>
          <cell r="AL762">
            <v>1</v>
          </cell>
          <cell r="AM762">
            <v>10</v>
          </cell>
          <cell r="AN762">
            <v>158594.01021746002</v>
          </cell>
          <cell r="AO762">
            <v>15859</v>
          </cell>
          <cell r="AP762">
            <v>0</v>
          </cell>
          <cell r="AQ762">
            <v>15859</v>
          </cell>
        </row>
        <row r="763">
          <cell r="B763">
            <v>493057165</v>
          </cell>
          <cell r="C763" t="str">
            <v>PHOENIX CHARTER ACADEMY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5</v>
          </cell>
          <cell r="J763">
            <v>0</v>
          </cell>
          <cell r="K763">
            <v>0.1895</v>
          </cell>
          <cell r="L763">
            <v>0</v>
          </cell>
          <cell r="M763">
            <v>0</v>
          </cell>
          <cell r="N763">
            <v>0</v>
          </cell>
          <cell r="O763">
            <v>1</v>
          </cell>
          <cell r="P763">
            <v>3</v>
          </cell>
          <cell r="Q763">
            <v>5</v>
          </cell>
          <cell r="R763">
            <v>1.038</v>
          </cell>
          <cell r="S763">
            <v>9</v>
          </cell>
          <cell r="T763"/>
          <cell r="U763">
            <v>2888.7275258100003</v>
          </cell>
          <cell r="V763">
            <v>4800.3970799999997</v>
          </cell>
          <cell r="W763">
            <v>33931.626902370001</v>
          </cell>
          <cell r="X763">
            <v>4448.9627226900011</v>
          </cell>
          <cell r="Y763">
            <v>1274.3287571399999</v>
          </cell>
          <cell r="Z763">
            <v>4063.63535</v>
          </cell>
          <cell r="AA763">
            <v>2506.9775999999997</v>
          </cell>
          <cell r="AB763">
            <v>4713.2154600000003</v>
          </cell>
          <cell r="AC763">
            <v>5854.8866857199992</v>
          </cell>
          <cell r="AD763">
            <v>7189.3871049999998</v>
          </cell>
          <cell r="AE763">
            <v>0</v>
          </cell>
          <cell r="AF763">
            <v>71672.145188729992</v>
          </cell>
          <cell r="AH763">
            <v>493057165</v>
          </cell>
          <cell r="AI763" t="str">
            <v>493</v>
          </cell>
          <cell r="AJ763" t="str">
            <v>057</v>
          </cell>
          <cell r="AK763" t="str">
            <v>165</v>
          </cell>
          <cell r="AL763">
            <v>1</v>
          </cell>
          <cell r="AM763">
            <v>5</v>
          </cell>
          <cell r="AN763">
            <v>71672.145188729992</v>
          </cell>
          <cell r="AO763">
            <v>14334</v>
          </cell>
          <cell r="AP763">
            <v>0</v>
          </cell>
          <cell r="AQ763">
            <v>14334</v>
          </cell>
        </row>
        <row r="764">
          <cell r="B764">
            <v>493057176</v>
          </cell>
          <cell r="C764" t="str">
            <v>PHOENIX CHARTER ACADEMY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3</v>
          </cell>
          <cell r="J764">
            <v>0</v>
          </cell>
          <cell r="K764">
            <v>0.1137</v>
          </cell>
          <cell r="L764">
            <v>0</v>
          </cell>
          <cell r="M764">
            <v>0</v>
          </cell>
          <cell r="N764">
            <v>0</v>
          </cell>
          <cell r="O764">
            <v>2</v>
          </cell>
          <cell r="P764">
            <v>3</v>
          </cell>
          <cell r="Q764">
            <v>3</v>
          </cell>
          <cell r="R764">
            <v>1.038</v>
          </cell>
          <cell r="S764">
            <v>7</v>
          </cell>
          <cell r="T764"/>
          <cell r="U764">
            <v>1911.131031486</v>
          </cell>
          <cell r="V764">
            <v>3397.2079200000003</v>
          </cell>
          <cell r="W764">
            <v>24878.444749422004</v>
          </cell>
          <cell r="X764">
            <v>2860.2554536140001</v>
          </cell>
          <cell r="Y764">
            <v>973.58194628399997</v>
          </cell>
          <cell r="Z764">
            <v>2592.3212099999996</v>
          </cell>
          <cell r="AA764">
            <v>1714.90056</v>
          </cell>
          <cell r="AB764">
            <v>3525.0583800000004</v>
          </cell>
          <cell r="AC764">
            <v>3840.1345234320006</v>
          </cell>
          <cell r="AD764">
            <v>5098.6842630000001</v>
          </cell>
          <cell r="AE764">
            <v>0</v>
          </cell>
          <cell r="AF764">
            <v>50791.720037238018</v>
          </cell>
          <cell r="AH764">
            <v>493057176</v>
          </cell>
          <cell r="AI764" t="str">
            <v>493</v>
          </cell>
          <cell r="AJ764" t="str">
            <v>057</v>
          </cell>
          <cell r="AK764" t="str">
            <v>176</v>
          </cell>
          <cell r="AL764">
            <v>1</v>
          </cell>
          <cell r="AM764">
            <v>3</v>
          </cell>
          <cell r="AN764">
            <v>50791.720037238018</v>
          </cell>
          <cell r="AO764">
            <v>16931</v>
          </cell>
          <cell r="AP764">
            <v>0</v>
          </cell>
          <cell r="AQ764">
            <v>16931</v>
          </cell>
        </row>
        <row r="765">
          <cell r="B765">
            <v>493057229</v>
          </cell>
          <cell r="C765" t="str">
            <v>PHOENIX CHARTER ACADEMY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1</v>
          </cell>
          <cell r="J765">
            <v>0</v>
          </cell>
          <cell r="K765">
            <v>3.7900000000000003E-2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1</v>
          </cell>
          <cell r="Q765">
            <v>1</v>
          </cell>
          <cell r="R765">
            <v>1.038</v>
          </cell>
          <cell r="S765">
            <v>8</v>
          </cell>
          <cell r="T765"/>
          <cell r="U765">
            <v>586.54151716199999</v>
          </cell>
          <cell r="V765">
            <v>1048.3073400000001</v>
          </cell>
          <cell r="W765">
            <v>7722.8837164740007</v>
          </cell>
          <cell r="X765">
            <v>862.52428453800007</v>
          </cell>
          <cell r="Y765">
            <v>301.77089542799996</v>
          </cell>
          <cell r="Z765">
            <v>802.04706999999996</v>
          </cell>
          <cell r="AA765">
            <v>535.35888</v>
          </cell>
          <cell r="AB765">
            <v>1175.9709600000001</v>
          </cell>
          <cell r="AC765">
            <v>1124.234121144</v>
          </cell>
          <cell r="AD765">
            <v>1572.2914210000001</v>
          </cell>
          <cell r="AE765">
            <v>0</v>
          </cell>
          <cell r="AF765">
            <v>15731.930205746001</v>
          </cell>
          <cell r="AH765">
            <v>493057229</v>
          </cell>
          <cell r="AI765" t="str">
            <v>493</v>
          </cell>
          <cell r="AJ765" t="str">
            <v>057</v>
          </cell>
          <cell r="AK765" t="str">
            <v>229</v>
          </cell>
          <cell r="AL765">
            <v>1</v>
          </cell>
          <cell r="AM765">
            <v>1</v>
          </cell>
          <cell r="AN765">
            <v>15731.930205746001</v>
          </cell>
          <cell r="AO765">
            <v>15732</v>
          </cell>
          <cell r="AP765">
            <v>0</v>
          </cell>
          <cell r="AQ765">
            <v>15732</v>
          </cell>
        </row>
        <row r="766">
          <cell r="B766">
            <v>493057248</v>
          </cell>
          <cell r="C766" t="str">
            <v>PHOENIX CHARTER ACADEMY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23</v>
          </cell>
          <cell r="J766">
            <v>0</v>
          </cell>
          <cell r="K766">
            <v>0.87170000000000003</v>
          </cell>
          <cell r="L766">
            <v>0</v>
          </cell>
          <cell r="M766">
            <v>0</v>
          </cell>
          <cell r="N766">
            <v>0</v>
          </cell>
          <cell r="O766">
            <v>18</v>
          </cell>
          <cell r="P766">
            <v>19</v>
          </cell>
          <cell r="Q766">
            <v>23</v>
          </cell>
          <cell r="R766">
            <v>1.038</v>
          </cell>
          <cell r="S766">
            <v>10</v>
          </cell>
          <cell r="T766"/>
          <cell r="U766">
            <v>14694.763254726</v>
          </cell>
          <cell r="V766">
            <v>25627.483020000003</v>
          </cell>
          <cell r="W766">
            <v>185652.11033890201</v>
          </cell>
          <cell r="X766">
            <v>22292.201944373999</v>
          </cell>
          <cell r="Y766">
            <v>7197.7809148440001</v>
          </cell>
          <cell r="Z766">
            <v>20070.072609999999</v>
          </cell>
          <cell r="AA766">
            <v>12994.5144</v>
          </cell>
          <cell r="AB766">
            <v>25472.40582</v>
          </cell>
          <cell r="AC766">
            <v>30064.274226312002</v>
          </cell>
          <cell r="AD766">
            <v>38451.902683</v>
          </cell>
          <cell r="AE766">
            <v>0</v>
          </cell>
          <cell r="AF766">
            <v>382517.50921215798</v>
          </cell>
          <cell r="AH766">
            <v>493057248</v>
          </cell>
          <cell r="AI766" t="str">
            <v>493</v>
          </cell>
          <cell r="AJ766" t="str">
            <v>057</v>
          </cell>
          <cell r="AK766" t="str">
            <v>248</v>
          </cell>
          <cell r="AL766">
            <v>1</v>
          </cell>
          <cell r="AM766">
            <v>23</v>
          </cell>
          <cell r="AN766">
            <v>382517.50921215798</v>
          </cell>
          <cell r="AO766">
            <v>16631</v>
          </cell>
          <cell r="AP766">
            <v>0</v>
          </cell>
          <cell r="AQ766">
            <v>16631</v>
          </cell>
        </row>
        <row r="767">
          <cell r="B767">
            <v>493057262</v>
          </cell>
          <cell r="C767" t="str">
            <v>PHOENIX CHARTER ACADEMY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3</v>
          </cell>
          <cell r="J767">
            <v>0</v>
          </cell>
          <cell r="K767">
            <v>0.1137</v>
          </cell>
          <cell r="L767">
            <v>0</v>
          </cell>
          <cell r="M767">
            <v>0</v>
          </cell>
          <cell r="N767">
            <v>0</v>
          </cell>
          <cell r="O767">
            <v>1</v>
          </cell>
          <cell r="P767">
            <v>2</v>
          </cell>
          <cell r="Q767">
            <v>3</v>
          </cell>
          <cell r="R767">
            <v>1.038</v>
          </cell>
          <cell r="S767">
            <v>8</v>
          </cell>
          <cell r="T767"/>
          <cell r="U767">
            <v>1774.4368114859999</v>
          </cell>
          <cell r="V767">
            <v>2982.3400800000004</v>
          </cell>
          <cell r="W767">
            <v>21204.973129422004</v>
          </cell>
          <cell r="X767">
            <v>2723.9141536140005</v>
          </cell>
          <cell r="Y767">
            <v>802.69600628399996</v>
          </cell>
          <cell r="Z767">
            <v>2479.0412099999999</v>
          </cell>
          <cell r="AA767">
            <v>1546.3501200000001</v>
          </cell>
          <cell r="AB767">
            <v>2933.4087600000003</v>
          </cell>
          <cell r="AC767">
            <v>3606.418443432</v>
          </cell>
          <cell r="AD767">
            <v>4468.5442629999998</v>
          </cell>
          <cell r="AE767">
            <v>0</v>
          </cell>
          <cell r="AF767">
            <v>44522.122977238003</v>
          </cell>
          <cell r="AH767">
            <v>493057262</v>
          </cell>
          <cell r="AI767" t="str">
            <v>493</v>
          </cell>
          <cell r="AJ767" t="str">
            <v>057</v>
          </cell>
          <cell r="AK767" t="str">
            <v>262</v>
          </cell>
          <cell r="AL767">
            <v>1</v>
          </cell>
          <cell r="AM767">
            <v>3</v>
          </cell>
          <cell r="AN767">
            <v>44522.122977238003</v>
          </cell>
          <cell r="AO767">
            <v>14841</v>
          </cell>
          <cell r="AP767">
            <v>0</v>
          </cell>
          <cell r="AQ767">
            <v>14841</v>
          </cell>
        </row>
        <row r="768">
          <cell r="B768">
            <v>493057274</v>
          </cell>
          <cell r="C768" t="str">
            <v>PHOENIX CHARTER ACADEMY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2</v>
          </cell>
          <cell r="J768">
            <v>0</v>
          </cell>
          <cell r="K768">
            <v>7.5800000000000006E-2</v>
          </cell>
          <cell r="L768">
            <v>0</v>
          </cell>
          <cell r="M768">
            <v>0</v>
          </cell>
          <cell r="N768">
            <v>0</v>
          </cell>
          <cell r="O768">
            <v>1</v>
          </cell>
          <cell r="P768">
            <v>1</v>
          </cell>
          <cell r="Q768">
            <v>2</v>
          </cell>
          <cell r="R768">
            <v>1.038</v>
          </cell>
          <cell r="S768">
            <v>9</v>
          </cell>
          <cell r="T768"/>
          <cell r="U768">
            <v>1189.3277343240002</v>
          </cell>
          <cell r="V768">
            <v>1940.8212599999999</v>
          </cell>
          <cell r="W768">
            <v>13548.396852948001</v>
          </cell>
          <cell r="X768">
            <v>1861.389869076</v>
          </cell>
          <cell r="Y768">
            <v>504.14291085599996</v>
          </cell>
          <cell r="Z768">
            <v>1677.46414</v>
          </cell>
          <cell r="AA768">
            <v>1013.67966</v>
          </cell>
          <cell r="AB768">
            <v>1771.38852</v>
          </cell>
          <cell r="AC768">
            <v>2482.1843222879997</v>
          </cell>
          <cell r="AD768">
            <v>2906.5828420000003</v>
          </cell>
          <cell r="AE768">
            <v>0</v>
          </cell>
          <cell r="AF768">
            <v>28895.378111492002</v>
          </cell>
          <cell r="AH768">
            <v>493057274</v>
          </cell>
          <cell r="AI768" t="str">
            <v>493</v>
          </cell>
          <cell r="AJ768" t="str">
            <v>057</v>
          </cell>
          <cell r="AK768" t="str">
            <v>274</v>
          </cell>
          <cell r="AL768">
            <v>1</v>
          </cell>
          <cell r="AM768">
            <v>2</v>
          </cell>
          <cell r="AN768">
            <v>28895.378111492002</v>
          </cell>
          <cell r="AO768">
            <v>14448</v>
          </cell>
          <cell r="AP768">
            <v>0</v>
          </cell>
          <cell r="AQ768">
            <v>14448</v>
          </cell>
        </row>
        <row r="769">
          <cell r="B769">
            <v>494093035</v>
          </cell>
          <cell r="C769" t="str">
            <v>PIONEER CS OF SCIENCE</v>
          </cell>
          <cell r="D769">
            <v>0</v>
          </cell>
          <cell r="E769">
            <v>0</v>
          </cell>
          <cell r="F769">
            <v>1</v>
          </cell>
          <cell r="G769">
            <v>2</v>
          </cell>
          <cell r="H769">
            <v>1</v>
          </cell>
          <cell r="I769">
            <v>0</v>
          </cell>
          <cell r="J769">
            <v>0</v>
          </cell>
          <cell r="K769">
            <v>0.15160000000000001</v>
          </cell>
          <cell r="L769">
            <v>0</v>
          </cell>
          <cell r="M769">
            <v>1</v>
          </cell>
          <cell r="N769">
            <v>0</v>
          </cell>
          <cell r="O769">
            <v>0</v>
          </cell>
          <cell r="P769">
            <v>4</v>
          </cell>
          <cell r="Q769">
            <v>4</v>
          </cell>
          <cell r="R769">
            <v>1.0449999999999999</v>
          </cell>
          <cell r="S769">
            <v>10</v>
          </cell>
          <cell r="T769"/>
          <cell r="U769">
            <v>2469.5916478199997</v>
          </cell>
          <cell r="V769">
            <v>4444.3013999999994</v>
          </cell>
          <cell r="W769">
            <v>28325.823182139997</v>
          </cell>
          <cell r="X769">
            <v>4815.0809891799991</v>
          </cell>
          <cell r="Y769">
            <v>1272.64658708</v>
          </cell>
          <cell r="Z769">
            <v>2176.96828</v>
          </cell>
          <cell r="AA769">
            <v>1659.7734999999998</v>
          </cell>
          <cell r="AB769">
            <v>3254.8405999999995</v>
          </cell>
          <cell r="AC769">
            <v>4699.6353958400005</v>
          </cell>
          <cell r="AD769">
            <v>6945.6456840000001</v>
          </cell>
          <cell r="AE769">
            <v>0</v>
          </cell>
          <cell r="AF769">
            <v>60064.307266060001</v>
          </cell>
          <cell r="AH769">
            <v>494093035</v>
          </cell>
          <cell r="AI769" t="str">
            <v>494</v>
          </cell>
          <cell r="AJ769" t="str">
            <v>093</v>
          </cell>
          <cell r="AK769" t="str">
            <v>035</v>
          </cell>
          <cell r="AL769">
            <v>1</v>
          </cell>
          <cell r="AM769">
            <v>4</v>
          </cell>
          <cell r="AN769">
            <v>60064.307266060001</v>
          </cell>
          <cell r="AO769">
            <v>15016</v>
          </cell>
          <cell r="AP769">
            <v>0</v>
          </cell>
          <cell r="AQ769">
            <v>15016</v>
          </cell>
        </row>
        <row r="770">
          <cell r="B770">
            <v>494093049</v>
          </cell>
          <cell r="C770" t="str">
            <v>PIONEER CS OF SCIENCE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1</v>
          </cell>
          <cell r="I770">
            <v>0</v>
          </cell>
          <cell r="J770">
            <v>0</v>
          </cell>
          <cell r="K770">
            <v>3.7900000000000003E-2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1</v>
          </cell>
          <cell r="Q770">
            <v>1</v>
          </cell>
          <cell r="R770">
            <v>1.0449999999999999</v>
          </cell>
          <cell r="S770">
            <v>7</v>
          </cell>
          <cell r="T770"/>
          <cell r="U770">
            <v>589.05489945499994</v>
          </cell>
          <cell r="V770">
            <v>1048.5321000000001</v>
          </cell>
          <cell r="W770">
            <v>6275.6824205349994</v>
          </cell>
          <cell r="X770">
            <v>975.31757229499988</v>
          </cell>
          <cell r="Y770">
            <v>305.08085926999996</v>
          </cell>
          <cell r="Z770">
            <v>514.08706999999993</v>
          </cell>
          <cell r="AA770">
            <v>451.32504999999998</v>
          </cell>
          <cell r="AB770">
            <v>849.44914999999992</v>
          </cell>
          <cell r="AC770">
            <v>1163.4687114600001</v>
          </cell>
          <cell r="AD770">
            <v>1665.921421</v>
          </cell>
          <cell r="AE770">
            <v>0</v>
          </cell>
          <cell r="AF770">
            <v>13837.919254015</v>
          </cell>
          <cell r="AH770">
            <v>494093049</v>
          </cell>
          <cell r="AI770" t="str">
            <v>494</v>
          </cell>
          <cell r="AJ770" t="str">
            <v>093</v>
          </cell>
          <cell r="AK770" t="str">
            <v>049</v>
          </cell>
          <cell r="AL770">
            <v>1</v>
          </cell>
          <cell r="AM770">
            <v>1</v>
          </cell>
          <cell r="AN770">
            <v>13837.919254015</v>
          </cell>
          <cell r="AO770">
            <v>13838</v>
          </cell>
          <cell r="AP770">
            <v>0</v>
          </cell>
          <cell r="AQ770">
            <v>13838</v>
          </cell>
        </row>
        <row r="771">
          <cell r="B771">
            <v>494093056</v>
          </cell>
          <cell r="C771" t="str">
            <v>PIONEER CS OF SCIENCE</v>
          </cell>
          <cell r="D771">
            <v>0</v>
          </cell>
          <cell r="E771">
            <v>0</v>
          </cell>
          <cell r="F771">
            <v>0</v>
          </cell>
          <cell r="G771">
            <v>1</v>
          </cell>
          <cell r="H771">
            <v>0</v>
          </cell>
          <cell r="I771">
            <v>1</v>
          </cell>
          <cell r="J771">
            <v>0</v>
          </cell>
          <cell r="K771">
            <v>7.5800000000000006E-2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2</v>
          </cell>
          <cell r="R771">
            <v>1.0449999999999999</v>
          </cell>
          <cell r="S771">
            <v>3</v>
          </cell>
          <cell r="T771"/>
          <cell r="U771">
            <v>1053.9637989099999</v>
          </cell>
          <cell r="V771">
            <v>1508.8755000000001</v>
          </cell>
          <cell r="W771">
            <v>8657.0678410699984</v>
          </cell>
          <cell r="X771">
            <v>2092.2221945900001</v>
          </cell>
          <cell r="Y771">
            <v>315.57621853999996</v>
          </cell>
          <cell r="Z771">
            <v>1274.79414</v>
          </cell>
          <cell r="AA771">
            <v>671.74689999999987</v>
          </cell>
          <cell r="AB771">
            <v>715.97129999999993</v>
          </cell>
          <cell r="AC771">
            <v>2214.4745229199998</v>
          </cell>
          <cell r="AD771">
            <v>2307.4728420000001</v>
          </cell>
          <cell r="AE771">
            <v>0</v>
          </cell>
          <cell r="AF771">
            <v>20812.165258029996</v>
          </cell>
          <cell r="AH771">
            <v>494093056</v>
          </cell>
          <cell r="AI771" t="str">
            <v>494</v>
          </cell>
          <cell r="AJ771" t="str">
            <v>093</v>
          </cell>
          <cell r="AK771" t="str">
            <v>056</v>
          </cell>
          <cell r="AL771">
            <v>1</v>
          </cell>
          <cell r="AM771">
            <v>2</v>
          </cell>
          <cell r="AN771">
            <v>20812.165258029996</v>
          </cell>
          <cell r="AO771">
            <v>10406</v>
          </cell>
          <cell r="AP771">
            <v>0</v>
          </cell>
          <cell r="AQ771">
            <v>10406</v>
          </cell>
        </row>
        <row r="772">
          <cell r="B772">
            <v>494093057</v>
          </cell>
          <cell r="C772" t="str">
            <v>PIONEER CS OF SCIENCE</v>
          </cell>
          <cell r="D772">
            <v>0</v>
          </cell>
          <cell r="E772">
            <v>0</v>
          </cell>
          <cell r="F772">
            <v>11</v>
          </cell>
          <cell r="G772">
            <v>35</v>
          </cell>
          <cell r="H772">
            <v>23</v>
          </cell>
          <cell r="I772">
            <v>10</v>
          </cell>
          <cell r="J772">
            <v>0</v>
          </cell>
          <cell r="K772">
            <v>2.9941</v>
          </cell>
          <cell r="L772">
            <v>0</v>
          </cell>
          <cell r="M772">
            <v>18</v>
          </cell>
          <cell r="N772">
            <v>3</v>
          </cell>
          <cell r="O772">
            <v>0</v>
          </cell>
          <cell r="P772">
            <v>44</v>
          </cell>
          <cell r="Q772">
            <v>79</v>
          </cell>
          <cell r="R772">
            <v>1.0449999999999999</v>
          </cell>
          <cell r="S772">
            <v>10</v>
          </cell>
          <cell r="T772"/>
          <cell r="U772">
            <v>46583.804156945007</v>
          </cell>
          <cell r="V772">
            <v>76997.000299999985</v>
          </cell>
          <cell r="W772">
            <v>462400.78567226499</v>
          </cell>
          <cell r="X772">
            <v>90967.931161304994</v>
          </cell>
          <cell r="Y772">
            <v>20094.147282329996</v>
          </cell>
          <cell r="Z772">
            <v>45264.31852999999</v>
          </cell>
          <cell r="AA772">
            <v>30481.458699999992</v>
          </cell>
          <cell r="AB772">
            <v>46601.356999999989</v>
          </cell>
          <cell r="AC772">
            <v>93971.988505339992</v>
          </cell>
          <cell r="AD772">
            <v>120267.61225900002</v>
          </cell>
          <cell r="AE772">
            <v>0</v>
          </cell>
          <cell r="AF772">
            <v>1033630.4035671847</v>
          </cell>
          <cell r="AH772">
            <v>494093057</v>
          </cell>
          <cell r="AI772" t="str">
            <v>494</v>
          </cell>
          <cell r="AJ772" t="str">
            <v>093</v>
          </cell>
          <cell r="AK772" t="str">
            <v>057</v>
          </cell>
          <cell r="AL772">
            <v>1</v>
          </cell>
          <cell r="AM772">
            <v>79</v>
          </cell>
          <cell r="AN772">
            <v>1033630.4035671847</v>
          </cell>
          <cell r="AO772">
            <v>13084</v>
          </cell>
          <cell r="AP772">
            <v>0</v>
          </cell>
          <cell r="AQ772">
            <v>13084</v>
          </cell>
        </row>
        <row r="773">
          <cell r="B773">
            <v>494093071</v>
          </cell>
          <cell r="C773" t="str">
            <v>PIONEER CS OF SCIENCE</v>
          </cell>
          <cell r="D773">
            <v>0</v>
          </cell>
          <cell r="E773">
            <v>0</v>
          </cell>
          <cell r="F773">
            <v>0</v>
          </cell>
          <cell r="G773">
            <v>2</v>
          </cell>
          <cell r="H773">
            <v>0</v>
          </cell>
          <cell r="I773">
            <v>0</v>
          </cell>
          <cell r="J773">
            <v>0</v>
          </cell>
          <cell r="K773">
            <v>7.5800000000000006E-2</v>
          </cell>
          <cell r="L773">
            <v>0</v>
          </cell>
          <cell r="M773">
            <v>2</v>
          </cell>
          <cell r="N773">
            <v>0</v>
          </cell>
          <cell r="O773">
            <v>0</v>
          </cell>
          <cell r="P773">
            <v>0</v>
          </cell>
          <cell r="Q773">
            <v>2</v>
          </cell>
          <cell r="R773">
            <v>1.0449999999999999</v>
          </cell>
          <cell r="S773">
            <v>4</v>
          </cell>
          <cell r="T773"/>
          <cell r="U773">
            <v>1246.0974989099998</v>
          </cell>
          <cell r="V773">
            <v>1845.1146999999999</v>
          </cell>
          <cell r="W773">
            <v>9993.1421410700004</v>
          </cell>
          <cell r="X773">
            <v>2784.0017445899998</v>
          </cell>
          <cell r="Y773">
            <v>404.63111853999999</v>
          </cell>
          <cell r="Z773">
            <v>1217.1141399999999</v>
          </cell>
          <cell r="AA773">
            <v>647.5655999999999</v>
          </cell>
          <cell r="AB773">
            <v>348.44479999999999</v>
          </cell>
          <cell r="AC773">
            <v>2741.6979229199997</v>
          </cell>
          <cell r="AD773">
            <v>2885.402842</v>
          </cell>
          <cell r="AE773">
            <v>0</v>
          </cell>
          <cell r="AF773">
            <v>24113.212508030003</v>
          </cell>
          <cell r="AH773">
            <v>494093071</v>
          </cell>
          <cell r="AI773" t="str">
            <v>494</v>
          </cell>
          <cell r="AJ773" t="str">
            <v>093</v>
          </cell>
          <cell r="AK773" t="str">
            <v>071</v>
          </cell>
          <cell r="AL773">
            <v>1</v>
          </cell>
          <cell r="AM773">
            <v>2</v>
          </cell>
          <cell r="AN773">
            <v>24113.212508030003</v>
          </cell>
          <cell r="AO773">
            <v>12057</v>
          </cell>
          <cell r="AP773">
            <v>0</v>
          </cell>
          <cell r="AQ773">
            <v>12057</v>
          </cell>
        </row>
        <row r="774">
          <cell r="B774">
            <v>494093093</v>
          </cell>
          <cell r="C774" t="str">
            <v>PIONEER CS OF SCIENCE</v>
          </cell>
          <cell r="D774">
            <v>0</v>
          </cell>
          <cell r="E774">
            <v>0</v>
          </cell>
          <cell r="F774">
            <v>18</v>
          </cell>
          <cell r="G774">
            <v>128</v>
          </cell>
          <cell r="H774">
            <v>70</v>
          </cell>
          <cell r="I774">
            <v>112</v>
          </cell>
          <cell r="J774">
            <v>0</v>
          </cell>
          <cell r="K774">
            <v>12.4312</v>
          </cell>
          <cell r="L774">
            <v>0</v>
          </cell>
          <cell r="M774">
            <v>60</v>
          </cell>
          <cell r="N774">
            <v>8</v>
          </cell>
          <cell r="O774">
            <v>5</v>
          </cell>
          <cell r="P774">
            <v>134</v>
          </cell>
          <cell r="Q774">
            <v>328</v>
          </cell>
          <cell r="R774">
            <v>1.0449999999999999</v>
          </cell>
          <cell r="S774">
            <v>10</v>
          </cell>
          <cell r="T774"/>
          <cell r="U774">
            <v>188707.61407123998</v>
          </cell>
          <cell r="V774">
            <v>301793.23074999999</v>
          </cell>
          <cell r="W774">
            <v>1834595.5556354802</v>
          </cell>
          <cell r="X774">
            <v>356393.29606275994</v>
          </cell>
          <cell r="Y774">
            <v>75640.503740559972</v>
          </cell>
          <cell r="Z774">
            <v>205371.08895999996</v>
          </cell>
          <cell r="AA774">
            <v>129134.46424999999</v>
          </cell>
          <cell r="AB774">
            <v>189904.66274999999</v>
          </cell>
          <cell r="AC774">
            <v>387153.75025887991</v>
          </cell>
          <cell r="AD774">
            <v>466419.42608800007</v>
          </cell>
          <cell r="AE774">
            <v>0</v>
          </cell>
          <cell r="AF774">
            <v>4135113.59256692</v>
          </cell>
          <cell r="AH774">
            <v>494093093</v>
          </cell>
          <cell r="AI774" t="str">
            <v>494</v>
          </cell>
          <cell r="AJ774" t="str">
            <v>093</v>
          </cell>
          <cell r="AK774" t="str">
            <v>093</v>
          </cell>
          <cell r="AL774">
            <v>1</v>
          </cell>
          <cell r="AM774">
            <v>328</v>
          </cell>
          <cell r="AN774">
            <v>4135113.59256692</v>
          </cell>
          <cell r="AO774">
            <v>12607</v>
          </cell>
          <cell r="AP774">
            <v>0</v>
          </cell>
          <cell r="AQ774">
            <v>12607</v>
          </cell>
        </row>
        <row r="775">
          <cell r="B775">
            <v>494093128</v>
          </cell>
          <cell r="C775" t="str">
            <v>PIONEER CS OF SCIENCE</v>
          </cell>
          <cell r="D775">
            <v>0</v>
          </cell>
          <cell r="E775">
            <v>0</v>
          </cell>
          <cell r="F775">
            <v>0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3.7900000000000003E-2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1.0449999999999999</v>
          </cell>
          <cell r="S775">
            <v>9</v>
          </cell>
          <cell r="T775"/>
          <cell r="U775">
            <v>526.98189945499996</v>
          </cell>
          <cell r="V775">
            <v>754.43775000000005</v>
          </cell>
          <cell r="W775">
            <v>3819.8174705349998</v>
          </cell>
          <cell r="X775">
            <v>1223.8812722949999</v>
          </cell>
          <cell r="Y775">
            <v>154.28735927</v>
          </cell>
          <cell r="Z775">
            <v>493.65706999999998</v>
          </cell>
          <cell r="AA775">
            <v>251.73004999999998</v>
          </cell>
          <cell r="AB775">
            <v>150.19784999999999</v>
          </cell>
          <cell r="AC775">
            <v>1082.65886146</v>
          </cell>
          <cell r="AD775">
            <v>1189.911421</v>
          </cell>
          <cell r="AE775">
            <v>0</v>
          </cell>
          <cell r="AF775">
            <v>9647.5610040150004</v>
          </cell>
          <cell r="AH775">
            <v>494093128</v>
          </cell>
          <cell r="AI775" t="str">
            <v>494</v>
          </cell>
          <cell r="AJ775" t="str">
            <v>093</v>
          </cell>
          <cell r="AK775" t="str">
            <v>128</v>
          </cell>
          <cell r="AL775">
            <v>1</v>
          </cell>
          <cell r="AM775">
            <v>1</v>
          </cell>
          <cell r="AN775">
            <v>9647.5610040150004</v>
          </cell>
          <cell r="AO775">
            <v>9648</v>
          </cell>
          <cell r="AP775">
            <v>0</v>
          </cell>
          <cell r="AQ775">
            <v>9648</v>
          </cell>
        </row>
        <row r="776">
          <cell r="B776">
            <v>494093133</v>
          </cell>
          <cell r="C776" t="str">
            <v>PIONEER CS OF SCIENCE</v>
          </cell>
          <cell r="D776">
            <v>0</v>
          </cell>
          <cell r="E776">
            <v>0</v>
          </cell>
          <cell r="F776">
            <v>0</v>
          </cell>
          <cell r="G776">
            <v>1</v>
          </cell>
          <cell r="H776">
            <v>0</v>
          </cell>
          <cell r="I776">
            <v>0</v>
          </cell>
          <cell r="J776">
            <v>0</v>
          </cell>
          <cell r="K776">
            <v>3.7900000000000003E-2</v>
          </cell>
          <cell r="L776">
            <v>0</v>
          </cell>
          <cell r="M776">
            <v>1</v>
          </cell>
          <cell r="N776">
            <v>0</v>
          </cell>
          <cell r="O776">
            <v>0</v>
          </cell>
          <cell r="P776">
            <v>0</v>
          </cell>
          <cell r="Q776">
            <v>1</v>
          </cell>
          <cell r="R776">
            <v>1.0449999999999999</v>
          </cell>
          <cell r="S776">
            <v>7</v>
          </cell>
          <cell r="T776"/>
          <cell r="U776">
            <v>623.04874945499989</v>
          </cell>
          <cell r="V776">
            <v>922.55734999999993</v>
          </cell>
          <cell r="W776">
            <v>4996.5710705350002</v>
          </cell>
          <cell r="X776">
            <v>1392.0008722949999</v>
          </cell>
          <cell r="Y776">
            <v>202.31555926999999</v>
          </cell>
          <cell r="Z776">
            <v>608.55706999999995</v>
          </cell>
          <cell r="AA776">
            <v>323.78279999999995</v>
          </cell>
          <cell r="AB776">
            <v>174.22239999999999</v>
          </cell>
          <cell r="AC776">
            <v>1370.8489614599998</v>
          </cell>
          <cell r="AD776">
            <v>1442.701421</v>
          </cell>
          <cell r="AE776">
            <v>0</v>
          </cell>
          <cell r="AF776">
            <v>12056.606254015001</v>
          </cell>
          <cell r="AH776">
            <v>494093133</v>
          </cell>
          <cell r="AI776" t="str">
            <v>494</v>
          </cell>
          <cell r="AJ776" t="str">
            <v>093</v>
          </cell>
          <cell r="AK776" t="str">
            <v>133</v>
          </cell>
          <cell r="AL776">
            <v>1</v>
          </cell>
          <cell r="AM776">
            <v>1</v>
          </cell>
          <cell r="AN776">
            <v>12056.606254015001</v>
          </cell>
          <cell r="AO776">
            <v>12057</v>
          </cell>
          <cell r="AP776">
            <v>0</v>
          </cell>
          <cell r="AQ776">
            <v>12057</v>
          </cell>
        </row>
        <row r="777">
          <cell r="B777">
            <v>494093149</v>
          </cell>
          <cell r="C777" t="str">
            <v>PIONEER CS OF SCIENCE</v>
          </cell>
          <cell r="D777">
            <v>0</v>
          </cell>
          <cell r="E777">
            <v>0</v>
          </cell>
          <cell r="F777">
            <v>0</v>
          </cell>
          <cell r="G777">
            <v>2</v>
          </cell>
          <cell r="H777">
            <v>0</v>
          </cell>
          <cell r="I777">
            <v>0</v>
          </cell>
          <cell r="J777">
            <v>0</v>
          </cell>
          <cell r="K777">
            <v>7.5800000000000006E-2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2</v>
          </cell>
          <cell r="R777">
            <v>1.0449999999999999</v>
          </cell>
          <cell r="S777">
            <v>10</v>
          </cell>
          <cell r="T777"/>
          <cell r="U777">
            <v>1053.9637989099999</v>
          </cell>
          <cell r="V777">
            <v>1508.8755000000001</v>
          </cell>
          <cell r="W777">
            <v>7639.6349410699995</v>
          </cell>
          <cell r="X777">
            <v>2447.7625445899998</v>
          </cell>
          <cell r="Y777">
            <v>308.57471853999999</v>
          </cell>
          <cell r="Z777">
            <v>987.31413999999995</v>
          </cell>
          <cell r="AA777">
            <v>503.46009999999995</v>
          </cell>
          <cell r="AB777">
            <v>300.39569999999998</v>
          </cell>
          <cell r="AC777">
            <v>2165.3177229200001</v>
          </cell>
          <cell r="AD777">
            <v>2379.822842</v>
          </cell>
          <cell r="AE777">
            <v>0</v>
          </cell>
          <cell r="AF777">
            <v>19295.122008030001</v>
          </cell>
          <cell r="AH777">
            <v>494093149</v>
          </cell>
          <cell r="AI777" t="str">
            <v>494</v>
          </cell>
          <cell r="AJ777" t="str">
            <v>093</v>
          </cell>
          <cell r="AK777" t="str">
            <v>149</v>
          </cell>
          <cell r="AL777">
            <v>1</v>
          </cell>
          <cell r="AM777">
            <v>2</v>
          </cell>
          <cell r="AN777">
            <v>19295.122008030001</v>
          </cell>
          <cell r="AO777">
            <v>9648</v>
          </cell>
          <cell r="AP777">
            <v>0</v>
          </cell>
          <cell r="AQ777">
            <v>9648</v>
          </cell>
        </row>
        <row r="778">
          <cell r="B778">
            <v>494093163</v>
          </cell>
          <cell r="C778" t="str">
            <v>PIONEER CS OF SCIENCE</v>
          </cell>
          <cell r="D778">
            <v>0</v>
          </cell>
          <cell r="E778">
            <v>0</v>
          </cell>
          <cell r="F778">
            <v>0</v>
          </cell>
          <cell r="G778">
            <v>7</v>
          </cell>
          <cell r="H778">
            <v>2</v>
          </cell>
          <cell r="I778">
            <v>1</v>
          </cell>
          <cell r="J778">
            <v>0</v>
          </cell>
          <cell r="K778">
            <v>0.379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5</v>
          </cell>
          <cell r="Q778">
            <v>10</v>
          </cell>
          <cell r="R778">
            <v>1.0449999999999999</v>
          </cell>
          <cell r="S778">
            <v>10</v>
          </cell>
          <cell r="T778"/>
          <cell r="U778">
            <v>5601.81549455</v>
          </cell>
          <cell r="V778">
            <v>9117.4160000000011</v>
          </cell>
          <cell r="W778">
            <v>53741.483805349999</v>
          </cell>
          <cell r="X778">
            <v>11386.14497295</v>
          </cell>
          <cell r="Y778">
            <v>2317.8664927000004</v>
          </cell>
          <cell r="Z778">
            <v>5333.3507</v>
          </cell>
          <cell r="AA778">
            <v>3474.0920500000002</v>
          </cell>
          <cell r="AB778">
            <v>5339.0095000000001</v>
          </cell>
          <cell r="AC778">
            <v>11037.365114599999</v>
          </cell>
          <cell r="AD778">
            <v>14267.034210000002</v>
          </cell>
          <cell r="AE778">
            <v>0</v>
          </cell>
          <cell r="AF778">
            <v>121615.57834015001</v>
          </cell>
          <cell r="AH778">
            <v>494093163</v>
          </cell>
          <cell r="AI778" t="str">
            <v>494</v>
          </cell>
          <cell r="AJ778" t="str">
            <v>093</v>
          </cell>
          <cell r="AK778" t="str">
            <v>163</v>
          </cell>
          <cell r="AL778">
            <v>1</v>
          </cell>
          <cell r="AM778">
            <v>10</v>
          </cell>
          <cell r="AN778">
            <v>121615.57834015001</v>
          </cell>
          <cell r="AO778">
            <v>12162</v>
          </cell>
          <cell r="AP778">
            <v>0</v>
          </cell>
          <cell r="AQ778">
            <v>12162</v>
          </cell>
        </row>
        <row r="779">
          <cell r="B779">
            <v>494093165</v>
          </cell>
          <cell r="C779" t="str">
            <v>PIONEER CS OF SCIENCE</v>
          </cell>
          <cell r="D779">
            <v>0</v>
          </cell>
          <cell r="E779">
            <v>0</v>
          </cell>
          <cell r="F779">
            <v>1</v>
          </cell>
          <cell r="G779">
            <v>27</v>
          </cell>
          <cell r="H779">
            <v>9</v>
          </cell>
          <cell r="I779">
            <v>26</v>
          </cell>
          <cell r="J779">
            <v>0</v>
          </cell>
          <cell r="K779">
            <v>2.3877000000000002</v>
          </cell>
          <cell r="L779">
            <v>0</v>
          </cell>
          <cell r="M779">
            <v>13</v>
          </cell>
          <cell r="N779">
            <v>1</v>
          </cell>
          <cell r="O779">
            <v>1</v>
          </cell>
          <cell r="P779">
            <v>32</v>
          </cell>
          <cell r="Q779">
            <v>63</v>
          </cell>
          <cell r="R779">
            <v>1.0449999999999999</v>
          </cell>
          <cell r="S779">
            <v>9</v>
          </cell>
          <cell r="T779"/>
          <cell r="U779">
            <v>36706.273565665004</v>
          </cell>
          <cell r="V779">
            <v>59876.984749999996</v>
          </cell>
          <cell r="W779">
            <v>376998.42864370497</v>
          </cell>
          <cell r="X779">
            <v>68122.055454584988</v>
          </cell>
          <cell r="Y779">
            <v>15383.690134009999</v>
          </cell>
          <cell r="Z779">
            <v>40966.735410000001</v>
          </cell>
          <cell r="AA779">
            <v>25948.457699999995</v>
          </cell>
          <cell r="AB779">
            <v>41660.387999999999</v>
          </cell>
          <cell r="AC779">
            <v>74496.077921980017</v>
          </cell>
          <cell r="AD779">
            <v>92006.77952299999</v>
          </cell>
          <cell r="AE779">
            <v>0</v>
          </cell>
          <cell r="AF779">
            <v>832165.87110294506</v>
          </cell>
          <cell r="AH779">
            <v>494093165</v>
          </cell>
          <cell r="AI779" t="str">
            <v>494</v>
          </cell>
          <cell r="AJ779" t="str">
            <v>093</v>
          </cell>
          <cell r="AK779" t="str">
            <v>165</v>
          </cell>
          <cell r="AL779">
            <v>1</v>
          </cell>
          <cell r="AM779">
            <v>63</v>
          </cell>
          <cell r="AN779">
            <v>832165.87110294506</v>
          </cell>
          <cell r="AO779">
            <v>13209</v>
          </cell>
          <cell r="AP779">
            <v>0</v>
          </cell>
          <cell r="AQ779">
            <v>13209</v>
          </cell>
        </row>
        <row r="780">
          <cell r="B780">
            <v>494093176</v>
          </cell>
          <cell r="C780" t="str">
            <v>PIONEER CS OF SCIENCE</v>
          </cell>
          <cell r="D780">
            <v>0</v>
          </cell>
          <cell r="E780">
            <v>0</v>
          </cell>
          <cell r="F780">
            <v>1</v>
          </cell>
          <cell r="G780">
            <v>4</v>
          </cell>
          <cell r="H780">
            <v>0</v>
          </cell>
          <cell r="I780">
            <v>0</v>
          </cell>
          <cell r="J780">
            <v>0</v>
          </cell>
          <cell r="K780">
            <v>0.1895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5</v>
          </cell>
          <cell r="Q780">
            <v>5</v>
          </cell>
          <cell r="R780">
            <v>1.0449999999999999</v>
          </cell>
          <cell r="S780">
            <v>7</v>
          </cell>
          <cell r="T780"/>
          <cell r="U780">
            <v>2945.2744972750002</v>
          </cell>
          <cell r="V780">
            <v>5242.660499999999</v>
          </cell>
          <cell r="W780">
            <v>33453.928402674996</v>
          </cell>
          <cell r="X780">
            <v>6119.4063614750003</v>
          </cell>
          <cell r="Y780">
            <v>1467.85614635</v>
          </cell>
          <cell r="Z780">
            <v>2570.4353500000002</v>
          </cell>
          <cell r="AA780">
            <v>1839.9314999999997</v>
          </cell>
          <cell r="AB780">
            <v>3721.4121999999998</v>
          </cell>
          <cell r="AC780">
            <v>5413.2943072999988</v>
          </cell>
          <cell r="AD780">
            <v>8171.5171049999999</v>
          </cell>
          <cell r="AE780">
            <v>0</v>
          </cell>
          <cell r="AF780">
            <v>70945.716370074995</v>
          </cell>
          <cell r="AH780">
            <v>494093176</v>
          </cell>
          <cell r="AI780" t="str">
            <v>494</v>
          </cell>
          <cell r="AJ780" t="str">
            <v>093</v>
          </cell>
          <cell r="AK780" t="str">
            <v>176</v>
          </cell>
          <cell r="AL780">
            <v>1</v>
          </cell>
          <cell r="AM780">
            <v>5</v>
          </cell>
          <cell r="AN780">
            <v>70945.716370074995</v>
          </cell>
          <cell r="AO780">
            <v>14189</v>
          </cell>
          <cell r="AP780">
            <v>0</v>
          </cell>
          <cell r="AQ780">
            <v>14189</v>
          </cell>
        </row>
        <row r="781">
          <cell r="B781">
            <v>494093178</v>
          </cell>
          <cell r="C781" t="str">
            <v>PIONEER CS OF SCIENCE</v>
          </cell>
          <cell r="D781">
            <v>0</v>
          </cell>
          <cell r="E781">
            <v>0</v>
          </cell>
          <cell r="F781">
            <v>0</v>
          </cell>
          <cell r="G781">
            <v>2</v>
          </cell>
          <cell r="H781">
            <v>0</v>
          </cell>
          <cell r="I781">
            <v>0</v>
          </cell>
          <cell r="J781">
            <v>0</v>
          </cell>
          <cell r="K781">
            <v>7.5800000000000006E-2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2</v>
          </cell>
          <cell r="R781">
            <v>1.0449999999999999</v>
          </cell>
          <cell r="S781">
            <v>2</v>
          </cell>
          <cell r="T781"/>
          <cell r="U781">
            <v>1053.9637989099999</v>
          </cell>
          <cell r="V781">
            <v>1508.8755000000001</v>
          </cell>
          <cell r="W781">
            <v>7639.6349410699995</v>
          </cell>
          <cell r="X781">
            <v>2447.7625445899998</v>
          </cell>
          <cell r="Y781">
            <v>308.57471853999999</v>
          </cell>
          <cell r="Z781">
            <v>987.31413999999995</v>
          </cell>
          <cell r="AA781">
            <v>503.46009999999995</v>
          </cell>
          <cell r="AB781">
            <v>300.39569999999998</v>
          </cell>
          <cell r="AC781">
            <v>2165.3177229200001</v>
          </cell>
          <cell r="AD781">
            <v>2379.822842</v>
          </cell>
          <cell r="AE781">
            <v>0</v>
          </cell>
          <cell r="AF781">
            <v>19295.122008030001</v>
          </cell>
          <cell r="AH781">
            <v>494093178</v>
          </cell>
          <cell r="AI781" t="str">
            <v>494</v>
          </cell>
          <cell r="AJ781" t="str">
            <v>093</v>
          </cell>
          <cell r="AK781" t="str">
            <v>178</v>
          </cell>
          <cell r="AL781">
            <v>1</v>
          </cell>
          <cell r="AM781">
            <v>2</v>
          </cell>
          <cell r="AN781">
            <v>19295.122008030001</v>
          </cell>
          <cell r="AO781">
            <v>9648</v>
          </cell>
          <cell r="AP781">
            <v>0</v>
          </cell>
          <cell r="AQ781">
            <v>9648</v>
          </cell>
        </row>
        <row r="782">
          <cell r="B782">
            <v>494093181</v>
          </cell>
          <cell r="C782" t="str">
            <v>PIONEER CS OF SCIENCE</v>
          </cell>
          <cell r="D782">
            <v>0</v>
          </cell>
          <cell r="E782">
            <v>0</v>
          </cell>
          <cell r="F782">
            <v>0</v>
          </cell>
          <cell r="G782">
            <v>3</v>
          </cell>
          <cell r="H782">
            <v>1</v>
          </cell>
          <cell r="I782">
            <v>1</v>
          </cell>
          <cell r="J782">
            <v>0</v>
          </cell>
          <cell r="K782">
            <v>0.1895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5</v>
          </cell>
          <cell r="Q782">
            <v>5</v>
          </cell>
          <cell r="R782">
            <v>1.0449999999999999</v>
          </cell>
          <cell r="S782">
            <v>9</v>
          </cell>
          <cell r="T782"/>
          <cell r="U782">
            <v>2959.6954972749995</v>
          </cell>
          <cell r="V782">
            <v>5311.0557500000004</v>
          </cell>
          <cell r="W782">
            <v>34723.770602675002</v>
          </cell>
          <cell r="X782">
            <v>5515.3023114750004</v>
          </cell>
          <cell r="Y782">
            <v>1518.7267463499998</v>
          </cell>
          <cell r="Z782">
            <v>2862.6653500000002</v>
          </cell>
          <cell r="AA782">
            <v>2118.5702999999999</v>
          </cell>
          <cell r="AB782">
            <v>4422.586299999999</v>
          </cell>
          <cell r="AC782">
            <v>5543.2609573</v>
          </cell>
          <cell r="AD782">
            <v>8234.1171049999994</v>
          </cell>
          <cell r="AE782">
            <v>0</v>
          </cell>
          <cell r="AF782">
            <v>73209.750920075021</v>
          </cell>
          <cell r="AH782">
            <v>494093181</v>
          </cell>
          <cell r="AI782" t="str">
            <v>494</v>
          </cell>
          <cell r="AJ782" t="str">
            <v>093</v>
          </cell>
          <cell r="AK782" t="str">
            <v>181</v>
          </cell>
          <cell r="AL782">
            <v>1</v>
          </cell>
          <cell r="AM782">
            <v>5</v>
          </cell>
          <cell r="AN782">
            <v>73209.750920075021</v>
          </cell>
          <cell r="AO782">
            <v>14642</v>
          </cell>
          <cell r="AP782">
            <v>0</v>
          </cell>
          <cell r="AQ782">
            <v>14642</v>
          </cell>
        </row>
        <row r="783">
          <cell r="B783">
            <v>494093229</v>
          </cell>
          <cell r="C783" t="str">
            <v>PIONEER CS OF SCIENCE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1</v>
          </cell>
          <cell r="I783">
            <v>3</v>
          </cell>
          <cell r="J783">
            <v>0</v>
          </cell>
          <cell r="K783">
            <v>0.15160000000000001</v>
          </cell>
          <cell r="L783">
            <v>0</v>
          </cell>
          <cell r="M783">
            <v>0</v>
          </cell>
          <cell r="N783">
            <v>0</v>
          </cell>
          <cell r="O783">
            <v>2</v>
          </cell>
          <cell r="P783">
            <v>4</v>
          </cell>
          <cell r="Q783">
            <v>4</v>
          </cell>
          <cell r="R783">
            <v>1.0449999999999999</v>
          </cell>
          <cell r="S783">
            <v>8</v>
          </cell>
          <cell r="T783"/>
          <cell r="U783">
            <v>2518.8424978199996</v>
          </cell>
          <cell r="V783">
            <v>4496.0288999999993</v>
          </cell>
          <cell r="W783">
            <v>31588.919282139999</v>
          </cell>
          <cell r="X783">
            <v>3854.8618391799996</v>
          </cell>
          <cell r="Y783">
            <v>1298.1445870799996</v>
          </cell>
          <cell r="Z783">
            <v>3108.3282799999997</v>
          </cell>
          <cell r="AA783">
            <v>2188.57485</v>
          </cell>
          <cell r="AB783">
            <v>4454.4170000000004</v>
          </cell>
          <cell r="AC783">
            <v>5029.5000958399996</v>
          </cell>
          <cell r="AD783">
            <v>6805.9256839999998</v>
          </cell>
          <cell r="AE783">
            <v>0</v>
          </cell>
          <cell r="AF783">
            <v>65343.543016060001</v>
          </cell>
          <cell r="AH783">
            <v>494093229</v>
          </cell>
          <cell r="AI783" t="str">
            <v>494</v>
          </cell>
          <cell r="AJ783" t="str">
            <v>093</v>
          </cell>
          <cell r="AK783" t="str">
            <v>229</v>
          </cell>
          <cell r="AL783">
            <v>1</v>
          </cell>
          <cell r="AM783">
            <v>4</v>
          </cell>
          <cell r="AN783">
            <v>65343.543016060001</v>
          </cell>
          <cell r="AO783">
            <v>16336</v>
          </cell>
          <cell r="AP783">
            <v>0</v>
          </cell>
          <cell r="AQ783">
            <v>16336</v>
          </cell>
        </row>
        <row r="784">
          <cell r="B784">
            <v>494093244</v>
          </cell>
          <cell r="C784" t="str">
            <v>PIONEER CS OF SCIENCE</v>
          </cell>
          <cell r="D784">
            <v>0</v>
          </cell>
          <cell r="E784">
            <v>0</v>
          </cell>
          <cell r="F784">
            <v>1</v>
          </cell>
          <cell r="G784">
            <v>1</v>
          </cell>
          <cell r="H784">
            <v>2</v>
          </cell>
          <cell r="I784">
            <v>0</v>
          </cell>
          <cell r="J784">
            <v>0</v>
          </cell>
          <cell r="K784">
            <v>0.15160000000000001</v>
          </cell>
          <cell r="L784">
            <v>0</v>
          </cell>
          <cell r="M784">
            <v>2</v>
          </cell>
          <cell r="N784">
            <v>1</v>
          </cell>
          <cell r="O784">
            <v>0</v>
          </cell>
          <cell r="P784">
            <v>3</v>
          </cell>
          <cell r="Q784">
            <v>4</v>
          </cell>
          <cell r="R784">
            <v>1.0449999999999999</v>
          </cell>
          <cell r="S784">
            <v>9</v>
          </cell>
          <cell r="T784"/>
          <cell r="U784">
            <v>2595.4200978199997</v>
          </cell>
          <cell r="V784">
            <v>4453.1525499999998</v>
          </cell>
          <cell r="W784">
            <v>27046.92083214</v>
          </cell>
          <cell r="X784">
            <v>4910.4790391800007</v>
          </cell>
          <cell r="Y784">
            <v>1223.6987870799999</v>
          </cell>
          <cell r="Z784">
            <v>2388.75828</v>
          </cell>
          <cell r="AA784">
            <v>1758.0452999999998</v>
          </cell>
          <cell r="AB784">
            <v>2710.7509</v>
          </cell>
          <cell r="AC784">
            <v>5370.07604584</v>
          </cell>
          <cell r="AD784">
            <v>6988.0056840000007</v>
          </cell>
          <cell r="AE784">
            <v>0</v>
          </cell>
          <cell r="AF784">
            <v>59445.307516059998</v>
          </cell>
          <cell r="AH784">
            <v>494093244</v>
          </cell>
          <cell r="AI784" t="str">
            <v>494</v>
          </cell>
          <cell r="AJ784" t="str">
            <v>093</v>
          </cell>
          <cell r="AK784" t="str">
            <v>244</v>
          </cell>
          <cell r="AL784">
            <v>1</v>
          </cell>
          <cell r="AM784">
            <v>4</v>
          </cell>
          <cell r="AN784">
            <v>59445.307516059998</v>
          </cell>
          <cell r="AO784">
            <v>14861</v>
          </cell>
          <cell r="AP784">
            <v>0</v>
          </cell>
          <cell r="AQ784">
            <v>14861</v>
          </cell>
        </row>
        <row r="785">
          <cell r="B785">
            <v>494093248</v>
          </cell>
          <cell r="C785" t="str">
            <v>PIONEER CS OF SCIENCE</v>
          </cell>
          <cell r="D785">
            <v>0</v>
          </cell>
          <cell r="E785">
            <v>0</v>
          </cell>
          <cell r="F785">
            <v>27</v>
          </cell>
          <cell r="G785">
            <v>100</v>
          </cell>
          <cell r="H785">
            <v>66</v>
          </cell>
          <cell r="I785">
            <v>62</v>
          </cell>
          <cell r="J785">
            <v>0</v>
          </cell>
          <cell r="K785">
            <v>9.6645000000000003</v>
          </cell>
          <cell r="L785">
            <v>0</v>
          </cell>
          <cell r="M785">
            <v>44</v>
          </cell>
          <cell r="N785">
            <v>8</v>
          </cell>
          <cell r="O785">
            <v>2</v>
          </cell>
          <cell r="P785">
            <v>113</v>
          </cell>
          <cell r="Q785">
            <v>255</v>
          </cell>
          <cell r="R785">
            <v>1.0449999999999999</v>
          </cell>
          <cell r="S785">
            <v>10</v>
          </cell>
          <cell r="T785"/>
          <cell r="U785">
            <v>147071.19876102501</v>
          </cell>
          <cell r="V785">
            <v>237010.81745</v>
          </cell>
          <cell r="W785">
            <v>1420332.0745864252</v>
          </cell>
          <cell r="X785">
            <v>282719.53963522491</v>
          </cell>
          <cell r="Y785">
            <v>59966.24711384999</v>
          </cell>
          <cell r="Z785">
            <v>152381.23285</v>
          </cell>
          <cell r="AA785">
            <v>98069.487999999998</v>
          </cell>
          <cell r="AB785">
            <v>143316.37869999997</v>
          </cell>
          <cell r="AC785">
            <v>300021.65577230003</v>
          </cell>
          <cell r="AD785">
            <v>368399.14235499996</v>
          </cell>
          <cell r="AE785">
            <v>0</v>
          </cell>
          <cell r="AF785">
            <v>3209287.7752238247</v>
          </cell>
          <cell r="AH785">
            <v>494093248</v>
          </cell>
          <cell r="AI785" t="str">
            <v>494</v>
          </cell>
          <cell r="AJ785" t="str">
            <v>093</v>
          </cell>
          <cell r="AK785" t="str">
            <v>248</v>
          </cell>
          <cell r="AL785">
            <v>1</v>
          </cell>
          <cell r="AM785">
            <v>255</v>
          </cell>
          <cell r="AN785">
            <v>3209287.7752238247</v>
          </cell>
          <cell r="AO785">
            <v>12585</v>
          </cell>
          <cell r="AP785">
            <v>0</v>
          </cell>
          <cell r="AQ785">
            <v>12585</v>
          </cell>
        </row>
        <row r="786">
          <cell r="B786">
            <v>494093262</v>
          </cell>
          <cell r="C786" t="str">
            <v>PIONEER CS OF SCIENCE</v>
          </cell>
          <cell r="D786">
            <v>0</v>
          </cell>
          <cell r="E786">
            <v>0</v>
          </cell>
          <cell r="F786">
            <v>0</v>
          </cell>
          <cell r="G786">
            <v>6</v>
          </cell>
          <cell r="H786">
            <v>3</v>
          </cell>
          <cell r="I786">
            <v>4</v>
          </cell>
          <cell r="J786">
            <v>0</v>
          </cell>
          <cell r="K786">
            <v>0.49270000000000003</v>
          </cell>
          <cell r="L786">
            <v>0</v>
          </cell>
          <cell r="M786">
            <v>2</v>
          </cell>
          <cell r="N786">
            <v>0</v>
          </cell>
          <cell r="O786">
            <v>0</v>
          </cell>
          <cell r="P786">
            <v>8</v>
          </cell>
          <cell r="Q786">
            <v>13</v>
          </cell>
          <cell r="R786">
            <v>1.0449999999999999</v>
          </cell>
          <cell r="S786">
            <v>8</v>
          </cell>
          <cell r="T786"/>
          <cell r="U786">
            <v>7551.0191929149987</v>
          </cell>
          <cell r="V786">
            <v>12551.442750000002</v>
          </cell>
          <cell r="W786">
            <v>78337.296816954986</v>
          </cell>
          <cell r="X786">
            <v>14078.843239835</v>
          </cell>
          <cell r="Y786">
            <v>3304.4512205099995</v>
          </cell>
          <cell r="Z786">
            <v>7964.5419100000008</v>
          </cell>
          <cell r="AA786">
            <v>5291.3783999999987</v>
          </cell>
          <cell r="AB786">
            <v>8893.420250000001</v>
          </cell>
          <cell r="AC786">
            <v>15090.00214898</v>
          </cell>
          <cell r="AD786">
            <v>19417.698473000004</v>
          </cell>
          <cell r="AE786">
            <v>0</v>
          </cell>
          <cell r="AF786">
            <v>172480.09440219501</v>
          </cell>
          <cell r="AH786">
            <v>494093262</v>
          </cell>
          <cell r="AI786" t="str">
            <v>494</v>
          </cell>
          <cell r="AJ786" t="str">
            <v>093</v>
          </cell>
          <cell r="AK786" t="str">
            <v>262</v>
          </cell>
          <cell r="AL786">
            <v>1</v>
          </cell>
          <cell r="AM786">
            <v>13</v>
          </cell>
          <cell r="AN786">
            <v>172480.09440219501</v>
          </cell>
          <cell r="AO786">
            <v>13268</v>
          </cell>
          <cell r="AP786">
            <v>0</v>
          </cell>
          <cell r="AQ786">
            <v>13268</v>
          </cell>
        </row>
        <row r="787">
          <cell r="B787">
            <v>494093291</v>
          </cell>
          <cell r="C787" t="str">
            <v>PIONEER CS OF SCIENCE</v>
          </cell>
          <cell r="D787">
            <v>0</v>
          </cell>
          <cell r="E787">
            <v>0</v>
          </cell>
          <cell r="F787">
            <v>0</v>
          </cell>
          <cell r="G787">
            <v>1</v>
          </cell>
          <cell r="H787">
            <v>1</v>
          </cell>
          <cell r="I787">
            <v>0</v>
          </cell>
          <cell r="J787">
            <v>0</v>
          </cell>
          <cell r="K787">
            <v>7.5800000000000006E-2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2</v>
          </cell>
          <cell r="Q787">
            <v>2</v>
          </cell>
          <cell r="R787">
            <v>1.0449999999999999</v>
          </cell>
          <cell r="S787">
            <v>4</v>
          </cell>
          <cell r="T787"/>
          <cell r="U787">
            <v>1166.2385989100001</v>
          </cell>
          <cell r="V787">
            <v>2040.8013999999998</v>
          </cell>
          <cell r="W787">
            <v>12417.165941069999</v>
          </cell>
          <cell r="X787">
            <v>2199.1988445899997</v>
          </cell>
          <cell r="Y787">
            <v>571.98786853999991</v>
          </cell>
          <cell r="Z787">
            <v>1024.27414</v>
          </cell>
          <cell r="AA787">
            <v>797.05284999999992</v>
          </cell>
          <cell r="AB787">
            <v>1488.1426999999999</v>
          </cell>
          <cell r="AC787">
            <v>2246.1275729199997</v>
          </cell>
          <cell r="AD787">
            <v>3215.2128419999999</v>
          </cell>
          <cell r="AE787">
            <v>0</v>
          </cell>
          <cell r="AF787">
            <v>27166.202758029998</v>
          </cell>
          <cell r="AH787">
            <v>494093291</v>
          </cell>
          <cell r="AI787" t="str">
            <v>494</v>
          </cell>
          <cell r="AJ787" t="str">
            <v>093</v>
          </cell>
          <cell r="AK787" t="str">
            <v>291</v>
          </cell>
          <cell r="AL787">
            <v>1</v>
          </cell>
          <cell r="AM787">
            <v>2</v>
          </cell>
          <cell r="AN787">
            <v>27166.202758029998</v>
          </cell>
          <cell r="AO787">
            <v>13583</v>
          </cell>
          <cell r="AP787">
            <v>0</v>
          </cell>
          <cell r="AQ787">
            <v>13583</v>
          </cell>
        </row>
        <row r="788">
          <cell r="B788">
            <v>494093293</v>
          </cell>
          <cell r="C788" t="str">
            <v>PIONEER CS OF SCIENCE</v>
          </cell>
          <cell r="D788">
            <v>0</v>
          </cell>
          <cell r="E788">
            <v>0</v>
          </cell>
          <cell r="F788">
            <v>0</v>
          </cell>
          <cell r="G788">
            <v>1</v>
          </cell>
          <cell r="H788">
            <v>0</v>
          </cell>
          <cell r="I788">
            <v>2</v>
          </cell>
          <cell r="J788">
            <v>0</v>
          </cell>
          <cell r="K788">
            <v>0.1137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3</v>
          </cell>
          <cell r="Q788">
            <v>3</v>
          </cell>
          <cell r="R788">
            <v>1.0449999999999999</v>
          </cell>
          <cell r="S788">
            <v>9</v>
          </cell>
          <cell r="T788"/>
          <cell r="U788">
            <v>1775.8172983649997</v>
          </cell>
          <cell r="V788">
            <v>3186.6334500000003</v>
          </cell>
          <cell r="W788">
            <v>22507.725361605</v>
          </cell>
          <cell r="X788">
            <v>2960.5631168849995</v>
          </cell>
          <cell r="Y788">
            <v>914.13487780999981</v>
          </cell>
          <cell r="Z788">
            <v>2120.0712099999996</v>
          </cell>
          <cell r="AA788">
            <v>1456.7404499999998</v>
          </cell>
          <cell r="AB788">
            <v>3178.2629999999999</v>
          </cell>
          <cell r="AC788">
            <v>3346.29018438</v>
          </cell>
          <cell r="AD788">
            <v>4820.2142630000008</v>
          </cell>
          <cell r="AE788">
            <v>0</v>
          </cell>
          <cell r="AF788">
            <v>46266.453212045002</v>
          </cell>
          <cell r="AH788">
            <v>494093293</v>
          </cell>
          <cell r="AI788" t="str">
            <v>494</v>
          </cell>
          <cell r="AJ788" t="str">
            <v>093</v>
          </cell>
          <cell r="AK788" t="str">
            <v>293</v>
          </cell>
          <cell r="AL788">
            <v>1</v>
          </cell>
          <cell r="AM788">
            <v>3</v>
          </cell>
          <cell r="AN788">
            <v>46266.453212045002</v>
          </cell>
          <cell r="AO788">
            <v>15422</v>
          </cell>
          <cell r="AP788">
            <v>0</v>
          </cell>
          <cell r="AQ788">
            <v>15422</v>
          </cell>
        </row>
        <row r="789">
          <cell r="B789">
            <v>494093295</v>
          </cell>
          <cell r="C789" t="str">
            <v>PIONEER CS OF SCIENCE</v>
          </cell>
          <cell r="D789">
            <v>0</v>
          </cell>
          <cell r="E789">
            <v>0</v>
          </cell>
          <cell r="F789">
            <v>0</v>
          </cell>
          <cell r="G789">
            <v>1</v>
          </cell>
          <cell r="H789">
            <v>0</v>
          </cell>
          <cell r="I789">
            <v>1</v>
          </cell>
          <cell r="J789">
            <v>0</v>
          </cell>
          <cell r="K789">
            <v>7.5800000000000006E-2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1</v>
          </cell>
          <cell r="Q789">
            <v>2</v>
          </cell>
          <cell r="R789">
            <v>1.0449999999999999</v>
          </cell>
          <cell r="S789">
            <v>3</v>
          </cell>
          <cell r="T789"/>
          <cell r="U789">
            <v>1109.49509891</v>
          </cell>
          <cell r="V789">
            <v>1771.9856</v>
          </cell>
          <cell r="W789">
            <v>11225.604691069999</v>
          </cell>
          <cell r="X789">
            <v>2092.2221945900001</v>
          </cell>
          <cell r="Y789">
            <v>440.19246853999994</v>
          </cell>
          <cell r="Z789">
            <v>1293.0741399999999</v>
          </cell>
          <cell r="AA789">
            <v>775.75574999999981</v>
          </cell>
          <cell r="AB789">
            <v>1256.4243999999999</v>
          </cell>
          <cell r="AC789">
            <v>2214.4745229199998</v>
          </cell>
          <cell r="AD789">
            <v>2705.0628420000003</v>
          </cell>
          <cell r="AE789">
            <v>0</v>
          </cell>
          <cell r="AF789">
            <v>24884.291708029996</v>
          </cell>
          <cell r="AH789">
            <v>494093295</v>
          </cell>
          <cell r="AI789" t="str">
            <v>494</v>
          </cell>
          <cell r="AJ789" t="str">
            <v>093</v>
          </cell>
          <cell r="AK789" t="str">
            <v>295</v>
          </cell>
          <cell r="AL789">
            <v>1</v>
          </cell>
          <cell r="AM789">
            <v>2</v>
          </cell>
          <cell r="AN789">
            <v>24884.291708029996</v>
          </cell>
          <cell r="AO789">
            <v>12442</v>
          </cell>
          <cell r="AP789">
            <v>0</v>
          </cell>
          <cell r="AQ789">
            <v>12442</v>
          </cell>
        </row>
        <row r="790">
          <cell r="B790">
            <v>494093346</v>
          </cell>
          <cell r="C790" t="str">
            <v>PIONEER CS OF SCIENCE</v>
          </cell>
          <cell r="D790">
            <v>0</v>
          </cell>
          <cell r="E790">
            <v>0</v>
          </cell>
          <cell r="F790">
            <v>0</v>
          </cell>
          <cell r="G790">
            <v>1</v>
          </cell>
          <cell r="H790">
            <v>3</v>
          </cell>
          <cell r="I790">
            <v>0</v>
          </cell>
          <cell r="J790">
            <v>0</v>
          </cell>
          <cell r="K790">
            <v>0.15160000000000001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3</v>
          </cell>
          <cell r="Q790">
            <v>4</v>
          </cell>
          <cell r="R790">
            <v>1.0449999999999999</v>
          </cell>
          <cell r="S790">
            <v>7</v>
          </cell>
          <cell r="T790"/>
          <cell r="U790">
            <v>2294.1465978199999</v>
          </cell>
          <cell r="V790">
            <v>3900.0340499999998</v>
          </cell>
          <cell r="W790">
            <v>22646.864732139999</v>
          </cell>
          <cell r="X790">
            <v>4149.8339891799997</v>
          </cell>
          <cell r="Y790">
            <v>1069.5299370799999</v>
          </cell>
          <cell r="Z790">
            <v>2035.9182799999999</v>
          </cell>
          <cell r="AA790">
            <v>1605.7051999999999</v>
          </cell>
          <cell r="AB790">
            <v>2698.5452999999998</v>
          </cell>
          <cell r="AC790">
            <v>4573.0649958399999</v>
          </cell>
          <cell r="AD790">
            <v>6187.6756839999998</v>
          </cell>
          <cell r="AE790">
            <v>0</v>
          </cell>
          <cell r="AF790">
            <v>51161.318766059994</v>
          </cell>
          <cell r="AH790">
            <v>494093346</v>
          </cell>
          <cell r="AI790" t="str">
            <v>494</v>
          </cell>
          <cell r="AJ790" t="str">
            <v>093</v>
          </cell>
          <cell r="AK790" t="str">
            <v>346</v>
          </cell>
          <cell r="AL790">
            <v>1</v>
          </cell>
          <cell r="AM790">
            <v>4</v>
          </cell>
          <cell r="AN790">
            <v>51161.318766059994</v>
          </cell>
          <cell r="AO790">
            <v>12790</v>
          </cell>
          <cell r="AP790">
            <v>0</v>
          </cell>
          <cell r="AQ790">
            <v>12790</v>
          </cell>
        </row>
        <row r="791">
          <cell r="B791">
            <v>494093347</v>
          </cell>
          <cell r="C791" t="str">
            <v>PIONEER CS OF SCIENCE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1</v>
          </cell>
          <cell r="I791">
            <v>0</v>
          </cell>
          <cell r="J791">
            <v>0</v>
          </cell>
          <cell r="K791">
            <v>3.7900000000000003E-2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1</v>
          </cell>
          <cell r="R791">
            <v>1.0449999999999999</v>
          </cell>
          <cell r="S791">
            <v>7</v>
          </cell>
          <cell r="T791"/>
          <cell r="U791">
            <v>526.98189945499996</v>
          </cell>
          <cell r="V791">
            <v>754.43775000000005</v>
          </cell>
          <cell r="W791">
            <v>3404.7225705349997</v>
          </cell>
          <cell r="X791">
            <v>975.31757229499988</v>
          </cell>
          <cell r="Y791">
            <v>165.79280926999996</v>
          </cell>
          <cell r="Z791">
            <v>493.65706999999998</v>
          </cell>
          <cell r="AA791">
            <v>335.06879999999995</v>
          </cell>
          <cell r="AB791">
            <v>245.35554999999997</v>
          </cell>
          <cell r="AC791">
            <v>1163.4687114600001</v>
          </cell>
          <cell r="AD791">
            <v>1221.5214209999999</v>
          </cell>
          <cell r="AE791">
            <v>0</v>
          </cell>
          <cell r="AF791">
            <v>9286.3241540150011</v>
          </cell>
          <cell r="AH791">
            <v>494093347</v>
          </cell>
          <cell r="AI791" t="str">
            <v>494</v>
          </cell>
          <cell r="AJ791" t="str">
            <v>093</v>
          </cell>
          <cell r="AK791" t="str">
            <v>347</v>
          </cell>
          <cell r="AL791">
            <v>1</v>
          </cell>
          <cell r="AM791">
            <v>1</v>
          </cell>
          <cell r="AN791">
            <v>9286.3241540150011</v>
          </cell>
          <cell r="AO791">
            <v>9286</v>
          </cell>
          <cell r="AP791">
            <v>0</v>
          </cell>
          <cell r="AQ791">
            <v>9286</v>
          </cell>
        </row>
        <row r="792">
          <cell r="B792">
            <v>496201003</v>
          </cell>
          <cell r="C792" t="str">
            <v>GLOBAL LEARNING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>
            <v>0</v>
          </cell>
          <cell r="K792">
            <v>7.5800000000000006E-2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2</v>
          </cell>
          <cell r="R792">
            <v>1</v>
          </cell>
          <cell r="S792">
            <v>6</v>
          </cell>
          <cell r="T792"/>
          <cell r="U792">
            <v>1008.577798</v>
          </cell>
          <cell r="V792">
            <v>1443.9</v>
          </cell>
          <cell r="W792">
            <v>9257.8954460000004</v>
          </cell>
          <cell r="X792">
            <v>1661.8965020000001</v>
          </cell>
          <cell r="Y792">
            <v>308.68681199999997</v>
          </cell>
          <cell r="Z792">
            <v>1562.27414</v>
          </cell>
          <cell r="AA792">
            <v>803.86</v>
          </cell>
          <cell r="AB792">
            <v>1082.82</v>
          </cell>
          <cell r="AC792">
            <v>2166.154376</v>
          </cell>
          <cell r="AD792">
            <v>2235.1228420000002</v>
          </cell>
          <cell r="AE792">
            <v>0</v>
          </cell>
          <cell r="AF792">
            <v>21531.187915999999</v>
          </cell>
          <cell r="AH792">
            <v>496201003</v>
          </cell>
          <cell r="AI792" t="str">
            <v>496</v>
          </cell>
          <cell r="AJ792" t="str">
            <v>201</v>
          </cell>
          <cell r="AK792" t="str">
            <v>003</v>
          </cell>
          <cell r="AL792">
            <v>1</v>
          </cell>
          <cell r="AM792">
            <v>2</v>
          </cell>
          <cell r="AN792">
            <v>21531.187915999999</v>
          </cell>
          <cell r="AO792">
            <v>10766</v>
          </cell>
          <cell r="AP792">
            <v>0</v>
          </cell>
          <cell r="AQ792">
            <v>10766</v>
          </cell>
        </row>
        <row r="793">
          <cell r="B793">
            <v>496201072</v>
          </cell>
          <cell r="C793" t="str">
            <v>GLOBAL LEARNING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1</v>
          </cell>
          <cell r="I793">
            <v>3</v>
          </cell>
          <cell r="J793">
            <v>0</v>
          </cell>
          <cell r="K793">
            <v>0.15160000000000001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1</v>
          </cell>
          <cell r="Q793">
            <v>4</v>
          </cell>
          <cell r="R793">
            <v>1</v>
          </cell>
          <cell r="S793">
            <v>5</v>
          </cell>
          <cell r="T793"/>
          <cell r="U793">
            <v>2071.445596</v>
          </cell>
          <cell r="V793">
            <v>3145.03</v>
          </cell>
          <cell r="W793">
            <v>19656.040892000001</v>
          </cell>
          <cell r="X793">
            <v>3426.163004</v>
          </cell>
          <cell r="Y793">
            <v>743.51362399999994</v>
          </cell>
          <cell r="Z793">
            <v>2855.73828</v>
          </cell>
          <cell r="AA793">
            <v>1628.11</v>
          </cell>
          <cell r="AB793">
            <v>2387.39</v>
          </cell>
          <cell r="AC793">
            <v>4362.5987519999999</v>
          </cell>
          <cell r="AD793">
            <v>4980.3956839999992</v>
          </cell>
          <cell r="AE793">
            <v>0</v>
          </cell>
          <cell r="AF793">
            <v>45256.425831999994</v>
          </cell>
          <cell r="AH793">
            <v>496201072</v>
          </cell>
          <cell r="AI793" t="str">
            <v>496</v>
          </cell>
          <cell r="AJ793" t="str">
            <v>201</v>
          </cell>
          <cell r="AK793" t="str">
            <v>072</v>
          </cell>
          <cell r="AL793">
            <v>1</v>
          </cell>
          <cell r="AM793">
            <v>4</v>
          </cell>
          <cell r="AN793">
            <v>45256.425831999994</v>
          </cell>
          <cell r="AO793">
            <v>11314</v>
          </cell>
          <cell r="AP793">
            <v>0</v>
          </cell>
          <cell r="AQ793">
            <v>11314</v>
          </cell>
        </row>
        <row r="794">
          <cell r="B794">
            <v>496201095</v>
          </cell>
          <cell r="C794" t="str">
            <v>GLOBAL LEARNING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2</v>
          </cell>
          <cell r="I794">
            <v>1</v>
          </cell>
          <cell r="J794">
            <v>0</v>
          </cell>
          <cell r="K794">
            <v>0.1137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2</v>
          </cell>
          <cell r="Q794">
            <v>3</v>
          </cell>
          <cell r="R794">
            <v>1</v>
          </cell>
          <cell r="S794">
            <v>10</v>
          </cell>
          <cell r="T794"/>
          <cell r="U794">
            <v>1639.9466969999999</v>
          </cell>
          <cell r="V794">
            <v>2767.9700000000003</v>
          </cell>
          <cell r="W794">
            <v>17023.083169000001</v>
          </cell>
          <cell r="X794">
            <v>2697.5847530000001</v>
          </cell>
          <cell r="Y794">
            <v>756.81021800000008</v>
          </cell>
          <cell r="Z794">
            <v>1812.17121</v>
          </cell>
          <cell r="AA794">
            <v>1281.23</v>
          </cell>
          <cell r="AB794">
            <v>2247.79</v>
          </cell>
          <cell r="AC794">
            <v>3309.8115640000001</v>
          </cell>
          <cell r="AD794">
            <v>4511.4242629999999</v>
          </cell>
          <cell r="AE794">
            <v>0</v>
          </cell>
          <cell r="AF794">
            <v>38047.821874000001</v>
          </cell>
          <cell r="AH794">
            <v>496201095</v>
          </cell>
          <cell r="AI794" t="str">
            <v>496</v>
          </cell>
          <cell r="AJ794" t="str">
            <v>201</v>
          </cell>
          <cell r="AK794" t="str">
            <v>095</v>
          </cell>
          <cell r="AL794">
            <v>1</v>
          </cell>
          <cell r="AM794">
            <v>3</v>
          </cell>
          <cell r="AN794">
            <v>38047.821874000001</v>
          </cell>
          <cell r="AO794">
            <v>12683</v>
          </cell>
          <cell r="AP794">
            <v>0</v>
          </cell>
          <cell r="AQ794">
            <v>12683</v>
          </cell>
        </row>
        <row r="795">
          <cell r="B795">
            <v>496201201</v>
          </cell>
          <cell r="C795" t="str">
            <v>GLOBAL LEARNING</v>
          </cell>
          <cell r="D795">
            <v>0</v>
          </cell>
          <cell r="E795">
            <v>0</v>
          </cell>
          <cell r="F795">
            <v>0</v>
          </cell>
          <cell r="G795">
            <v>94</v>
          </cell>
          <cell r="H795">
            <v>269</v>
          </cell>
          <cell r="I795">
            <v>133</v>
          </cell>
          <cell r="J795">
            <v>0</v>
          </cell>
          <cell r="K795">
            <v>18.798400000000001</v>
          </cell>
          <cell r="L795">
            <v>0</v>
          </cell>
          <cell r="M795">
            <v>14</v>
          </cell>
          <cell r="N795">
            <v>20</v>
          </cell>
          <cell r="O795">
            <v>11</v>
          </cell>
          <cell r="P795">
            <v>312</v>
          </cell>
          <cell r="Q795">
            <v>496</v>
          </cell>
          <cell r="R795">
            <v>1</v>
          </cell>
          <cell r="S795">
            <v>10</v>
          </cell>
          <cell r="T795"/>
          <cell r="U795">
            <v>273987.54390400002</v>
          </cell>
          <cell r="V795">
            <v>459080.49000000011</v>
          </cell>
          <cell r="W795">
            <v>2802073.6906080004</v>
          </cell>
          <cell r="X795">
            <v>478732.05249600002</v>
          </cell>
          <cell r="Y795">
            <v>123586.43937599999</v>
          </cell>
          <cell r="Z795">
            <v>294953.37671999994</v>
          </cell>
          <cell r="AA795">
            <v>202510.52</v>
          </cell>
          <cell r="AB795">
            <v>342626.58999999997</v>
          </cell>
          <cell r="AC795">
            <v>553039.41524799995</v>
          </cell>
          <cell r="AD795">
            <v>748502.38481600012</v>
          </cell>
          <cell r="AE795">
            <v>0</v>
          </cell>
          <cell r="AF795">
            <v>6279092.5031679999</v>
          </cell>
          <cell r="AH795">
            <v>496201201</v>
          </cell>
          <cell r="AI795" t="str">
            <v>496</v>
          </cell>
          <cell r="AJ795" t="str">
            <v>201</v>
          </cell>
          <cell r="AK795" t="str">
            <v>201</v>
          </cell>
          <cell r="AL795">
            <v>1</v>
          </cell>
          <cell r="AM795">
            <v>496</v>
          </cell>
          <cell r="AN795">
            <v>6279092.5031679999</v>
          </cell>
          <cell r="AO795">
            <v>12659</v>
          </cell>
          <cell r="AP795">
            <v>0</v>
          </cell>
          <cell r="AQ795">
            <v>12659</v>
          </cell>
        </row>
        <row r="796">
          <cell r="B796">
            <v>496201292</v>
          </cell>
          <cell r="C796" t="str">
            <v>GLOBAL LEARNING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1</v>
          </cell>
          <cell r="I796">
            <v>0</v>
          </cell>
          <cell r="J796">
            <v>0</v>
          </cell>
          <cell r="K796">
            <v>3.7900000000000003E-2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1</v>
          </cell>
          <cell r="R796">
            <v>1</v>
          </cell>
          <cell r="S796">
            <v>5</v>
          </cell>
          <cell r="T796"/>
          <cell r="U796">
            <v>504.28889900000001</v>
          </cell>
          <cell r="V796">
            <v>721.95</v>
          </cell>
          <cell r="W796">
            <v>3258.1077230000001</v>
          </cell>
          <cell r="X796">
            <v>933.31825099999992</v>
          </cell>
          <cell r="Y796">
            <v>158.65340599999999</v>
          </cell>
          <cell r="Z796">
            <v>493.65706999999998</v>
          </cell>
          <cell r="AA796">
            <v>320.64</v>
          </cell>
          <cell r="AB796">
            <v>234.79</v>
          </cell>
          <cell r="AC796">
            <v>1113.3671880000002</v>
          </cell>
          <cell r="AD796">
            <v>1221.5214209999999</v>
          </cell>
          <cell r="AE796">
            <v>0</v>
          </cell>
          <cell r="AF796">
            <v>8960.2939580000002</v>
          </cell>
          <cell r="AH796">
            <v>496201292</v>
          </cell>
          <cell r="AI796" t="str">
            <v>496</v>
          </cell>
          <cell r="AJ796" t="str">
            <v>201</v>
          </cell>
          <cell r="AK796" t="str">
            <v>292</v>
          </cell>
          <cell r="AL796">
            <v>1</v>
          </cell>
          <cell r="AM796">
            <v>1</v>
          </cell>
          <cell r="AN796">
            <v>8960.2939580000002</v>
          </cell>
          <cell r="AO796">
            <v>8960</v>
          </cell>
          <cell r="AP796">
            <v>0</v>
          </cell>
          <cell r="AQ796">
            <v>8960</v>
          </cell>
        </row>
        <row r="797">
          <cell r="B797">
            <v>496201763</v>
          </cell>
          <cell r="C797" t="str">
            <v>GLOBAL LEARNING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1</v>
          </cell>
          <cell r="J797">
            <v>0</v>
          </cell>
          <cell r="K797">
            <v>3.7900000000000003E-2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1</v>
          </cell>
          <cell r="Q797">
            <v>1</v>
          </cell>
          <cell r="R797">
            <v>1</v>
          </cell>
          <cell r="S797">
            <v>4</v>
          </cell>
          <cell r="T797"/>
          <cell r="U797">
            <v>558.00889900000004</v>
          </cell>
          <cell r="V797">
            <v>976.46</v>
          </cell>
          <cell r="W797">
            <v>7113.4577230000004</v>
          </cell>
          <cell r="X797">
            <v>830.94825100000003</v>
          </cell>
          <cell r="Y797">
            <v>274.87340599999999</v>
          </cell>
          <cell r="Z797">
            <v>799.61707000000001</v>
          </cell>
          <cell r="AA797">
            <v>502.53</v>
          </cell>
          <cell r="AB797">
            <v>1064.1799999999998</v>
          </cell>
          <cell r="AC797">
            <v>1083.077188</v>
          </cell>
          <cell r="AD797">
            <v>1519.4514210000002</v>
          </cell>
          <cell r="AE797">
            <v>0</v>
          </cell>
          <cell r="AF797">
            <v>14722.603958000002</v>
          </cell>
          <cell r="AH797">
            <v>496201763</v>
          </cell>
          <cell r="AI797" t="str">
            <v>496</v>
          </cell>
          <cell r="AJ797" t="str">
            <v>201</v>
          </cell>
          <cell r="AK797" t="str">
            <v>763</v>
          </cell>
          <cell r="AL797">
            <v>1</v>
          </cell>
          <cell r="AM797">
            <v>1</v>
          </cell>
          <cell r="AN797">
            <v>14722.603958000002</v>
          </cell>
          <cell r="AO797">
            <v>14723</v>
          </cell>
          <cell r="AP797">
            <v>0</v>
          </cell>
          <cell r="AQ797">
            <v>14723</v>
          </cell>
        </row>
        <row r="798">
          <cell r="B798">
            <v>497117005</v>
          </cell>
          <cell r="C798" t="str">
            <v>PIONEER VALLEY CHINESE IMMERSION</v>
          </cell>
          <cell r="D798">
            <v>0</v>
          </cell>
          <cell r="E798">
            <v>0</v>
          </cell>
          <cell r="F798">
            <v>2</v>
          </cell>
          <cell r="G798">
            <v>4</v>
          </cell>
          <cell r="H798">
            <v>2</v>
          </cell>
          <cell r="I798">
            <v>0</v>
          </cell>
          <cell r="J798">
            <v>0</v>
          </cell>
          <cell r="K798">
            <v>0.30320000000000003</v>
          </cell>
          <cell r="L798">
            <v>0</v>
          </cell>
          <cell r="M798">
            <v>1</v>
          </cell>
          <cell r="N798">
            <v>0</v>
          </cell>
          <cell r="O798">
            <v>0</v>
          </cell>
          <cell r="P798">
            <v>1</v>
          </cell>
          <cell r="Q798">
            <v>8</v>
          </cell>
          <cell r="R798">
            <v>1</v>
          </cell>
          <cell r="S798">
            <v>7</v>
          </cell>
          <cell r="T798"/>
          <cell r="U798">
            <v>4185.641192</v>
          </cell>
          <cell r="V798">
            <v>6217.9100000000008</v>
          </cell>
          <cell r="W798">
            <v>32321.671783999998</v>
          </cell>
          <cell r="X798">
            <v>9054.5860079999984</v>
          </cell>
          <cell r="Y798">
            <v>1382.377248</v>
          </cell>
          <cell r="Z798">
            <v>4084.5865599999997</v>
          </cell>
          <cell r="AA798">
            <v>2266.8199999999997</v>
          </cell>
          <cell r="AB798">
            <v>1837.25</v>
          </cell>
          <cell r="AC798">
            <v>8718.7375040000024</v>
          </cell>
          <cell r="AD798">
            <v>10279.621368</v>
          </cell>
          <cell r="AE798">
            <v>0</v>
          </cell>
          <cell r="AF798">
            <v>80349.201663999993</v>
          </cell>
          <cell r="AH798">
            <v>497117005</v>
          </cell>
          <cell r="AI798" t="str">
            <v>497</v>
          </cell>
          <cell r="AJ798" t="str">
            <v>117</v>
          </cell>
          <cell r="AK798" t="str">
            <v>005</v>
          </cell>
          <cell r="AL798">
            <v>1</v>
          </cell>
          <cell r="AM798">
            <v>8</v>
          </cell>
          <cell r="AN798">
            <v>80349.201663999993</v>
          </cell>
          <cell r="AO798">
            <v>10044</v>
          </cell>
          <cell r="AP798">
            <v>0</v>
          </cell>
          <cell r="AQ798">
            <v>10044</v>
          </cell>
        </row>
        <row r="799">
          <cell r="B799">
            <v>497117008</v>
          </cell>
          <cell r="C799" t="str">
            <v>PIONEER VALLEY CHINESE IMMERSION</v>
          </cell>
          <cell r="D799">
            <v>0</v>
          </cell>
          <cell r="E799">
            <v>0</v>
          </cell>
          <cell r="F799">
            <v>14</v>
          </cell>
          <cell r="G799">
            <v>49</v>
          </cell>
          <cell r="H799">
            <v>19</v>
          </cell>
          <cell r="I799">
            <v>0</v>
          </cell>
          <cell r="J799">
            <v>0</v>
          </cell>
          <cell r="K799">
            <v>3.1078000000000001</v>
          </cell>
          <cell r="L799">
            <v>0</v>
          </cell>
          <cell r="M799">
            <v>3</v>
          </cell>
          <cell r="N799">
            <v>0</v>
          </cell>
          <cell r="O799">
            <v>0</v>
          </cell>
          <cell r="P799">
            <v>11</v>
          </cell>
          <cell r="Q799">
            <v>82</v>
          </cell>
          <cell r="R799">
            <v>1</v>
          </cell>
          <cell r="S799">
            <v>7</v>
          </cell>
          <cell r="T799"/>
          <cell r="U799">
            <v>42280.879718000004</v>
          </cell>
          <cell r="V799">
            <v>62778.270000000011</v>
          </cell>
          <cell r="W799">
            <v>325789.12328599999</v>
          </cell>
          <cell r="X799">
            <v>91999.916581999991</v>
          </cell>
          <cell r="Y799">
            <v>13919.739292</v>
          </cell>
          <cell r="Z799">
            <v>41049.309739999997</v>
          </cell>
          <cell r="AA799">
            <v>22698.829999999998</v>
          </cell>
          <cell r="AB799">
            <v>19273.39</v>
          </cell>
          <cell r="AC799">
            <v>87251.65941600001</v>
          </cell>
          <cell r="AD799">
            <v>103819.53652199999</v>
          </cell>
          <cell r="AE799">
            <v>0</v>
          </cell>
          <cell r="AF799">
            <v>810860.65455599991</v>
          </cell>
          <cell r="AH799">
            <v>497117008</v>
          </cell>
          <cell r="AI799" t="str">
            <v>497</v>
          </cell>
          <cell r="AJ799" t="str">
            <v>117</v>
          </cell>
          <cell r="AK799" t="str">
            <v>008</v>
          </cell>
          <cell r="AL799">
            <v>1</v>
          </cell>
          <cell r="AM799">
            <v>82</v>
          </cell>
          <cell r="AN799">
            <v>810860.65455599991</v>
          </cell>
          <cell r="AO799">
            <v>9889</v>
          </cell>
          <cell r="AP799">
            <v>0</v>
          </cell>
          <cell r="AQ799">
            <v>9889</v>
          </cell>
        </row>
        <row r="800">
          <cell r="B800">
            <v>497117024</v>
          </cell>
          <cell r="C800" t="str">
            <v>PIONEER VALLEY CHINESE IMMERSION</v>
          </cell>
          <cell r="D800">
            <v>0</v>
          </cell>
          <cell r="E800">
            <v>0</v>
          </cell>
          <cell r="F800">
            <v>1</v>
          </cell>
          <cell r="G800">
            <v>9</v>
          </cell>
          <cell r="H800">
            <v>9</v>
          </cell>
          <cell r="I800">
            <v>6</v>
          </cell>
          <cell r="J800">
            <v>0</v>
          </cell>
          <cell r="K800">
            <v>0.94750000000000001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7</v>
          </cell>
          <cell r="Q800">
            <v>25</v>
          </cell>
          <cell r="R800">
            <v>1</v>
          </cell>
          <cell r="S800">
            <v>4</v>
          </cell>
          <cell r="T800"/>
          <cell r="U800">
            <v>12983.262475</v>
          </cell>
          <cell r="V800">
            <v>19830.32</v>
          </cell>
          <cell r="W800">
            <v>111041.54307499999</v>
          </cell>
          <cell r="X800">
            <v>25097.336275000001</v>
          </cell>
          <cell r="Y800">
            <v>4674.0651499999994</v>
          </cell>
          <cell r="Z800">
            <v>14195.666750000002</v>
          </cell>
          <cell r="AA800">
            <v>8410.44</v>
          </cell>
          <cell r="AB800">
            <v>10410.369999999999</v>
          </cell>
          <cell r="AC800">
            <v>26879.1397</v>
          </cell>
          <cell r="AD800">
            <v>32411.365524999997</v>
          </cell>
          <cell r="AE800">
            <v>0</v>
          </cell>
          <cell r="AF800">
            <v>265933.50894999999</v>
          </cell>
          <cell r="AH800">
            <v>497117024</v>
          </cell>
          <cell r="AI800" t="str">
            <v>497</v>
          </cell>
          <cell r="AJ800" t="str">
            <v>117</v>
          </cell>
          <cell r="AK800" t="str">
            <v>024</v>
          </cell>
          <cell r="AL800">
            <v>1</v>
          </cell>
          <cell r="AM800">
            <v>25</v>
          </cell>
          <cell r="AN800">
            <v>265933.50894999999</v>
          </cell>
          <cell r="AO800">
            <v>10637</v>
          </cell>
          <cell r="AP800">
            <v>0</v>
          </cell>
          <cell r="AQ800">
            <v>10637</v>
          </cell>
        </row>
        <row r="801">
          <cell r="B801">
            <v>497117035</v>
          </cell>
          <cell r="C801" t="str">
            <v>PIONEER VALLEY CHINESE IMMERSION</v>
          </cell>
          <cell r="D801">
            <v>0</v>
          </cell>
          <cell r="E801">
            <v>0</v>
          </cell>
          <cell r="F801">
            <v>0</v>
          </cell>
          <cell r="G801">
            <v>1</v>
          </cell>
          <cell r="H801">
            <v>1</v>
          </cell>
          <cell r="I801">
            <v>0</v>
          </cell>
          <cell r="J801">
            <v>0</v>
          </cell>
          <cell r="K801">
            <v>7.5800000000000006E-2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2</v>
          </cell>
          <cell r="R801">
            <v>1</v>
          </cell>
          <cell r="S801">
            <v>10</v>
          </cell>
          <cell r="T801"/>
          <cell r="U801">
            <v>1008.577798</v>
          </cell>
          <cell r="V801">
            <v>1443.9</v>
          </cell>
          <cell r="W801">
            <v>6913.4354459999995</v>
          </cell>
          <cell r="X801">
            <v>2104.496502</v>
          </cell>
          <cell r="Y801">
            <v>306.29681199999999</v>
          </cell>
          <cell r="Z801">
            <v>987.31413999999995</v>
          </cell>
          <cell r="AA801">
            <v>561.53</v>
          </cell>
          <cell r="AB801">
            <v>378.52</v>
          </cell>
          <cell r="AC801">
            <v>2149.404376</v>
          </cell>
          <cell r="AD801">
            <v>2411.4328419999997</v>
          </cell>
          <cell r="AE801">
            <v>0</v>
          </cell>
          <cell r="AF801">
            <v>18264.907916</v>
          </cell>
          <cell r="AH801">
            <v>497117035</v>
          </cell>
          <cell r="AI801" t="str">
            <v>497</v>
          </cell>
          <cell r="AJ801" t="str">
            <v>117</v>
          </cell>
          <cell r="AK801" t="str">
            <v>035</v>
          </cell>
          <cell r="AL801">
            <v>1</v>
          </cell>
          <cell r="AM801">
            <v>2</v>
          </cell>
          <cell r="AN801">
            <v>18264.907916</v>
          </cell>
          <cell r="AO801">
            <v>9132</v>
          </cell>
          <cell r="AP801">
            <v>0</v>
          </cell>
          <cell r="AQ801">
            <v>9132</v>
          </cell>
        </row>
        <row r="802">
          <cell r="B802">
            <v>497117061</v>
          </cell>
          <cell r="C802" t="str">
            <v>PIONEER VALLEY CHINESE IMMERSION</v>
          </cell>
          <cell r="D802">
            <v>0</v>
          </cell>
          <cell r="E802">
            <v>0</v>
          </cell>
          <cell r="F802">
            <v>1</v>
          </cell>
          <cell r="G802">
            <v>6</v>
          </cell>
          <cell r="H802">
            <v>6</v>
          </cell>
          <cell r="I802">
            <v>4</v>
          </cell>
          <cell r="J802">
            <v>0</v>
          </cell>
          <cell r="K802">
            <v>0.64429999999999998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4</v>
          </cell>
          <cell r="Q802">
            <v>17</v>
          </cell>
          <cell r="R802">
            <v>1</v>
          </cell>
          <cell r="S802">
            <v>10</v>
          </cell>
          <cell r="T802"/>
          <cell r="U802">
            <v>8827.0712829999993</v>
          </cell>
          <cell r="V802">
            <v>13477.390000000001</v>
          </cell>
          <cell r="W802">
            <v>75407.611291000008</v>
          </cell>
          <cell r="X802">
            <v>17121.950267</v>
          </cell>
          <cell r="Y802">
            <v>3173.0979020000004</v>
          </cell>
          <cell r="Z802">
            <v>9629.5301899999995</v>
          </cell>
          <cell r="AA802">
            <v>5693.83</v>
          </cell>
          <cell r="AB802">
            <v>7006.2000000000007</v>
          </cell>
          <cell r="AC802">
            <v>18264.772196000002</v>
          </cell>
          <cell r="AD802">
            <v>22030.354157000002</v>
          </cell>
          <cell r="AE802">
            <v>0</v>
          </cell>
          <cell r="AF802">
            <v>180631.807286</v>
          </cell>
          <cell r="AH802">
            <v>497117061</v>
          </cell>
          <cell r="AI802" t="str">
            <v>497</v>
          </cell>
          <cell r="AJ802" t="str">
            <v>117</v>
          </cell>
          <cell r="AK802" t="str">
            <v>061</v>
          </cell>
          <cell r="AL802">
            <v>1</v>
          </cell>
          <cell r="AM802">
            <v>17</v>
          </cell>
          <cell r="AN802">
            <v>180631.807286</v>
          </cell>
          <cell r="AO802">
            <v>10625</v>
          </cell>
          <cell r="AP802">
            <v>0</v>
          </cell>
          <cell r="AQ802">
            <v>10625</v>
          </cell>
        </row>
        <row r="803">
          <cell r="B803">
            <v>497117074</v>
          </cell>
          <cell r="C803" t="str">
            <v>PIONEER VALLEY CHINESE IMMERSION</v>
          </cell>
          <cell r="D803">
            <v>0</v>
          </cell>
          <cell r="E803">
            <v>0</v>
          </cell>
          <cell r="F803">
            <v>0</v>
          </cell>
          <cell r="G803">
            <v>5</v>
          </cell>
          <cell r="H803">
            <v>0</v>
          </cell>
          <cell r="I803">
            <v>0</v>
          </cell>
          <cell r="J803">
            <v>0</v>
          </cell>
          <cell r="K803">
            <v>0.1895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1</v>
          </cell>
          <cell r="Q803">
            <v>5</v>
          </cell>
          <cell r="R803">
            <v>1</v>
          </cell>
          <cell r="S803">
            <v>5</v>
          </cell>
          <cell r="T803"/>
          <cell r="U803">
            <v>2575.7344950000002</v>
          </cell>
          <cell r="V803">
            <v>3866.98</v>
          </cell>
          <cell r="W803">
            <v>20787.728615</v>
          </cell>
          <cell r="X803">
            <v>5855.8912550000005</v>
          </cell>
          <cell r="Y803">
            <v>860.04703000000006</v>
          </cell>
          <cell r="Z803">
            <v>2486.9553500000002</v>
          </cell>
          <cell r="AA803">
            <v>1306.1299999999999</v>
          </cell>
          <cell r="AB803">
            <v>1247.02</v>
          </cell>
          <cell r="AC803">
            <v>5180.1859399999994</v>
          </cell>
          <cell r="AD803">
            <v>6355.7471049999995</v>
          </cell>
          <cell r="AE803">
            <v>0</v>
          </cell>
          <cell r="AF803">
            <v>50522.41979</v>
          </cell>
          <cell r="AH803">
            <v>497117074</v>
          </cell>
          <cell r="AI803" t="str">
            <v>497</v>
          </cell>
          <cell r="AJ803" t="str">
            <v>117</v>
          </cell>
          <cell r="AK803" t="str">
            <v>074</v>
          </cell>
          <cell r="AL803">
            <v>1</v>
          </cell>
          <cell r="AM803">
            <v>5</v>
          </cell>
          <cell r="AN803">
            <v>50522.41979</v>
          </cell>
          <cell r="AO803">
            <v>10104</v>
          </cell>
          <cell r="AP803">
            <v>0</v>
          </cell>
          <cell r="AQ803">
            <v>10104</v>
          </cell>
        </row>
        <row r="804">
          <cell r="B804">
            <v>497117086</v>
          </cell>
          <cell r="C804" t="str">
            <v>PIONEER VALLEY CHINESE IMMERSION</v>
          </cell>
          <cell r="D804">
            <v>0</v>
          </cell>
          <cell r="E804">
            <v>0</v>
          </cell>
          <cell r="F804">
            <v>3</v>
          </cell>
          <cell r="G804">
            <v>15</v>
          </cell>
          <cell r="H804">
            <v>7</v>
          </cell>
          <cell r="I804">
            <v>5</v>
          </cell>
          <cell r="J804">
            <v>0</v>
          </cell>
          <cell r="K804">
            <v>1.137</v>
          </cell>
          <cell r="L804">
            <v>0</v>
          </cell>
          <cell r="M804">
            <v>1</v>
          </cell>
          <cell r="N804">
            <v>0</v>
          </cell>
          <cell r="O804">
            <v>0</v>
          </cell>
          <cell r="P804">
            <v>2</v>
          </cell>
          <cell r="Q804">
            <v>30</v>
          </cell>
          <cell r="R804">
            <v>1</v>
          </cell>
          <cell r="S804">
            <v>7</v>
          </cell>
          <cell r="T804"/>
          <cell r="U804">
            <v>15339.396970000002</v>
          </cell>
          <cell r="V804">
            <v>22382.240000000002</v>
          </cell>
          <cell r="W804">
            <v>118368.25169000002</v>
          </cell>
          <cell r="X804">
            <v>31930.057529999995</v>
          </cell>
          <cell r="Y804">
            <v>4852.3521799999999</v>
          </cell>
          <cell r="Z804">
            <v>16402.872099999997</v>
          </cell>
          <cell r="AA804">
            <v>8881.6</v>
          </cell>
          <cell r="AB804">
            <v>7973.1999999999989</v>
          </cell>
          <cell r="AC804">
            <v>32133.405639999997</v>
          </cell>
          <cell r="AD804">
            <v>36698.332630000004</v>
          </cell>
          <cell r="AE804">
            <v>0</v>
          </cell>
          <cell r="AF804">
            <v>294961.70874000003</v>
          </cell>
          <cell r="AH804">
            <v>497117086</v>
          </cell>
          <cell r="AI804" t="str">
            <v>497</v>
          </cell>
          <cell r="AJ804" t="str">
            <v>117</v>
          </cell>
          <cell r="AK804" t="str">
            <v>086</v>
          </cell>
          <cell r="AL804">
            <v>1</v>
          </cell>
          <cell r="AM804">
            <v>30</v>
          </cell>
          <cell r="AN804">
            <v>294961.70874000003</v>
          </cell>
          <cell r="AO804">
            <v>9832</v>
          </cell>
          <cell r="AP804">
            <v>0</v>
          </cell>
          <cell r="AQ804">
            <v>9832</v>
          </cell>
        </row>
        <row r="805">
          <cell r="B805">
            <v>497117087</v>
          </cell>
          <cell r="C805" t="str">
            <v>PIONEER VALLEY CHINESE IMMERSION</v>
          </cell>
          <cell r="D805">
            <v>0</v>
          </cell>
          <cell r="E805">
            <v>0</v>
          </cell>
          <cell r="F805">
            <v>1</v>
          </cell>
          <cell r="G805">
            <v>1</v>
          </cell>
          <cell r="H805">
            <v>0</v>
          </cell>
          <cell r="I805">
            <v>0</v>
          </cell>
          <cell r="J805">
            <v>0</v>
          </cell>
          <cell r="K805">
            <v>7.5800000000000006E-2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2</v>
          </cell>
          <cell r="Q805">
            <v>2</v>
          </cell>
          <cell r="R805">
            <v>1</v>
          </cell>
          <cell r="S805">
            <v>5</v>
          </cell>
          <cell r="T805"/>
          <cell r="U805">
            <v>1117.157798</v>
          </cell>
          <cell r="V805">
            <v>1958.3600000000001</v>
          </cell>
          <cell r="W805">
            <v>12332.875446</v>
          </cell>
          <cell r="X805">
            <v>2342.3565020000001</v>
          </cell>
          <cell r="Y805">
            <v>538.92681200000004</v>
          </cell>
          <cell r="Z805">
            <v>1024.6541399999999</v>
          </cell>
          <cell r="AA805">
            <v>685.14</v>
          </cell>
          <cell r="AB805">
            <v>1296.31</v>
          </cell>
          <cell r="AC805">
            <v>2072.074376</v>
          </cell>
          <cell r="AD805">
            <v>3192.1628420000002</v>
          </cell>
          <cell r="AE805">
            <v>0</v>
          </cell>
          <cell r="AF805">
            <v>26560.017916000001</v>
          </cell>
          <cell r="AH805">
            <v>497117087</v>
          </cell>
          <cell r="AI805" t="str">
            <v>497</v>
          </cell>
          <cell r="AJ805" t="str">
            <v>117</v>
          </cell>
          <cell r="AK805" t="str">
            <v>087</v>
          </cell>
          <cell r="AL805">
            <v>1</v>
          </cell>
          <cell r="AM805">
            <v>2</v>
          </cell>
          <cell r="AN805">
            <v>26560.017916000001</v>
          </cell>
          <cell r="AO805">
            <v>13280</v>
          </cell>
          <cell r="AP805">
            <v>0</v>
          </cell>
          <cell r="AQ805">
            <v>13280</v>
          </cell>
        </row>
        <row r="806">
          <cell r="B806">
            <v>497117111</v>
          </cell>
          <cell r="C806" t="str">
            <v>PIONEER VALLEY CHINESE IMMERSION</v>
          </cell>
          <cell r="D806">
            <v>0</v>
          </cell>
          <cell r="E806">
            <v>0</v>
          </cell>
          <cell r="F806">
            <v>3</v>
          </cell>
          <cell r="G806">
            <v>5</v>
          </cell>
          <cell r="H806">
            <v>1</v>
          </cell>
          <cell r="I806">
            <v>0</v>
          </cell>
          <cell r="J806">
            <v>0</v>
          </cell>
          <cell r="K806">
            <v>0.34110000000000001</v>
          </cell>
          <cell r="L806">
            <v>0</v>
          </cell>
          <cell r="M806">
            <v>1</v>
          </cell>
          <cell r="N806">
            <v>0</v>
          </cell>
          <cell r="O806">
            <v>0</v>
          </cell>
          <cell r="P806">
            <v>2</v>
          </cell>
          <cell r="Q806">
            <v>9</v>
          </cell>
          <cell r="R806">
            <v>1</v>
          </cell>
          <cell r="S806">
            <v>6</v>
          </cell>
          <cell r="T806"/>
          <cell r="U806">
            <v>4746.5700910000005</v>
          </cell>
          <cell r="V806">
            <v>7208.1900000000005</v>
          </cell>
          <cell r="W806">
            <v>38993.829507000002</v>
          </cell>
          <cell r="X806">
            <v>10463.624259</v>
          </cell>
          <cell r="Y806">
            <v>1646.0806539999999</v>
          </cell>
          <cell r="Z806">
            <v>4597.7336299999997</v>
          </cell>
          <cell r="AA806">
            <v>2534.0299999999997</v>
          </cell>
          <cell r="AB806">
            <v>2393.23</v>
          </cell>
          <cell r="AC806">
            <v>9677.4446920000009</v>
          </cell>
          <cell r="AD806">
            <v>11861.622789000001</v>
          </cell>
          <cell r="AE806">
            <v>0</v>
          </cell>
          <cell r="AF806">
            <v>94122.355622000003</v>
          </cell>
          <cell r="AH806">
            <v>497117111</v>
          </cell>
          <cell r="AI806" t="str">
            <v>497</v>
          </cell>
          <cell r="AJ806" t="str">
            <v>117</v>
          </cell>
          <cell r="AK806" t="str">
            <v>111</v>
          </cell>
          <cell r="AL806">
            <v>1</v>
          </cell>
          <cell r="AM806">
            <v>9</v>
          </cell>
          <cell r="AN806">
            <v>94122.355622000003</v>
          </cell>
          <cell r="AO806">
            <v>10458</v>
          </cell>
          <cell r="AP806">
            <v>0</v>
          </cell>
          <cell r="AQ806">
            <v>10458</v>
          </cell>
        </row>
        <row r="807">
          <cell r="B807">
            <v>497117114</v>
          </cell>
          <cell r="C807" t="str">
            <v>PIONEER VALLEY CHINESE IMMERSION</v>
          </cell>
          <cell r="D807">
            <v>0</v>
          </cell>
          <cell r="E807">
            <v>0</v>
          </cell>
          <cell r="F807">
            <v>1</v>
          </cell>
          <cell r="G807">
            <v>7</v>
          </cell>
          <cell r="H807">
            <v>3</v>
          </cell>
          <cell r="I807">
            <v>2</v>
          </cell>
          <cell r="J807">
            <v>0</v>
          </cell>
          <cell r="K807">
            <v>0.49270000000000003</v>
          </cell>
          <cell r="L807">
            <v>0</v>
          </cell>
          <cell r="M807">
            <v>1</v>
          </cell>
          <cell r="N807">
            <v>0</v>
          </cell>
          <cell r="O807">
            <v>1</v>
          </cell>
          <cell r="P807">
            <v>5</v>
          </cell>
          <cell r="Q807">
            <v>13</v>
          </cell>
          <cell r="R807">
            <v>1</v>
          </cell>
          <cell r="S807">
            <v>10</v>
          </cell>
          <cell r="T807"/>
          <cell r="U807">
            <v>7040.4356870000011</v>
          </cell>
          <cell r="V807">
            <v>11182.88</v>
          </cell>
          <cell r="W807">
            <v>65015.18039899999</v>
          </cell>
          <cell r="X807">
            <v>14123.507263000001</v>
          </cell>
          <cell r="Y807">
            <v>2762.154278</v>
          </cell>
          <cell r="Z807">
            <v>7310.5119100000011</v>
          </cell>
          <cell r="AA807">
            <v>4413.1899999999996</v>
          </cell>
          <cell r="AB807">
            <v>6022.9</v>
          </cell>
          <cell r="AC807">
            <v>14295.493444000002</v>
          </cell>
          <cell r="AD807">
            <v>18255.178473</v>
          </cell>
          <cell r="AE807">
            <v>0</v>
          </cell>
          <cell r="AF807">
            <v>150421.43145400001</v>
          </cell>
          <cell r="AH807">
            <v>497117114</v>
          </cell>
          <cell r="AI807" t="str">
            <v>497</v>
          </cell>
          <cell r="AJ807" t="str">
            <v>117</v>
          </cell>
          <cell r="AK807" t="str">
            <v>114</v>
          </cell>
          <cell r="AL807">
            <v>1</v>
          </cell>
          <cell r="AM807">
            <v>13</v>
          </cell>
          <cell r="AN807">
            <v>150421.43145400001</v>
          </cell>
          <cell r="AO807">
            <v>11571</v>
          </cell>
          <cell r="AP807">
            <v>0</v>
          </cell>
          <cell r="AQ807">
            <v>11571</v>
          </cell>
        </row>
        <row r="808">
          <cell r="B808">
            <v>497117117</v>
          </cell>
          <cell r="C808" t="str">
            <v>PIONEER VALLEY CHINESE IMMERSION</v>
          </cell>
          <cell r="D808">
            <v>0</v>
          </cell>
          <cell r="E808">
            <v>0</v>
          </cell>
          <cell r="F808">
            <v>2</v>
          </cell>
          <cell r="G808">
            <v>17</v>
          </cell>
          <cell r="H808">
            <v>6</v>
          </cell>
          <cell r="I808">
            <v>4</v>
          </cell>
          <cell r="J808">
            <v>0</v>
          </cell>
          <cell r="K808">
            <v>1.0991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29</v>
          </cell>
          <cell r="R808">
            <v>1</v>
          </cell>
          <cell r="S808">
            <v>5</v>
          </cell>
          <cell r="T808"/>
          <cell r="U808">
            <v>14624.378070999999</v>
          </cell>
          <cell r="V808">
            <v>20936.55</v>
          </cell>
          <cell r="W808">
            <v>107515.743967</v>
          </cell>
          <cell r="X808">
            <v>31176.089279</v>
          </cell>
          <cell r="Y808">
            <v>4374.4787739999992</v>
          </cell>
          <cell r="Z808">
            <v>15465.975030000001</v>
          </cell>
          <cell r="AA808">
            <v>8108.47</v>
          </cell>
          <cell r="AB808">
            <v>6209.4699999999993</v>
          </cell>
          <cell r="AC808">
            <v>30697.218452000001</v>
          </cell>
          <cell r="AD808">
            <v>34407.611209000002</v>
          </cell>
          <cell r="AE808">
            <v>0</v>
          </cell>
          <cell r="AF808">
            <v>273515.98478200001</v>
          </cell>
          <cell r="AH808">
            <v>497117117</v>
          </cell>
          <cell r="AI808" t="str">
            <v>497</v>
          </cell>
          <cell r="AJ808" t="str">
            <v>117</v>
          </cell>
          <cell r="AK808" t="str">
            <v>117</v>
          </cell>
          <cell r="AL808">
            <v>1</v>
          </cell>
          <cell r="AM808">
            <v>29</v>
          </cell>
          <cell r="AN808">
            <v>273515.98478200001</v>
          </cell>
          <cell r="AO808">
            <v>9432</v>
          </cell>
          <cell r="AP808">
            <v>0</v>
          </cell>
          <cell r="AQ808">
            <v>9432</v>
          </cell>
        </row>
        <row r="809">
          <cell r="B809">
            <v>497117137</v>
          </cell>
          <cell r="C809" t="str">
            <v>PIONEER VALLEY CHINESE IMMERSION</v>
          </cell>
          <cell r="D809">
            <v>0</v>
          </cell>
          <cell r="E809">
            <v>0</v>
          </cell>
          <cell r="F809">
            <v>0</v>
          </cell>
          <cell r="G809">
            <v>8</v>
          </cell>
          <cell r="H809">
            <v>18</v>
          </cell>
          <cell r="I809">
            <v>9</v>
          </cell>
          <cell r="J809">
            <v>0</v>
          </cell>
          <cell r="K809">
            <v>1.3265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3</v>
          </cell>
          <cell r="Q809">
            <v>35</v>
          </cell>
          <cell r="R809">
            <v>1</v>
          </cell>
          <cell r="S809">
            <v>10</v>
          </cell>
          <cell r="T809"/>
          <cell r="U809">
            <v>17840.731464999997</v>
          </cell>
          <cell r="V809">
            <v>26171.43</v>
          </cell>
          <cell r="W809">
            <v>138365.970305</v>
          </cell>
          <cell r="X809">
            <v>33647.688784999998</v>
          </cell>
          <cell r="Y809">
            <v>5853.7392099999997</v>
          </cell>
          <cell r="Z809">
            <v>19930.897450000004</v>
          </cell>
          <cell r="AA809">
            <v>11673.039999999999</v>
          </cell>
          <cell r="AB809">
            <v>12103.95</v>
          </cell>
          <cell r="AC809">
            <v>38076.601579999995</v>
          </cell>
          <cell r="AD809">
            <v>42990.959735000004</v>
          </cell>
          <cell r="AE809">
            <v>0</v>
          </cell>
          <cell r="AF809">
            <v>346655.00852999999</v>
          </cell>
          <cell r="AH809">
            <v>497117137</v>
          </cell>
          <cell r="AI809" t="str">
            <v>497</v>
          </cell>
          <cell r="AJ809" t="str">
            <v>117</v>
          </cell>
          <cell r="AK809" t="str">
            <v>137</v>
          </cell>
          <cell r="AL809">
            <v>1</v>
          </cell>
          <cell r="AM809">
            <v>35</v>
          </cell>
          <cell r="AN809">
            <v>346655.00852999999</v>
          </cell>
          <cell r="AO809">
            <v>9904</v>
          </cell>
          <cell r="AP809">
            <v>0</v>
          </cell>
          <cell r="AQ809">
            <v>9904</v>
          </cell>
        </row>
        <row r="810">
          <cell r="B810">
            <v>497117154</v>
          </cell>
          <cell r="C810" t="str">
            <v>PIONEER VALLEY CHINESE IMMERSION</v>
          </cell>
          <cell r="D810">
            <v>0</v>
          </cell>
          <cell r="E810">
            <v>0</v>
          </cell>
          <cell r="F810">
            <v>0</v>
          </cell>
          <cell r="G810">
            <v>4</v>
          </cell>
          <cell r="H810">
            <v>2</v>
          </cell>
          <cell r="I810">
            <v>0</v>
          </cell>
          <cell r="J810">
            <v>0</v>
          </cell>
          <cell r="K810">
            <v>0.22739999999999999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6</v>
          </cell>
          <cell r="R810">
            <v>1</v>
          </cell>
          <cell r="S810">
            <v>4</v>
          </cell>
          <cell r="T810"/>
          <cell r="U810">
            <v>3025.7333939999999</v>
          </cell>
          <cell r="V810">
            <v>4331.7000000000007</v>
          </cell>
          <cell r="W810">
            <v>21137.526338</v>
          </cell>
          <cell r="X810">
            <v>6551.3495059999996</v>
          </cell>
          <cell r="Y810">
            <v>907.88043599999992</v>
          </cell>
          <cell r="Z810">
            <v>2961.9424199999999</v>
          </cell>
          <cell r="AA810">
            <v>1604.84</v>
          </cell>
          <cell r="AB810">
            <v>1044.5</v>
          </cell>
          <cell r="AC810">
            <v>6370.8831280000004</v>
          </cell>
          <cell r="AD810">
            <v>7202.6885259999999</v>
          </cell>
          <cell r="AE810">
            <v>0</v>
          </cell>
          <cell r="AF810">
            <v>55139.043747999996</v>
          </cell>
          <cell r="AH810">
            <v>497117154</v>
          </cell>
          <cell r="AI810" t="str">
            <v>497</v>
          </cell>
          <cell r="AJ810" t="str">
            <v>117</v>
          </cell>
          <cell r="AK810" t="str">
            <v>154</v>
          </cell>
          <cell r="AL810">
            <v>1</v>
          </cell>
          <cell r="AM810">
            <v>6</v>
          </cell>
          <cell r="AN810">
            <v>55139.043747999996</v>
          </cell>
          <cell r="AO810">
            <v>9190</v>
          </cell>
          <cell r="AP810">
            <v>0</v>
          </cell>
          <cell r="AQ810">
            <v>9190</v>
          </cell>
        </row>
        <row r="811">
          <cell r="B811">
            <v>497117159</v>
          </cell>
          <cell r="C811" t="str">
            <v>PIONEER VALLEY CHINESE IMMERSION</v>
          </cell>
          <cell r="D811">
            <v>0</v>
          </cell>
          <cell r="E811">
            <v>0</v>
          </cell>
          <cell r="F811">
            <v>0</v>
          </cell>
          <cell r="G811">
            <v>3</v>
          </cell>
          <cell r="H811">
            <v>2</v>
          </cell>
          <cell r="I811">
            <v>0</v>
          </cell>
          <cell r="J811">
            <v>0</v>
          </cell>
          <cell r="K811">
            <v>0.1895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5</v>
          </cell>
          <cell r="R811">
            <v>1</v>
          </cell>
          <cell r="S811">
            <v>2</v>
          </cell>
          <cell r="T811"/>
          <cell r="U811">
            <v>2521.4444950000002</v>
          </cell>
          <cell r="V811">
            <v>3609.7500000000005</v>
          </cell>
          <cell r="W811">
            <v>17482.198615000001</v>
          </cell>
          <cell r="X811">
            <v>5380.1712549999993</v>
          </cell>
          <cell r="Y811">
            <v>760.23703</v>
          </cell>
          <cell r="Z811">
            <v>2468.2853499999997</v>
          </cell>
          <cell r="AA811">
            <v>1363.9499999999998</v>
          </cell>
          <cell r="AB811">
            <v>900.77</v>
          </cell>
          <cell r="AC811">
            <v>5334.8459400000002</v>
          </cell>
          <cell r="AD811">
            <v>6012.7771050000001</v>
          </cell>
          <cell r="AE811">
            <v>0</v>
          </cell>
          <cell r="AF811">
            <v>45834.429789999995</v>
          </cell>
          <cell r="AH811">
            <v>497117159</v>
          </cell>
          <cell r="AI811" t="str">
            <v>497</v>
          </cell>
          <cell r="AJ811" t="str">
            <v>117</v>
          </cell>
          <cell r="AK811" t="str">
            <v>159</v>
          </cell>
          <cell r="AL811">
            <v>1</v>
          </cell>
          <cell r="AM811">
            <v>5</v>
          </cell>
          <cell r="AN811">
            <v>45834.429789999995</v>
          </cell>
          <cell r="AO811">
            <v>9167</v>
          </cell>
          <cell r="AP811">
            <v>0</v>
          </cell>
          <cell r="AQ811">
            <v>9167</v>
          </cell>
        </row>
        <row r="812">
          <cell r="B812">
            <v>497117210</v>
          </cell>
          <cell r="C812" t="str">
            <v>PIONEER VALLEY CHINESE IMMERSION</v>
          </cell>
          <cell r="D812">
            <v>0</v>
          </cell>
          <cell r="E812">
            <v>0</v>
          </cell>
          <cell r="F812">
            <v>5</v>
          </cell>
          <cell r="G812">
            <v>17</v>
          </cell>
          <cell r="H812">
            <v>12</v>
          </cell>
          <cell r="I812">
            <v>14</v>
          </cell>
          <cell r="J812">
            <v>0</v>
          </cell>
          <cell r="K812">
            <v>1.8191999999999999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6</v>
          </cell>
          <cell r="Q812">
            <v>48</v>
          </cell>
          <cell r="R812">
            <v>1</v>
          </cell>
          <cell r="S812">
            <v>6</v>
          </cell>
          <cell r="T812"/>
          <cell r="U812">
            <v>24553.987151999998</v>
          </cell>
          <cell r="V812">
            <v>36302.880000000005</v>
          </cell>
          <cell r="W812">
            <v>200420.67070400002</v>
          </cell>
          <cell r="X812">
            <v>48599.016048000005</v>
          </cell>
          <cell r="Y812">
            <v>8093.8434879999995</v>
          </cell>
          <cell r="Z812">
            <v>27840.019359999998</v>
          </cell>
          <cell r="AA812">
            <v>15426.240000000002</v>
          </cell>
          <cell r="AB812">
            <v>16707.669999999998</v>
          </cell>
          <cell r="AC812">
            <v>51316.305024000001</v>
          </cell>
          <cell r="AD812">
            <v>59086.388207999989</v>
          </cell>
          <cell r="AE812">
            <v>0</v>
          </cell>
          <cell r="AF812">
            <v>488347.01998399996</v>
          </cell>
          <cell r="AH812">
            <v>497117210</v>
          </cell>
          <cell r="AI812" t="str">
            <v>497</v>
          </cell>
          <cell r="AJ812" t="str">
            <v>117</v>
          </cell>
          <cell r="AK812" t="str">
            <v>210</v>
          </cell>
          <cell r="AL812">
            <v>1</v>
          </cell>
          <cell r="AM812">
            <v>48</v>
          </cell>
          <cell r="AN812">
            <v>488347.01998399996</v>
          </cell>
          <cell r="AO812">
            <v>10174</v>
          </cell>
          <cell r="AP812">
            <v>0</v>
          </cell>
          <cell r="AQ812">
            <v>10174</v>
          </cell>
        </row>
        <row r="813">
          <cell r="B813">
            <v>497117223</v>
          </cell>
          <cell r="C813" t="str">
            <v>PIONEER VALLEY CHINESE IMMERSION</v>
          </cell>
          <cell r="D813">
            <v>0</v>
          </cell>
          <cell r="E813">
            <v>0</v>
          </cell>
          <cell r="F813">
            <v>0</v>
          </cell>
          <cell r="G813">
            <v>4</v>
          </cell>
          <cell r="H813">
            <v>0</v>
          </cell>
          <cell r="I813">
            <v>0</v>
          </cell>
          <cell r="J813">
            <v>0</v>
          </cell>
          <cell r="K813">
            <v>0.15160000000000001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4</v>
          </cell>
          <cell r="R813">
            <v>1</v>
          </cell>
          <cell r="S813">
            <v>10</v>
          </cell>
          <cell r="T813"/>
          <cell r="U813">
            <v>2017.1555960000001</v>
          </cell>
          <cell r="V813">
            <v>2887.8</v>
          </cell>
          <cell r="W813">
            <v>14621.310892</v>
          </cell>
          <cell r="X813">
            <v>4684.7130040000002</v>
          </cell>
          <cell r="Y813">
            <v>590.573624</v>
          </cell>
          <cell r="Z813">
            <v>1974.6282799999999</v>
          </cell>
          <cell r="AA813">
            <v>963.56</v>
          </cell>
          <cell r="AB813">
            <v>574.91999999999996</v>
          </cell>
          <cell r="AC813">
            <v>4144.1487520000001</v>
          </cell>
          <cell r="AD813">
            <v>4759.6456840000001</v>
          </cell>
          <cell r="AE813">
            <v>0</v>
          </cell>
          <cell r="AF813">
            <v>37218.455832000007</v>
          </cell>
          <cell r="AH813">
            <v>497117223</v>
          </cell>
          <cell r="AI813" t="str">
            <v>497</v>
          </cell>
          <cell r="AJ813" t="str">
            <v>117</v>
          </cell>
          <cell r="AK813" t="str">
            <v>223</v>
          </cell>
          <cell r="AL813">
            <v>1</v>
          </cell>
          <cell r="AM813">
            <v>4</v>
          </cell>
          <cell r="AN813">
            <v>37218.455832000007</v>
          </cell>
          <cell r="AO813">
            <v>9305</v>
          </cell>
          <cell r="AP813">
            <v>0</v>
          </cell>
          <cell r="AQ813">
            <v>9305</v>
          </cell>
        </row>
        <row r="814">
          <cell r="B814">
            <v>497117272</v>
          </cell>
          <cell r="C814" t="str">
            <v>PIONEER VALLEY CHINESE IMMERSION</v>
          </cell>
          <cell r="D814">
            <v>0</v>
          </cell>
          <cell r="E814">
            <v>0</v>
          </cell>
          <cell r="F814">
            <v>0</v>
          </cell>
          <cell r="G814">
            <v>2</v>
          </cell>
          <cell r="H814">
            <v>0</v>
          </cell>
          <cell r="I814">
            <v>0</v>
          </cell>
          <cell r="J814">
            <v>0</v>
          </cell>
          <cell r="K814">
            <v>7.5800000000000006E-2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2</v>
          </cell>
          <cell r="R814">
            <v>1</v>
          </cell>
          <cell r="S814">
            <v>8</v>
          </cell>
          <cell r="T814"/>
          <cell r="U814">
            <v>1008.577798</v>
          </cell>
          <cell r="V814">
            <v>1443.9</v>
          </cell>
          <cell r="W814">
            <v>7310.6554459999998</v>
          </cell>
          <cell r="X814">
            <v>2342.3565020000001</v>
          </cell>
          <cell r="Y814">
            <v>295.286812</v>
          </cell>
          <cell r="Z814">
            <v>987.31413999999995</v>
          </cell>
          <cell r="AA814">
            <v>481.78</v>
          </cell>
          <cell r="AB814">
            <v>287.45999999999998</v>
          </cell>
          <cell r="AC814">
            <v>2072.074376</v>
          </cell>
          <cell r="AD814">
            <v>2379.822842</v>
          </cell>
          <cell r="AE814">
            <v>0</v>
          </cell>
          <cell r="AF814">
            <v>18609.227916000003</v>
          </cell>
          <cell r="AH814">
            <v>497117272</v>
          </cell>
          <cell r="AI814" t="str">
            <v>497</v>
          </cell>
          <cell r="AJ814" t="str">
            <v>117</v>
          </cell>
          <cell r="AK814" t="str">
            <v>272</v>
          </cell>
          <cell r="AL814">
            <v>1</v>
          </cell>
          <cell r="AM814">
            <v>2</v>
          </cell>
          <cell r="AN814">
            <v>18609.227916000003</v>
          </cell>
          <cell r="AO814">
            <v>9305</v>
          </cell>
          <cell r="AP814">
            <v>0</v>
          </cell>
          <cell r="AQ814">
            <v>9305</v>
          </cell>
        </row>
        <row r="815">
          <cell r="B815">
            <v>497117275</v>
          </cell>
          <cell r="C815" t="str">
            <v>PIONEER VALLEY CHINESE IMMERSION</v>
          </cell>
          <cell r="D815">
            <v>0</v>
          </cell>
          <cell r="E815">
            <v>0</v>
          </cell>
          <cell r="F815">
            <v>0</v>
          </cell>
          <cell r="G815">
            <v>2</v>
          </cell>
          <cell r="H815">
            <v>0</v>
          </cell>
          <cell r="I815">
            <v>0</v>
          </cell>
          <cell r="J815">
            <v>0</v>
          </cell>
          <cell r="K815">
            <v>7.5800000000000006E-2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1</v>
          </cell>
          <cell r="Q815">
            <v>2</v>
          </cell>
          <cell r="R815">
            <v>1</v>
          </cell>
          <cell r="S815">
            <v>3</v>
          </cell>
          <cell r="T815"/>
          <cell r="U815">
            <v>1061.7177980000001</v>
          </cell>
          <cell r="V815">
            <v>1695.68</v>
          </cell>
          <cell r="W815">
            <v>9768.5854459999991</v>
          </cell>
          <cell r="X815">
            <v>2342.3565020000001</v>
          </cell>
          <cell r="Y815">
            <v>414.536812</v>
          </cell>
          <cell r="Z815">
            <v>1005.5941399999999</v>
          </cell>
          <cell r="AA815">
            <v>581.30999999999995</v>
          </cell>
          <cell r="AB815">
            <v>804.63999999999987</v>
          </cell>
          <cell r="AC815">
            <v>2072.074376</v>
          </cell>
          <cell r="AD815">
            <v>2777.4128420000002</v>
          </cell>
          <cell r="AE815">
            <v>0</v>
          </cell>
          <cell r="AF815">
            <v>22523.907916</v>
          </cell>
          <cell r="AH815">
            <v>497117275</v>
          </cell>
          <cell r="AI815" t="str">
            <v>497</v>
          </cell>
          <cell r="AJ815" t="str">
            <v>117</v>
          </cell>
          <cell r="AK815" t="str">
            <v>275</v>
          </cell>
          <cell r="AL815">
            <v>1</v>
          </cell>
          <cell r="AM815">
            <v>2</v>
          </cell>
          <cell r="AN815">
            <v>22523.907916</v>
          </cell>
          <cell r="AO815">
            <v>11262</v>
          </cell>
          <cell r="AP815">
            <v>0</v>
          </cell>
          <cell r="AQ815">
            <v>11262</v>
          </cell>
        </row>
        <row r="816">
          <cell r="B816">
            <v>497117278</v>
          </cell>
          <cell r="C816" t="str">
            <v>PIONEER VALLEY CHINESE IMMERSION</v>
          </cell>
          <cell r="D816">
            <v>0</v>
          </cell>
          <cell r="E816">
            <v>0</v>
          </cell>
          <cell r="F816">
            <v>4</v>
          </cell>
          <cell r="G816">
            <v>16</v>
          </cell>
          <cell r="H816">
            <v>14</v>
          </cell>
          <cell r="I816">
            <v>8</v>
          </cell>
          <cell r="J816">
            <v>0</v>
          </cell>
          <cell r="K816">
            <v>1.5918000000000001</v>
          </cell>
          <cell r="L816">
            <v>0</v>
          </cell>
          <cell r="M816">
            <v>1</v>
          </cell>
          <cell r="N816">
            <v>0</v>
          </cell>
          <cell r="O816">
            <v>0</v>
          </cell>
          <cell r="P816">
            <v>4</v>
          </cell>
          <cell r="Q816">
            <v>42</v>
          </cell>
          <cell r="R816">
            <v>1</v>
          </cell>
          <cell r="S816">
            <v>6</v>
          </cell>
          <cell r="T816"/>
          <cell r="U816">
            <v>21504.143758000002</v>
          </cell>
          <cell r="V816">
            <v>31582.300000000003</v>
          </cell>
          <cell r="W816">
            <v>167611.68436599997</v>
          </cell>
          <cell r="X816">
            <v>43298.486541999999</v>
          </cell>
          <cell r="Y816">
            <v>6975.4030520000006</v>
          </cell>
          <cell r="Z816">
            <v>23228.176940000001</v>
          </cell>
          <cell r="AA816">
            <v>13025.789999999999</v>
          </cell>
          <cell r="AB816">
            <v>12582.93</v>
          </cell>
          <cell r="AC816">
            <v>45248.281895999993</v>
          </cell>
          <cell r="AD816">
            <v>51828.929682000002</v>
          </cell>
          <cell r="AE816">
            <v>0</v>
          </cell>
          <cell r="AF816">
            <v>416886.12623599992</v>
          </cell>
          <cell r="AH816">
            <v>497117278</v>
          </cell>
          <cell r="AI816" t="str">
            <v>497</v>
          </cell>
          <cell r="AJ816" t="str">
            <v>117</v>
          </cell>
          <cell r="AK816" t="str">
            <v>278</v>
          </cell>
          <cell r="AL816">
            <v>1</v>
          </cell>
          <cell r="AM816">
            <v>42</v>
          </cell>
          <cell r="AN816">
            <v>416886.12623599992</v>
          </cell>
          <cell r="AO816">
            <v>9926</v>
          </cell>
          <cell r="AP816">
            <v>0</v>
          </cell>
          <cell r="AQ816">
            <v>9926</v>
          </cell>
        </row>
        <row r="817">
          <cell r="B817">
            <v>497117281</v>
          </cell>
          <cell r="C817" t="str">
            <v>PIONEER VALLEY CHINESE IMMERSION</v>
          </cell>
          <cell r="D817">
            <v>0</v>
          </cell>
          <cell r="E817">
            <v>0</v>
          </cell>
          <cell r="F817">
            <v>6</v>
          </cell>
          <cell r="G817">
            <v>26</v>
          </cell>
          <cell r="H817">
            <v>29</v>
          </cell>
          <cell r="I817">
            <v>13</v>
          </cell>
          <cell r="J817">
            <v>0</v>
          </cell>
          <cell r="K817">
            <v>2.8046000000000002</v>
          </cell>
          <cell r="L817">
            <v>0</v>
          </cell>
          <cell r="M817">
            <v>1</v>
          </cell>
          <cell r="N817">
            <v>0</v>
          </cell>
          <cell r="O817">
            <v>0</v>
          </cell>
          <cell r="P817">
            <v>51</v>
          </cell>
          <cell r="Q817">
            <v>74</v>
          </cell>
          <cell r="R817">
            <v>1</v>
          </cell>
          <cell r="S817">
            <v>10</v>
          </cell>
          <cell r="T817"/>
          <cell r="U817">
            <v>40649.848526000002</v>
          </cell>
          <cell r="V817">
            <v>68939.240000000005</v>
          </cell>
          <cell r="W817">
            <v>422645.21150199999</v>
          </cell>
          <cell r="X817">
            <v>75507.140574000005</v>
          </cell>
          <cell r="Y817">
            <v>18649.422043999999</v>
          </cell>
          <cell r="Z817">
            <v>41497.623180000002</v>
          </cell>
          <cell r="AA817">
            <v>28370.590000000004</v>
          </cell>
          <cell r="AB817">
            <v>49720.65</v>
          </cell>
          <cell r="AC817">
            <v>79796.621912000002</v>
          </cell>
          <cell r="AD817">
            <v>112528.04515400001</v>
          </cell>
          <cell r="AE817">
            <v>0</v>
          </cell>
          <cell r="AF817">
            <v>938304.39289200003</v>
          </cell>
          <cell r="AH817">
            <v>497117281</v>
          </cell>
          <cell r="AI817" t="str">
            <v>497</v>
          </cell>
          <cell r="AJ817" t="str">
            <v>117</v>
          </cell>
          <cell r="AK817" t="str">
            <v>281</v>
          </cell>
          <cell r="AL817">
            <v>1</v>
          </cell>
          <cell r="AM817">
            <v>74</v>
          </cell>
          <cell r="AN817">
            <v>938304.39289200003</v>
          </cell>
          <cell r="AO817">
            <v>12680</v>
          </cell>
          <cell r="AP817">
            <v>0</v>
          </cell>
          <cell r="AQ817">
            <v>12680</v>
          </cell>
        </row>
        <row r="818">
          <cell r="B818">
            <v>497117325</v>
          </cell>
          <cell r="C818" t="str">
            <v>PIONEER VALLEY CHINESE IMMERSION</v>
          </cell>
          <cell r="D818">
            <v>0</v>
          </cell>
          <cell r="E818">
            <v>0</v>
          </cell>
          <cell r="F818">
            <v>0</v>
          </cell>
          <cell r="G818">
            <v>3</v>
          </cell>
          <cell r="H818">
            <v>3</v>
          </cell>
          <cell r="I818">
            <v>0</v>
          </cell>
          <cell r="J818">
            <v>0</v>
          </cell>
          <cell r="K818">
            <v>0.22739999999999999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1</v>
          </cell>
          <cell r="Q818">
            <v>6</v>
          </cell>
          <cell r="R818">
            <v>1</v>
          </cell>
          <cell r="S818">
            <v>9</v>
          </cell>
          <cell r="T818"/>
          <cell r="U818">
            <v>3087.8933939999997</v>
          </cell>
          <cell r="V818">
            <v>4626.2200000000012</v>
          </cell>
          <cell r="W818">
            <v>23615.396338000002</v>
          </cell>
          <cell r="X818">
            <v>6313.4895059999999</v>
          </cell>
          <cell r="Y818">
            <v>1058.3704359999999</v>
          </cell>
          <cell r="Z818">
            <v>2983.32242</v>
          </cell>
          <cell r="AA818">
            <v>1801.01</v>
          </cell>
          <cell r="AB818">
            <v>1740.51</v>
          </cell>
          <cell r="AC818">
            <v>6448.2131280000003</v>
          </cell>
          <cell r="AD818">
            <v>7699.3585260000009</v>
          </cell>
          <cell r="AE818">
            <v>0</v>
          </cell>
          <cell r="AF818">
            <v>59373.783748000009</v>
          </cell>
          <cell r="AH818">
            <v>497117325</v>
          </cell>
          <cell r="AI818" t="str">
            <v>497</v>
          </cell>
          <cell r="AJ818" t="str">
            <v>117</v>
          </cell>
          <cell r="AK818" t="str">
            <v>325</v>
          </cell>
          <cell r="AL818">
            <v>1</v>
          </cell>
          <cell r="AM818">
            <v>6</v>
          </cell>
          <cell r="AN818">
            <v>59373.783748000009</v>
          </cell>
          <cell r="AO818">
            <v>9896</v>
          </cell>
          <cell r="AP818">
            <v>0</v>
          </cell>
          <cell r="AQ818">
            <v>9896</v>
          </cell>
        </row>
        <row r="819">
          <cell r="B819">
            <v>497117327</v>
          </cell>
          <cell r="C819" t="str">
            <v>PIONEER VALLEY CHINESE IMMERSION</v>
          </cell>
          <cell r="D819">
            <v>0</v>
          </cell>
          <cell r="E819">
            <v>0</v>
          </cell>
          <cell r="F819">
            <v>0</v>
          </cell>
          <cell r="G819">
            <v>2</v>
          </cell>
          <cell r="H819">
            <v>1</v>
          </cell>
          <cell r="I819">
            <v>0</v>
          </cell>
          <cell r="J819">
            <v>0</v>
          </cell>
          <cell r="K819">
            <v>0.1137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3</v>
          </cell>
          <cell r="R819">
            <v>1</v>
          </cell>
          <cell r="S819">
            <v>3</v>
          </cell>
          <cell r="T819"/>
          <cell r="U819">
            <v>1512.8666969999999</v>
          </cell>
          <cell r="V819">
            <v>2165.8500000000004</v>
          </cell>
          <cell r="W819">
            <v>10568.763169</v>
          </cell>
          <cell r="X819">
            <v>3275.6747529999998</v>
          </cell>
          <cell r="Y819">
            <v>453.94021799999996</v>
          </cell>
          <cell r="Z819">
            <v>1480.9712099999999</v>
          </cell>
          <cell r="AA819">
            <v>802.42</v>
          </cell>
          <cell r="AB819">
            <v>522.25</v>
          </cell>
          <cell r="AC819">
            <v>3185.4415640000002</v>
          </cell>
          <cell r="AD819">
            <v>3601.344263</v>
          </cell>
          <cell r="AE819">
            <v>0</v>
          </cell>
          <cell r="AF819">
            <v>27569.521873999998</v>
          </cell>
          <cell r="AH819">
            <v>497117327</v>
          </cell>
          <cell r="AI819" t="str">
            <v>497</v>
          </cell>
          <cell r="AJ819" t="str">
            <v>117</v>
          </cell>
          <cell r="AK819" t="str">
            <v>327</v>
          </cell>
          <cell r="AL819">
            <v>1</v>
          </cell>
          <cell r="AM819">
            <v>3</v>
          </cell>
          <cell r="AN819">
            <v>27569.521873999998</v>
          </cell>
          <cell r="AO819">
            <v>9190</v>
          </cell>
          <cell r="AP819">
            <v>0</v>
          </cell>
          <cell r="AQ819">
            <v>9190</v>
          </cell>
        </row>
        <row r="820">
          <cell r="B820">
            <v>497117332</v>
          </cell>
          <cell r="C820" t="str">
            <v>PIONEER VALLEY CHINESE IMMERSION</v>
          </cell>
          <cell r="D820">
            <v>0</v>
          </cell>
          <cell r="E820">
            <v>0</v>
          </cell>
          <cell r="F820">
            <v>0</v>
          </cell>
          <cell r="G820">
            <v>2</v>
          </cell>
          <cell r="H820">
            <v>2</v>
          </cell>
          <cell r="I820">
            <v>0</v>
          </cell>
          <cell r="J820">
            <v>0</v>
          </cell>
          <cell r="K820">
            <v>0.15160000000000001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4</v>
          </cell>
          <cell r="R820">
            <v>1</v>
          </cell>
          <cell r="S820">
            <v>9</v>
          </cell>
          <cell r="T820"/>
          <cell r="U820">
            <v>2017.1555960000001</v>
          </cell>
          <cell r="V820">
            <v>2887.8</v>
          </cell>
          <cell r="W820">
            <v>13826.870891999999</v>
          </cell>
          <cell r="X820">
            <v>4208.9930039999999</v>
          </cell>
          <cell r="Y820">
            <v>612.59362399999998</v>
          </cell>
          <cell r="Z820">
            <v>1974.6282799999999</v>
          </cell>
          <cell r="AA820">
            <v>1123.06</v>
          </cell>
          <cell r="AB820">
            <v>757.04</v>
          </cell>
          <cell r="AC820">
            <v>4298.8087519999999</v>
          </cell>
          <cell r="AD820">
            <v>4822.8656839999994</v>
          </cell>
          <cell r="AE820">
            <v>0</v>
          </cell>
          <cell r="AF820">
            <v>36529.815832</v>
          </cell>
          <cell r="AH820">
            <v>497117332</v>
          </cell>
          <cell r="AI820" t="str">
            <v>497</v>
          </cell>
          <cell r="AJ820" t="str">
            <v>117</v>
          </cell>
          <cell r="AK820" t="str">
            <v>332</v>
          </cell>
          <cell r="AL820">
            <v>1</v>
          </cell>
          <cell r="AM820">
            <v>4</v>
          </cell>
          <cell r="AN820">
            <v>36529.815832</v>
          </cell>
          <cell r="AO820">
            <v>9132</v>
          </cell>
          <cell r="AP820">
            <v>0</v>
          </cell>
          <cell r="AQ820">
            <v>9132</v>
          </cell>
        </row>
        <row r="821">
          <cell r="B821">
            <v>497117340</v>
          </cell>
          <cell r="C821" t="str">
            <v>PIONEER VALLEY CHINESE IMMERSION</v>
          </cell>
          <cell r="D821">
            <v>0</v>
          </cell>
          <cell r="E821">
            <v>0</v>
          </cell>
          <cell r="F821">
            <v>0</v>
          </cell>
          <cell r="G821">
            <v>4</v>
          </cell>
          <cell r="H821">
            <v>0</v>
          </cell>
          <cell r="I821">
            <v>0</v>
          </cell>
          <cell r="J821">
            <v>0</v>
          </cell>
          <cell r="K821">
            <v>0.15160000000000001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2</v>
          </cell>
          <cell r="Q821">
            <v>4</v>
          </cell>
          <cell r="R821">
            <v>1</v>
          </cell>
          <cell r="S821">
            <v>5</v>
          </cell>
          <cell r="T821"/>
          <cell r="U821">
            <v>2125.735596</v>
          </cell>
          <cell r="V821">
            <v>3402.26</v>
          </cell>
          <cell r="W821">
            <v>19643.490892000002</v>
          </cell>
          <cell r="X821">
            <v>4684.7130040000002</v>
          </cell>
          <cell r="Y821">
            <v>834.23362399999996</v>
          </cell>
          <cell r="Z821">
            <v>2011.9682799999998</v>
          </cell>
          <cell r="AA821">
            <v>1166.92</v>
          </cell>
          <cell r="AB821">
            <v>1631.6599999999999</v>
          </cell>
          <cell r="AC821">
            <v>4144.1487520000001</v>
          </cell>
          <cell r="AD821">
            <v>5572.0256840000002</v>
          </cell>
          <cell r="AE821">
            <v>0</v>
          </cell>
          <cell r="AF821">
            <v>45217.155832000004</v>
          </cell>
          <cell r="AH821">
            <v>497117340</v>
          </cell>
          <cell r="AI821" t="str">
            <v>497</v>
          </cell>
          <cell r="AJ821" t="str">
            <v>117</v>
          </cell>
          <cell r="AK821" t="str">
            <v>340</v>
          </cell>
          <cell r="AL821">
            <v>1</v>
          </cell>
          <cell r="AM821">
            <v>4</v>
          </cell>
          <cell r="AN821">
            <v>45217.155832000004</v>
          </cell>
          <cell r="AO821">
            <v>11304</v>
          </cell>
          <cell r="AP821">
            <v>0</v>
          </cell>
          <cell r="AQ821">
            <v>11304</v>
          </cell>
        </row>
        <row r="822">
          <cell r="B822">
            <v>497117605</v>
          </cell>
          <cell r="C822" t="str">
            <v>PIONEER VALLEY CHINESE IMMERSION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24</v>
          </cell>
          <cell r="I822">
            <v>23</v>
          </cell>
          <cell r="J822">
            <v>0</v>
          </cell>
          <cell r="K822">
            <v>1.7813000000000001</v>
          </cell>
          <cell r="L822">
            <v>0</v>
          </cell>
          <cell r="M822">
            <v>0</v>
          </cell>
          <cell r="N822">
            <v>3</v>
          </cell>
          <cell r="O822">
            <v>1</v>
          </cell>
          <cell r="P822">
            <v>11</v>
          </cell>
          <cell r="Q822">
            <v>47</v>
          </cell>
          <cell r="R822">
            <v>1</v>
          </cell>
          <cell r="S822">
            <v>6</v>
          </cell>
          <cell r="T822"/>
          <cell r="U822">
            <v>24703.328253</v>
          </cell>
          <cell r="V822">
            <v>37591.490000000005</v>
          </cell>
          <cell r="W822">
            <v>218631.39298100007</v>
          </cell>
          <cell r="X822">
            <v>42147.607796999997</v>
          </cell>
          <cell r="Y822">
            <v>8971.4000820000001</v>
          </cell>
          <cell r="Z822">
            <v>30487.862290000001</v>
          </cell>
          <cell r="AA822">
            <v>18407.66</v>
          </cell>
          <cell r="AB822">
            <v>24389.32</v>
          </cell>
          <cell r="AC822">
            <v>52722.127835999992</v>
          </cell>
          <cell r="AD822">
            <v>60794.856786999997</v>
          </cell>
          <cell r="AE822">
            <v>0</v>
          </cell>
          <cell r="AF822">
            <v>518847.04602600005</v>
          </cell>
          <cell r="AH822">
            <v>497117605</v>
          </cell>
          <cell r="AI822" t="str">
            <v>497</v>
          </cell>
          <cell r="AJ822" t="str">
            <v>117</v>
          </cell>
          <cell r="AK822" t="str">
            <v>605</v>
          </cell>
          <cell r="AL822">
            <v>1</v>
          </cell>
          <cell r="AM822">
            <v>47</v>
          </cell>
          <cell r="AN822">
            <v>518847.04602600005</v>
          </cell>
          <cell r="AO822">
            <v>11039</v>
          </cell>
          <cell r="AP822">
            <v>0</v>
          </cell>
          <cell r="AQ822">
            <v>11039</v>
          </cell>
        </row>
        <row r="823">
          <cell r="B823">
            <v>497117670</v>
          </cell>
          <cell r="C823" t="str">
            <v>PIONEER VALLEY CHINESE IMMERSION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3</v>
          </cell>
          <cell r="I823">
            <v>5</v>
          </cell>
          <cell r="J823">
            <v>0</v>
          </cell>
          <cell r="K823">
            <v>0.30320000000000003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8</v>
          </cell>
          <cell r="R823">
            <v>1</v>
          </cell>
          <cell r="S823">
            <v>4</v>
          </cell>
          <cell r="T823"/>
          <cell r="U823">
            <v>4034.3111920000001</v>
          </cell>
          <cell r="V823">
            <v>5775.6</v>
          </cell>
          <cell r="W823">
            <v>32919.061784000005</v>
          </cell>
          <cell r="X823">
            <v>6954.6960080000008</v>
          </cell>
          <cell r="Y823">
            <v>1247.677248</v>
          </cell>
          <cell r="Z823">
            <v>5386.6565600000004</v>
          </cell>
          <cell r="AA823">
            <v>2971.57</v>
          </cell>
          <cell r="AB823">
            <v>3411.4199999999996</v>
          </cell>
          <cell r="AC823">
            <v>8755.4875040000006</v>
          </cell>
          <cell r="AD823">
            <v>9252.3713680000001</v>
          </cell>
          <cell r="AE823">
            <v>0</v>
          </cell>
          <cell r="AF823">
            <v>80708.851664000016</v>
          </cell>
          <cell r="AH823">
            <v>497117670</v>
          </cell>
          <cell r="AI823" t="str">
            <v>497</v>
          </cell>
          <cell r="AJ823" t="str">
            <v>117</v>
          </cell>
          <cell r="AK823" t="str">
            <v>670</v>
          </cell>
          <cell r="AL823">
            <v>1</v>
          </cell>
          <cell r="AM823">
            <v>8</v>
          </cell>
          <cell r="AN823">
            <v>80708.851664000016</v>
          </cell>
          <cell r="AO823">
            <v>10089</v>
          </cell>
          <cell r="AP823">
            <v>0</v>
          </cell>
          <cell r="AQ823">
            <v>10089</v>
          </cell>
        </row>
        <row r="824">
          <cell r="B824">
            <v>497117674</v>
          </cell>
          <cell r="C824" t="str">
            <v>PIONEER VALLEY CHINESE IMMERSION</v>
          </cell>
          <cell r="D824">
            <v>0</v>
          </cell>
          <cell r="E824">
            <v>0</v>
          </cell>
          <cell r="F824">
            <v>1</v>
          </cell>
          <cell r="G824">
            <v>10</v>
          </cell>
          <cell r="H824">
            <v>2</v>
          </cell>
          <cell r="I824">
            <v>5</v>
          </cell>
          <cell r="J824">
            <v>0</v>
          </cell>
          <cell r="K824">
            <v>0.68220000000000003</v>
          </cell>
          <cell r="L824">
            <v>0</v>
          </cell>
          <cell r="M824">
            <v>1</v>
          </cell>
          <cell r="N824">
            <v>0</v>
          </cell>
          <cell r="O824">
            <v>0</v>
          </cell>
          <cell r="P824">
            <v>7</v>
          </cell>
          <cell r="Q824">
            <v>18</v>
          </cell>
          <cell r="R824">
            <v>1</v>
          </cell>
          <cell r="S824">
            <v>10</v>
          </cell>
          <cell r="T824"/>
          <cell r="U824">
            <v>9613.9101820000014</v>
          </cell>
          <cell r="V824">
            <v>15263.4</v>
          </cell>
          <cell r="W824">
            <v>91568.39901400001</v>
          </cell>
          <cell r="X824">
            <v>19065.218518000001</v>
          </cell>
          <cell r="Y824">
            <v>3757.1013079999998</v>
          </cell>
          <cell r="Z824">
            <v>10591.147260000002</v>
          </cell>
          <cell r="AA824">
            <v>6202.7399999999989</v>
          </cell>
          <cell r="AB824">
            <v>9061.56</v>
          </cell>
          <cell r="AC824">
            <v>19314.309384</v>
          </cell>
          <cell r="AD824">
            <v>24700.495577999998</v>
          </cell>
          <cell r="AE824">
            <v>0</v>
          </cell>
          <cell r="AF824">
            <v>209138.28124400001</v>
          </cell>
          <cell r="AH824">
            <v>497117674</v>
          </cell>
          <cell r="AI824" t="str">
            <v>497</v>
          </cell>
          <cell r="AJ824" t="str">
            <v>117</v>
          </cell>
          <cell r="AK824" t="str">
            <v>674</v>
          </cell>
          <cell r="AL824">
            <v>1</v>
          </cell>
          <cell r="AM824">
            <v>18</v>
          </cell>
          <cell r="AN824">
            <v>209138.28124400001</v>
          </cell>
          <cell r="AO824">
            <v>11619</v>
          </cell>
          <cell r="AP824">
            <v>0</v>
          </cell>
          <cell r="AQ824">
            <v>11619</v>
          </cell>
        </row>
        <row r="825">
          <cell r="B825">
            <v>497117680</v>
          </cell>
          <cell r="C825" t="str">
            <v>PIONEER VALLEY CHINESE IMMERSION</v>
          </cell>
          <cell r="D825">
            <v>0</v>
          </cell>
          <cell r="E825">
            <v>0</v>
          </cell>
          <cell r="F825">
            <v>0</v>
          </cell>
          <cell r="G825">
            <v>1</v>
          </cell>
          <cell r="H825">
            <v>0</v>
          </cell>
          <cell r="I825">
            <v>0</v>
          </cell>
          <cell r="J825">
            <v>0</v>
          </cell>
          <cell r="K825">
            <v>3.7900000000000003E-2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1</v>
          </cell>
          <cell r="R825">
            <v>1</v>
          </cell>
          <cell r="S825">
            <v>4</v>
          </cell>
          <cell r="T825"/>
          <cell r="U825">
            <v>504.28889900000001</v>
          </cell>
          <cell r="V825">
            <v>721.95</v>
          </cell>
          <cell r="W825">
            <v>3655.3277229999999</v>
          </cell>
          <cell r="X825">
            <v>1171.178251</v>
          </cell>
          <cell r="Y825">
            <v>147.643406</v>
          </cell>
          <cell r="Z825">
            <v>493.65706999999998</v>
          </cell>
          <cell r="AA825">
            <v>240.89</v>
          </cell>
          <cell r="AB825">
            <v>143.72999999999999</v>
          </cell>
          <cell r="AC825">
            <v>1036.037188</v>
          </cell>
          <cell r="AD825">
            <v>1189.911421</v>
          </cell>
          <cell r="AE825">
            <v>0</v>
          </cell>
          <cell r="AF825">
            <v>9304.6139580000017</v>
          </cell>
          <cell r="AH825">
            <v>497117680</v>
          </cell>
          <cell r="AI825" t="str">
            <v>497</v>
          </cell>
          <cell r="AJ825" t="str">
            <v>117</v>
          </cell>
          <cell r="AK825" t="str">
            <v>680</v>
          </cell>
          <cell r="AL825">
            <v>1</v>
          </cell>
          <cell r="AM825">
            <v>1</v>
          </cell>
          <cell r="AN825">
            <v>9304.6139580000017</v>
          </cell>
          <cell r="AO825">
            <v>9305</v>
          </cell>
          <cell r="AP825">
            <v>0</v>
          </cell>
          <cell r="AQ825">
            <v>9305</v>
          </cell>
        </row>
        <row r="826">
          <cell r="B826">
            <v>497117683</v>
          </cell>
          <cell r="C826" t="str">
            <v>PIONEER VALLEY CHINESE IMMERSION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1</v>
          </cell>
          <cell r="I826">
            <v>2</v>
          </cell>
          <cell r="J826">
            <v>0</v>
          </cell>
          <cell r="K826">
            <v>0.1137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2</v>
          </cell>
          <cell r="Q826">
            <v>3</v>
          </cell>
          <cell r="R826">
            <v>1</v>
          </cell>
          <cell r="S826">
            <v>4</v>
          </cell>
          <cell r="T826"/>
          <cell r="U826">
            <v>1620.306697</v>
          </cell>
          <cell r="V826">
            <v>2674.8700000000003</v>
          </cell>
          <cell r="W826">
            <v>17485.023169</v>
          </cell>
          <cell r="X826">
            <v>2595.2147530000002</v>
          </cell>
          <cell r="Y826">
            <v>708.400218</v>
          </cell>
          <cell r="Z826">
            <v>2092.8912099999998</v>
          </cell>
          <cell r="AA826">
            <v>1325.7</v>
          </cell>
          <cell r="AB826">
            <v>2363.1499999999996</v>
          </cell>
          <cell r="AC826">
            <v>3279.5215640000001</v>
          </cell>
          <cell r="AD826">
            <v>4260.4242629999999</v>
          </cell>
          <cell r="AE826">
            <v>0</v>
          </cell>
          <cell r="AF826">
            <v>38405.501874000001</v>
          </cell>
          <cell r="AH826">
            <v>497117683</v>
          </cell>
          <cell r="AI826" t="str">
            <v>497</v>
          </cell>
          <cell r="AJ826" t="str">
            <v>117</v>
          </cell>
          <cell r="AK826" t="str">
            <v>683</v>
          </cell>
          <cell r="AL826">
            <v>1</v>
          </cell>
          <cell r="AM826">
            <v>3</v>
          </cell>
          <cell r="AN826">
            <v>38405.501874000001</v>
          </cell>
          <cell r="AO826">
            <v>12802</v>
          </cell>
          <cell r="AP826">
            <v>0</v>
          </cell>
          <cell r="AQ826">
            <v>12802</v>
          </cell>
        </row>
        <row r="827">
          <cell r="B827">
            <v>497117750</v>
          </cell>
          <cell r="C827" t="str">
            <v>PIONEER VALLEY CHINESE IMMERSION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1</v>
          </cell>
          <cell r="J827">
            <v>0</v>
          </cell>
          <cell r="K827">
            <v>3.7900000000000003E-2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1</v>
          </cell>
          <cell r="R827">
            <v>1</v>
          </cell>
          <cell r="S827">
            <v>6</v>
          </cell>
          <cell r="T827"/>
          <cell r="U827">
            <v>504.28889900000001</v>
          </cell>
          <cell r="V827">
            <v>721.95</v>
          </cell>
          <cell r="W827">
            <v>4628.9477230000002</v>
          </cell>
          <cell r="X827">
            <v>830.94825100000003</v>
          </cell>
          <cell r="Y827">
            <v>154.34340599999999</v>
          </cell>
          <cell r="Z827">
            <v>781.13706999999999</v>
          </cell>
          <cell r="AA827">
            <v>401.93</v>
          </cell>
          <cell r="AB827">
            <v>541.41</v>
          </cell>
          <cell r="AC827">
            <v>1083.077188</v>
          </cell>
          <cell r="AD827">
            <v>1117.5614210000001</v>
          </cell>
          <cell r="AE827">
            <v>0</v>
          </cell>
          <cell r="AF827">
            <v>10765.593957999999</v>
          </cell>
          <cell r="AH827">
            <v>497117750</v>
          </cell>
          <cell r="AI827" t="str">
            <v>497</v>
          </cell>
          <cell r="AJ827" t="str">
            <v>117</v>
          </cell>
          <cell r="AK827" t="str">
            <v>750</v>
          </cell>
          <cell r="AL827">
            <v>1</v>
          </cell>
          <cell r="AM827">
            <v>1</v>
          </cell>
          <cell r="AN827">
            <v>10765.593957999999</v>
          </cell>
          <cell r="AO827">
            <v>10766</v>
          </cell>
          <cell r="AP827">
            <v>0</v>
          </cell>
          <cell r="AQ827">
            <v>10766</v>
          </cell>
        </row>
        <row r="828">
          <cell r="B828">
            <v>497117755</v>
          </cell>
          <cell r="C828" t="str">
            <v>PIONEER VALLEY CHINESE IMMERSION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2</v>
          </cell>
          <cell r="J828">
            <v>0</v>
          </cell>
          <cell r="K828">
            <v>0.1137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1</v>
          </cell>
          <cell r="Q828">
            <v>3</v>
          </cell>
          <cell r="R828">
            <v>1</v>
          </cell>
          <cell r="S828">
            <v>9</v>
          </cell>
          <cell r="T828"/>
          <cell r="U828">
            <v>1575.026697</v>
          </cell>
          <cell r="V828">
            <v>2460.3700000000003</v>
          </cell>
          <cell r="W828">
            <v>15391.093169000002</v>
          </cell>
          <cell r="X828">
            <v>2595.2147530000002</v>
          </cell>
          <cell r="Y828">
            <v>606.82021799999995</v>
          </cell>
          <cell r="Z828">
            <v>2077.3112099999998</v>
          </cell>
          <cell r="AA828">
            <v>1240.92</v>
          </cell>
          <cell r="AB828">
            <v>1922.56</v>
          </cell>
          <cell r="AC828">
            <v>3279.5215640000001</v>
          </cell>
          <cell r="AD828">
            <v>3921.7042630000001</v>
          </cell>
          <cell r="AE828">
            <v>0</v>
          </cell>
          <cell r="AF828">
            <v>35070.541874000002</v>
          </cell>
          <cell r="AH828">
            <v>497117755</v>
          </cell>
          <cell r="AI828" t="str">
            <v>497</v>
          </cell>
          <cell r="AJ828" t="str">
            <v>117</v>
          </cell>
          <cell r="AK828" t="str">
            <v>755</v>
          </cell>
          <cell r="AL828">
            <v>1</v>
          </cell>
          <cell r="AM828">
            <v>3</v>
          </cell>
          <cell r="AN828">
            <v>35070.541874000002</v>
          </cell>
          <cell r="AO828">
            <v>11690</v>
          </cell>
          <cell r="AP828">
            <v>0</v>
          </cell>
          <cell r="AQ828">
            <v>11690</v>
          </cell>
        </row>
        <row r="829">
          <cell r="B829">
            <v>497117766</v>
          </cell>
          <cell r="C829" t="str">
            <v>PIONEER VALLEY CHINESE IMMERSION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>
            <v>0</v>
          </cell>
          <cell r="K829">
            <v>7.5800000000000006E-2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2</v>
          </cell>
          <cell r="Q829">
            <v>2</v>
          </cell>
          <cell r="R829">
            <v>1</v>
          </cell>
          <cell r="S829">
            <v>6</v>
          </cell>
          <cell r="T829"/>
          <cell r="U829">
            <v>1124.617798</v>
          </cell>
          <cell r="V829">
            <v>1993.66</v>
          </cell>
          <cell r="W829">
            <v>14624.795446</v>
          </cell>
          <cell r="X829">
            <v>1661.8965020000001</v>
          </cell>
          <cell r="Y829">
            <v>569.06681200000003</v>
          </cell>
          <cell r="Z829">
            <v>1602.1941400000001</v>
          </cell>
          <cell r="AA829">
            <v>1021.1800000000001</v>
          </cell>
          <cell r="AB829">
            <v>2212.1</v>
          </cell>
          <cell r="AC829">
            <v>2166.154376</v>
          </cell>
          <cell r="AD829">
            <v>3103.2628420000001</v>
          </cell>
          <cell r="AE829">
            <v>0</v>
          </cell>
          <cell r="AF829">
            <v>30078.927915999997</v>
          </cell>
          <cell r="AH829">
            <v>497117766</v>
          </cell>
          <cell r="AI829" t="str">
            <v>497</v>
          </cell>
          <cell r="AJ829" t="str">
            <v>117</v>
          </cell>
          <cell r="AK829" t="str">
            <v>766</v>
          </cell>
          <cell r="AL829">
            <v>1</v>
          </cell>
          <cell r="AM829">
            <v>2</v>
          </cell>
          <cell r="AN829">
            <v>30078.927915999997</v>
          </cell>
          <cell r="AO829">
            <v>15039</v>
          </cell>
          <cell r="AP829">
            <v>0</v>
          </cell>
          <cell r="AQ829">
            <v>15039</v>
          </cell>
        </row>
        <row r="830">
          <cell r="B830">
            <v>498281061</v>
          </cell>
          <cell r="C830" t="str">
            <v>VERITAS PREPARATORY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4</v>
          </cell>
          <cell r="I830">
            <v>0</v>
          </cell>
          <cell r="J830">
            <v>0</v>
          </cell>
          <cell r="K830">
            <v>0.15160000000000001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4</v>
          </cell>
          <cell r="Q830">
            <v>4</v>
          </cell>
          <cell r="R830">
            <v>1</v>
          </cell>
          <cell r="S830">
            <v>10</v>
          </cell>
          <cell r="T830"/>
          <cell r="U830">
            <v>2271.3155959999999</v>
          </cell>
          <cell r="V830">
            <v>4092.04</v>
          </cell>
          <cell r="W830">
            <v>24788.270892</v>
          </cell>
          <cell r="X830">
            <v>3733.2730039999997</v>
          </cell>
          <cell r="Y830">
            <v>1204.933624</v>
          </cell>
          <cell r="Z830">
            <v>2062.06828</v>
          </cell>
          <cell r="AA830">
            <v>1758.6</v>
          </cell>
          <cell r="AB830">
            <v>3412.7599999999998</v>
          </cell>
          <cell r="AC830">
            <v>4453.4687520000007</v>
          </cell>
          <cell r="AD830">
            <v>6787.725684</v>
          </cell>
          <cell r="AE830">
            <v>0</v>
          </cell>
          <cell r="AF830">
            <v>54564.455832</v>
          </cell>
          <cell r="AH830">
            <v>498281061</v>
          </cell>
          <cell r="AI830" t="str">
            <v>498</v>
          </cell>
          <cell r="AJ830" t="str">
            <v>281</v>
          </cell>
          <cell r="AK830" t="str">
            <v>061</v>
          </cell>
          <cell r="AL830">
            <v>1</v>
          </cell>
          <cell r="AM830">
            <v>4</v>
          </cell>
          <cell r="AN830">
            <v>54564.455832</v>
          </cell>
          <cell r="AO830">
            <v>13641</v>
          </cell>
          <cell r="AP830">
            <v>0</v>
          </cell>
          <cell r="AQ830">
            <v>13641</v>
          </cell>
        </row>
        <row r="831">
          <cell r="B831">
            <v>498281281</v>
          </cell>
          <cell r="C831" t="str">
            <v>VERITAS PREPARATORY</v>
          </cell>
          <cell r="D831">
            <v>0</v>
          </cell>
          <cell r="E831">
            <v>0</v>
          </cell>
          <cell r="F831">
            <v>0</v>
          </cell>
          <cell r="G831">
            <v>110</v>
          </cell>
          <cell r="H831">
            <v>250</v>
          </cell>
          <cell r="I831">
            <v>0</v>
          </cell>
          <cell r="J831">
            <v>0</v>
          </cell>
          <cell r="K831">
            <v>13.644</v>
          </cell>
          <cell r="L831">
            <v>0</v>
          </cell>
          <cell r="M831">
            <v>7</v>
          </cell>
          <cell r="N831">
            <v>10</v>
          </cell>
          <cell r="O831">
            <v>0</v>
          </cell>
          <cell r="P831">
            <v>317</v>
          </cell>
          <cell r="Q831">
            <v>360</v>
          </cell>
          <cell r="R831">
            <v>1</v>
          </cell>
          <cell r="S831">
            <v>10</v>
          </cell>
          <cell r="T831"/>
          <cell r="U831">
            <v>203291.29363999999</v>
          </cell>
          <cell r="V831">
            <v>358146.88</v>
          </cell>
          <cell r="W831">
            <v>2167924.6602800004</v>
          </cell>
          <cell r="X831">
            <v>364968.03035999998</v>
          </cell>
          <cell r="Y831">
            <v>101904.40616</v>
          </cell>
          <cell r="Z831">
            <v>186652.36519999997</v>
          </cell>
          <cell r="AA831">
            <v>145587.91999999998</v>
          </cell>
          <cell r="AB831">
            <v>270941.93</v>
          </cell>
          <cell r="AC831">
            <v>397120.94768000004</v>
          </cell>
          <cell r="AD831">
            <v>591389.31156000006</v>
          </cell>
          <cell r="AE831">
            <v>0</v>
          </cell>
          <cell r="AF831">
            <v>4787927.7448800001</v>
          </cell>
          <cell r="AH831">
            <v>498281281</v>
          </cell>
          <cell r="AI831" t="str">
            <v>498</v>
          </cell>
          <cell r="AJ831" t="str">
            <v>281</v>
          </cell>
          <cell r="AK831" t="str">
            <v>281</v>
          </cell>
          <cell r="AL831">
            <v>1</v>
          </cell>
          <cell r="AM831">
            <v>360</v>
          </cell>
          <cell r="AN831">
            <v>4787927.7448800001</v>
          </cell>
          <cell r="AO831">
            <v>13300</v>
          </cell>
          <cell r="AP831">
            <v>0</v>
          </cell>
          <cell r="AQ831">
            <v>13300</v>
          </cell>
        </row>
        <row r="832">
          <cell r="B832">
            <v>498281332</v>
          </cell>
          <cell r="C832" t="str">
            <v>VERITAS PREPARATORY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1</v>
          </cell>
          <cell r="I832">
            <v>0</v>
          </cell>
          <cell r="J832">
            <v>0</v>
          </cell>
          <cell r="K832">
            <v>3.7900000000000003E-2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1</v>
          </cell>
          <cell r="Q832">
            <v>1</v>
          </cell>
          <cell r="R832">
            <v>1</v>
          </cell>
          <cell r="S832">
            <v>9</v>
          </cell>
          <cell r="T832"/>
          <cell r="U832">
            <v>566.44889899999998</v>
          </cell>
          <cell r="V832">
            <v>1016.47</v>
          </cell>
          <cell r="W832">
            <v>6133.1977230000002</v>
          </cell>
          <cell r="X832">
            <v>933.31825099999992</v>
          </cell>
          <cell r="Y832">
            <v>298.13340599999998</v>
          </cell>
          <cell r="Z832">
            <v>515.03706999999997</v>
          </cell>
          <cell r="AA832">
            <v>437.06</v>
          </cell>
          <cell r="AB832">
            <v>839.74</v>
          </cell>
          <cell r="AC832">
            <v>1113.3671880000002</v>
          </cell>
          <cell r="AD832">
            <v>1686.5814209999999</v>
          </cell>
          <cell r="AE832">
            <v>0</v>
          </cell>
          <cell r="AF832">
            <v>13539.353958</v>
          </cell>
          <cell r="AH832">
            <v>498281332</v>
          </cell>
          <cell r="AI832" t="str">
            <v>498</v>
          </cell>
          <cell r="AJ832" t="str">
            <v>281</v>
          </cell>
          <cell r="AK832" t="str">
            <v>332</v>
          </cell>
          <cell r="AL832">
            <v>1</v>
          </cell>
          <cell r="AM832">
            <v>1</v>
          </cell>
          <cell r="AN832">
            <v>13539.353958</v>
          </cell>
          <cell r="AO832">
            <v>13539</v>
          </cell>
          <cell r="AP832">
            <v>0</v>
          </cell>
          <cell r="AQ832">
            <v>13539</v>
          </cell>
        </row>
        <row r="833">
          <cell r="B833">
            <v>499061061</v>
          </cell>
          <cell r="C833" t="str">
            <v>HAMPDEN CS OF SCIENCE EAST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70</v>
          </cell>
          <cell r="I833">
            <v>58</v>
          </cell>
          <cell r="J833">
            <v>0</v>
          </cell>
          <cell r="K833">
            <v>4.8512000000000004</v>
          </cell>
          <cell r="L833">
            <v>0</v>
          </cell>
          <cell r="M833">
            <v>0</v>
          </cell>
          <cell r="N833">
            <v>4</v>
          </cell>
          <cell r="O833">
            <v>1</v>
          </cell>
          <cell r="P833">
            <v>46</v>
          </cell>
          <cell r="Q833">
            <v>128</v>
          </cell>
          <cell r="R833">
            <v>1</v>
          </cell>
          <cell r="S833">
            <v>10</v>
          </cell>
          <cell r="T833"/>
          <cell r="U833">
            <v>67931.509072000001</v>
          </cell>
          <cell r="V833">
            <v>107062.79000000001</v>
          </cell>
          <cell r="W833">
            <v>637369.60854399996</v>
          </cell>
          <cell r="X833">
            <v>114331.70612800001</v>
          </cell>
          <cell r="Y833">
            <v>26846.135967999999</v>
          </cell>
          <cell r="Z833">
            <v>81442.074959999984</v>
          </cell>
          <cell r="AA833">
            <v>51575.97</v>
          </cell>
          <cell r="AB833">
            <v>76398.41</v>
          </cell>
          <cell r="AC833">
            <v>142133.18006400001</v>
          </cell>
          <cell r="AD833">
            <v>173458.001888</v>
          </cell>
          <cell r="AE833">
            <v>0</v>
          </cell>
          <cell r="AF833">
            <v>1478549.3866239998</v>
          </cell>
          <cell r="AH833">
            <v>499061061</v>
          </cell>
          <cell r="AI833" t="str">
            <v>499</v>
          </cell>
          <cell r="AJ833" t="str">
            <v>061</v>
          </cell>
          <cell r="AK833" t="str">
            <v>061</v>
          </cell>
          <cell r="AL833">
            <v>1</v>
          </cell>
          <cell r="AM833">
            <v>128</v>
          </cell>
          <cell r="AN833">
            <v>1478549.3866239998</v>
          </cell>
          <cell r="AO833">
            <v>11551</v>
          </cell>
          <cell r="AP833">
            <v>0</v>
          </cell>
          <cell r="AQ833">
            <v>11551</v>
          </cell>
        </row>
        <row r="834">
          <cell r="B834">
            <v>499061111</v>
          </cell>
          <cell r="C834" t="str">
            <v>HAMPDEN CS OF SCIENCE EAST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1</v>
          </cell>
          <cell r="I834">
            <v>0</v>
          </cell>
          <cell r="J834">
            <v>0</v>
          </cell>
          <cell r="K834">
            <v>3.7900000000000003E-2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1</v>
          </cell>
          <cell r="Q834">
            <v>1</v>
          </cell>
          <cell r="R834">
            <v>1</v>
          </cell>
          <cell r="S834">
            <v>6</v>
          </cell>
          <cell r="T834"/>
          <cell r="U834">
            <v>562.308899</v>
          </cell>
          <cell r="V834">
            <v>996.83</v>
          </cell>
          <cell r="W834">
            <v>5941.5577229999999</v>
          </cell>
          <cell r="X834">
            <v>933.31825099999992</v>
          </cell>
          <cell r="Y834">
            <v>288.84340599999996</v>
          </cell>
          <cell r="Z834">
            <v>513.61707000000001</v>
          </cell>
          <cell r="AA834">
            <v>429.29999999999995</v>
          </cell>
          <cell r="AB834">
            <v>799.43</v>
          </cell>
          <cell r="AC834">
            <v>1113.3671880000002</v>
          </cell>
          <cell r="AD834">
            <v>1655.5914209999999</v>
          </cell>
          <cell r="AE834">
            <v>0</v>
          </cell>
          <cell r="AF834">
            <v>13234.163957999999</v>
          </cell>
          <cell r="AH834">
            <v>499061111</v>
          </cell>
          <cell r="AI834" t="str">
            <v>499</v>
          </cell>
          <cell r="AJ834" t="str">
            <v>061</v>
          </cell>
          <cell r="AK834" t="str">
            <v>111</v>
          </cell>
          <cell r="AL834">
            <v>1</v>
          </cell>
          <cell r="AM834">
            <v>1</v>
          </cell>
          <cell r="AN834">
            <v>13234.163957999999</v>
          </cell>
          <cell r="AO834">
            <v>13234</v>
          </cell>
          <cell r="AP834">
            <v>0</v>
          </cell>
          <cell r="AQ834">
            <v>13234</v>
          </cell>
        </row>
        <row r="835">
          <cell r="B835">
            <v>499061137</v>
          </cell>
          <cell r="C835" t="str">
            <v>HAMPDEN CS OF SCIENCE EAST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3</v>
          </cell>
          <cell r="I835">
            <v>4</v>
          </cell>
          <cell r="J835">
            <v>0</v>
          </cell>
          <cell r="K835">
            <v>0.26529999999999998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5</v>
          </cell>
          <cell r="Q835">
            <v>7</v>
          </cell>
          <cell r="R835">
            <v>1</v>
          </cell>
          <cell r="S835">
            <v>10</v>
          </cell>
          <cell r="T835"/>
          <cell r="U835">
            <v>3847.7222929999998</v>
          </cell>
          <cell r="V835">
            <v>6558.9500000000007</v>
          </cell>
          <cell r="W835">
            <v>42984.914061000003</v>
          </cell>
          <cell r="X835">
            <v>6123.7477569999992</v>
          </cell>
          <cell r="Y835">
            <v>1806.2338420000001</v>
          </cell>
          <cell r="Z835">
            <v>4714.8194899999999</v>
          </cell>
          <cell r="AA835">
            <v>3164.69</v>
          </cell>
          <cell r="AB835">
            <v>5962.01</v>
          </cell>
          <cell r="AC835">
            <v>7672.4103159999995</v>
          </cell>
          <cell r="AD835">
            <v>10511.859947000001</v>
          </cell>
          <cell r="AE835">
            <v>0</v>
          </cell>
          <cell r="AF835">
            <v>93347.357705999995</v>
          </cell>
          <cell r="AH835">
            <v>499061137</v>
          </cell>
          <cell r="AI835" t="str">
            <v>499</v>
          </cell>
          <cell r="AJ835" t="str">
            <v>061</v>
          </cell>
          <cell r="AK835" t="str">
            <v>137</v>
          </cell>
          <cell r="AL835">
            <v>1</v>
          </cell>
          <cell r="AM835">
            <v>7</v>
          </cell>
          <cell r="AN835">
            <v>93347.357705999995</v>
          </cell>
          <cell r="AO835">
            <v>13335</v>
          </cell>
          <cell r="AP835">
            <v>0</v>
          </cell>
          <cell r="AQ835">
            <v>13335</v>
          </cell>
        </row>
        <row r="836">
          <cell r="B836">
            <v>499061161</v>
          </cell>
          <cell r="C836" t="str">
            <v>HAMPDEN CS OF SCIENCE EAST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13</v>
          </cell>
          <cell r="J836">
            <v>0</v>
          </cell>
          <cell r="K836">
            <v>0.49270000000000003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5</v>
          </cell>
          <cell r="Q836">
            <v>13</v>
          </cell>
          <cell r="R836">
            <v>1</v>
          </cell>
          <cell r="S836">
            <v>7</v>
          </cell>
          <cell r="T836"/>
          <cell r="U836">
            <v>6852.7556869999999</v>
          </cell>
          <cell r="V836">
            <v>10792.5</v>
          </cell>
          <cell r="W836">
            <v>73912.970398999998</v>
          </cell>
          <cell r="X836">
            <v>10802.327262999999</v>
          </cell>
          <cell r="Y836">
            <v>2672.9142779999997</v>
          </cell>
          <cell r="Z836">
            <v>10256.931909999999</v>
          </cell>
          <cell r="AA836">
            <v>5781.34</v>
          </cell>
          <cell r="AB836">
            <v>9928.73</v>
          </cell>
          <cell r="AC836">
            <v>14080.003444</v>
          </cell>
          <cell r="AD836">
            <v>16750.298473000003</v>
          </cell>
          <cell r="AE836">
            <v>0</v>
          </cell>
          <cell r="AF836">
            <v>161830.77145399997</v>
          </cell>
          <cell r="AH836">
            <v>499061161</v>
          </cell>
          <cell r="AI836" t="str">
            <v>499</v>
          </cell>
          <cell r="AJ836" t="str">
            <v>061</v>
          </cell>
          <cell r="AK836" t="str">
            <v>161</v>
          </cell>
          <cell r="AL836">
            <v>1</v>
          </cell>
          <cell r="AM836">
            <v>13</v>
          </cell>
          <cell r="AN836">
            <v>161830.77145399997</v>
          </cell>
          <cell r="AO836">
            <v>12449</v>
          </cell>
          <cell r="AP836">
            <v>0</v>
          </cell>
          <cell r="AQ836">
            <v>12449</v>
          </cell>
        </row>
        <row r="837">
          <cell r="B837">
            <v>499061278</v>
          </cell>
          <cell r="C837" t="str">
            <v>HAMPDEN CS OF SCIENCE EAST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3</v>
          </cell>
          <cell r="J837">
            <v>0</v>
          </cell>
          <cell r="K837">
            <v>0.1137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1</v>
          </cell>
          <cell r="Q837">
            <v>3</v>
          </cell>
          <cell r="R837">
            <v>1</v>
          </cell>
          <cell r="S837">
            <v>6</v>
          </cell>
          <cell r="T837"/>
          <cell r="U837">
            <v>1570.8866969999999</v>
          </cell>
          <cell r="V837">
            <v>2440.7300000000005</v>
          </cell>
          <cell r="W837">
            <v>16570.293169</v>
          </cell>
          <cell r="X837">
            <v>2492.8447530000003</v>
          </cell>
          <cell r="Y837">
            <v>593.22021799999993</v>
          </cell>
          <cell r="Z837">
            <v>2363.3712099999998</v>
          </cell>
          <cell r="AA837">
            <v>1314.45</v>
          </cell>
          <cell r="AB837">
            <v>2188.87</v>
          </cell>
          <cell r="AC837">
            <v>3249.2315640000002</v>
          </cell>
          <cell r="AD837">
            <v>3786.7542630000003</v>
          </cell>
          <cell r="AE837">
            <v>0</v>
          </cell>
          <cell r="AF837">
            <v>36570.651874000003</v>
          </cell>
          <cell r="AH837">
            <v>499061278</v>
          </cell>
          <cell r="AI837" t="str">
            <v>499</v>
          </cell>
          <cell r="AJ837" t="str">
            <v>061</v>
          </cell>
          <cell r="AK837" t="str">
            <v>278</v>
          </cell>
          <cell r="AL837">
            <v>1</v>
          </cell>
          <cell r="AM837">
            <v>3</v>
          </cell>
          <cell r="AN837">
            <v>36570.651874000003</v>
          </cell>
          <cell r="AO837">
            <v>12190</v>
          </cell>
          <cell r="AP837">
            <v>0</v>
          </cell>
          <cell r="AQ837">
            <v>12190</v>
          </cell>
        </row>
        <row r="838">
          <cell r="B838">
            <v>499061281</v>
          </cell>
          <cell r="C838" t="str">
            <v>HAMPDEN CS OF SCIENCE EAST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189</v>
          </cell>
          <cell r="I838">
            <v>171</v>
          </cell>
          <cell r="J838">
            <v>0</v>
          </cell>
          <cell r="K838">
            <v>13.644</v>
          </cell>
          <cell r="L838">
            <v>0</v>
          </cell>
          <cell r="M838">
            <v>0</v>
          </cell>
          <cell r="N838">
            <v>14</v>
          </cell>
          <cell r="O838">
            <v>4</v>
          </cell>
          <cell r="P838">
            <v>197</v>
          </cell>
          <cell r="Q838">
            <v>360</v>
          </cell>
          <cell r="R838">
            <v>1</v>
          </cell>
          <cell r="S838">
            <v>10</v>
          </cell>
          <cell r="T838"/>
          <cell r="U838">
            <v>195707.82363999999</v>
          </cell>
          <cell r="V838">
            <v>322092.00000000006</v>
          </cell>
          <cell r="W838">
            <v>2006475.5402799998</v>
          </cell>
          <cell r="X838">
            <v>321370.48036000005</v>
          </cell>
          <cell r="Y838">
            <v>85289.536160000003</v>
          </cell>
          <cell r="Z838">
            <v>233239.94520000002</v>
          </cell>
          <cell r="AA838">
            <v>154010.79999999999</v>
          </cell>
          <cell r="AB838">
            <v>259192.85999999996</v>
          </cell>
          <cell r="AC838">
            <v>400571.67768000002</v>
          </cell>
          <cell r="AD838">
            <v>520153.80155999999</v>
          </cell>
          <cell r="AE838">
            <v>0</v>
          </cell>
          <cell r="AF838">
            <v>4498104.4648799999</v>
          </cell>
          <cell r="AH838">
            <v>499061281</v>
          </cell>
          <cell r="AI838" t="str">
            <v>499</v>
          </cell>
          <cell r="AJ838" t="str">
            <v>061</v>
          </cell>
          <cell r="AK838" t="str">
            <v>281</v>
          </cell>
          <cell r="AL838">
            <v>1</v>
          </cell>
          <cell r="AM838">
            <v>360</v>
          </cell>
          <cell r="AN838">
            <v>4498104.4648799999</v>
          </cell>
          <cell r="AO838">
            <v>12495</v>
          </cell>
          <cell r="AP838">
            <v>0</v>
          </cell>
          <cell r="AQ838">
            <v>12495</v>
          </cell>
        </row>
        <row r="839">
          <cell r="B839">
            <v>499061325</v>
          </cell>
          <cell r="C839" t="str">
            <v>HAMPDEN CS OF SCIENCE EAST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1</v>
          </cell>
          <cell r="I839">
            <v>1</v>
          </cell>
          <cell r="J839">
            <v>0</v>
          </cell>
          <cell r="K839">
            <v>7.5800000000000006E-2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2</v>
          </cell>
          <cell r="Q839">
            <v>2</v>
          </cell>
          <cell r="R839">
            <v>1</v>
          </cell>
          <cell r="S839">
            <v>9</v>
          </cell>
          <cell r="T839"/>
          <cell r="U839">
            <v>1132.897798</v>
          </cell>
          <cell r="V839">
            <v>2032.94</v>
          </cell>
          <cell r="W839">
            <v>13637.235446000001</v>
          </cell>
          <cell r="X839">
            <v>1764.2665019999999</v>
          </cell>
          <cell r="Y839">
            <v>591.9568119999999</v>
          </cell>
          <cell r="Z839">
            <v>1317.55414</v>
          </cell>
          <cell r="AA839">
            <v>955.41</v>
          </cell>
          <cell r="AB839">
            <v>1986.1</v>
          </cell>
          <cell r="AC839">
            <v>2196.4443759999999</v>
          </cell>
          <cell r="AD839">
            <v>3269.2028419999997</v>
          </cell>
          <cell r="AE839">
            <v>0</v>
          </cell>
          <cell r="AF839">
            <v>28884.007915999995</v>
          </cell>
          <cell r="AH839">
            <v>499061325</v>
          </cell>
          <cell r="AI839" t="str">
            <v>499</v>
          </cell>
          <cell r="AJ839" t="str">
            <v>061</v>
          </cell>
          <cell r="AK839" t="str">
            <v>325</v>
          </cell>
          <cell r="AL839">
            <v>1</v>
          </cell>
          <cell r="AM839">
            <v>2</v>
          </cell>
          <cell r="AN839">
            <v>28884.007915999995</v>
          </cell>
          <cell r="AO839">
            <v>14442</v>
          </cell>
          <cell r="AP839">
            <v>0</v>
          </cell>
          <cell r="AQ839">
            <v>14442</v>
          </cell>
        </row>
        <row r="840">
          <cell r="B840">
            <v>499061332</v>
          </cell>
          <cell r="C840" t="str">
            <v>HAMPDEN CS OF SCIENCE EAST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4</v>
          </cell>
          <cell r="I840">
            <v>5</v>
          </cell>
          <cell r="J840">
            <v>0</v>
          </cell>
          <cell r="K840">
            <v>0.34110000000000001</v>
          </cell>
          <cell r="L840">
            <v>0</v>
          </cell>
          <cell r="M840">
            <v>0</v>
          </cell>
          <cell r="N840">
            <v>1</v>
          </cell>
          <cell r="O840">
            <v>1</v>
          </cell>
          <cell r="P840">
            <v>5</v>
          </cell>
          <cell r="Q840">
            <v>9</v>
          </cell>
          <cell r="R840">
            <v>1</v>
          </cell>
          <cell r="S840">
            <v>9</v>
          </cell>
          <cell r="T840"/>
          <cell r="U840">
            <v>5020.6100910000005</v>
          </cell>
          <cell r="V840">
            <v>8269.77</v>
          </cell>
          <cell r="W840">
            <v>52649.919506999999</v>
          </cell>
          <cell r="X840">
            <v>8187.6342590000022</v>
          </cell>
          <cell r="Y840">
            <v>2189.3206539999996</v>
          </cell>
          <cell r="Z840">
            <v>6201.2136299999993</v>
          </cell>
          <cell r="AA840">
            <v>4002.72</v>
          </cell>
          <cell r="AB840">
            <v>6713.7699999999995</v>
          </cell>
          <cell r="AC840">
            <v>10382.474692</v>
          </cell>
          <cell r="AD840">
            <v>13270.012789</v>
          </cell>
          <cell r="AE840">
            <v>0</v>
          </cell>
          <cell r="AF840">
            <v>116887.445622</v>
          </cell>
          <cell r="AH840">
            <v>499061332</v>
          </cell>
          <cell r="AI840" t="str">
            <v>499</v>
          </cell>
          <cell r="AJ840" t="str">
            <v>061</v>
          </cell>
          <cell r="AK840" t="str">
            <v>332</v>
          </cell>
          <cell r="AL840">
            <v>1</v>
          </cell>
          <cell r="AM840">
            <v>9</v>
          </cell>
          <cell r="AN840">
            <v>116887.445622</v>
          </cell>
          <cell r="AO840">
            <v>12987</v>
          </cell>
          <cell r="AP840">
            <v>0</v>
          </cell>
          <cell r="AQ840">
            <v>12987</v>
          </cell>
        </row>
        <row r="841">
          <cell r="B841">
            <v>499061672</v>
          </cell>
          <cell r="C841" t="str">
            <v>HAMPDEN CS OF SCIENCE EAST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1</v>
          </cell>
          <cell r="J841">
            <v>0</v>
          </cell>
          <cell r="K841">
            <v>3.7900000000000003E-2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1</v>
          </cell>
          <cell r="Q841">
            <v>1</v>
          </cell>
          <cell r="R841">
            <v>1</v>
          </cell>
          <cell r="S841">
            <v>8</v>
          </cell>
          <cell r="T841"/>
          <cell r="U841">
            <v>565.06889899999999</v>
          </cell>
          <cell r="V841">
            <v>1009.9300000000001</v>
          </cell>
          <cell r="W841">
            <v>7440.1577230000003</v>
          </cell>
          <cell r="X841">
            <v>830.94825100000003</v>
          </cell>
          <cell r="Y841">
            <v>290.72340599999995</v>
          </cell>
          <cell r="Z841">
            <v>802.04706999999996</v>
          </cell>
          <cell r="AA841">
            <v>515.76</v>
          </cell>
          <cell r="AB841">
            <v>1132.92</v>
          </cell>
          <cell r="AC841">
            <v>1083.077188</v>
          </cell>
          <cell r="AD841">
            <v>1572.2914210000001</v>
          </cell>
          <cell r="AE841">
            <v>0</v>
          </cell>
          <cell r="AF841">
            <v>15242.923957999999</v>
          </cell>
          <cell r="AH841">
            <v>499061672</v>
          </cell>
          <cell r="AI841" t="str">
            <v>499</v>
          </cell>
          <cell r="AJ841" t="str">
            <v>061</v>
          </cell>
          <cell r="AK841" t="str">
            <v>672</v>
          </cell>
          <cell r="AL841">
            <v>1</v>
          </cell>
          <cell r="AM841">
            <v>1</v>
          </cell>
          <cell r="AN841">
            <v>15242.923957999999</v>
          </cell>
          <cell r="AO841">
            <v>15243</v>
          </cell>
          <cell r="AP841">
            <v>0</v>
          </cell>
          <cell r="AQ841">
            <v>15243</v>
          </cell>
        </row>
        <row r="842">
          <cell r="B842">
            <v>3501061061</v>
          </cell>
          <cell r="C842" t="str">
            <v>PAULO FREIRE SOCIAL JUSTICE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31</v>
          </cell>
          <cell r="J842">
            <v>0</v>
          </cell>
          <cell r="K842">
            <v>1.1749000000000001</v>
          </cell>
          <cell r="L842">
            <v>0</v>
          </cell>
          <cell r="M842">
            <v>0</v>
          </cell>
          <cell r="N842">
            <v>0</v>
          </cell>
          <cell r="O842">
            <v>1</v>
          </cell>
          <cell r="P842">
            <v>25</v>
          </cell>
          <cell r="Q842">
            <v>31</v>
          </cell>
          <cell r="R842">
            <v>1</v>
          </cell>
          <cell r="S842">
            <v>10</v>
          </cell>
          <cell r="T842"/>
          <cell r="U842">
            <v>17296.505869000001</v>
          </cell>
          <cell r="V842">
            <v>30038.3</v>
          </cell>
          <cell r="W842">
            <v>217890.79941300003</v>
          </cell>
          <cell r="X842">
            <v>25890.745780999998</v>
          </cell>
          <cell r="Y842">
            <v>8386.665586000001</v>
          </cell>
          <cell r="Z842">
            <v>24855.55917</v>
          </cell>
          <cell r="AA842">
            <v>15491.37</v>
          </cell>
          <cell r="AB842">
            <v>32262.48</v>
          </cell>
          <cell r="AC842">
            <v>33800.552828</v>
          </cell>
          <cell r="AD842">
            <v>46736.054050999999</v>
          </cell>
          <cell r="AE842">
            <v>0</v>
          </cell>
          <cell r="AF842">
            <v>452649.03269800002</v>
          </cell>
          <cell r="AH842">
            <v>3501061061</v>
          </cell>
          <cell r="AI842" t="str">
            <v>3501</v>
          </cell>
          <cell r="AJ842" t="str">
            <v>061</v>
          </cell>
          <cell r="AK842" t="str">
            <v>061</v>
          </cell>
          <cell r="AL842">
            <v>1</v>
          </cell>
          <cell r="AM842">
            <v>31</v>
          </cell>
          <cell r="AN842">
            <v>452649.03269800002</v>
          </cell>
          <cell r="AO842">
            <v>14602</v>
          </cell>
          <cell r="AP842">
            <v>0</v>
          </cell>
          <cell r="AQ842">
            <v>14602</v>
          </cell>
        </row>
        <row r="843">
          <cell r="B843">
            <v>3501061111</v>
          </cell>
          <cell r="C843" t="str">
            <v>PAULO FREIRE SOCIAL JUSTICE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1</v>
          </cell>
          <cell r="J843">
            <v>0</v>
          </cell>
          <cell r="K843">
            <v>3.7900000000000003E-2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1</v>
          </cell>
          <cell r="R843">
            <v>1</v>
          </cell>
          <cell r="S843">
            <v>6</v>
          </cell>
          <cell r="T843"/>
          <cell r="U843">
            <v>504.28889900000001</v>
          </cell>
          <cell r="V843">
            <v>721.95</v>
          </cell>
          <cell r="W843">
            <v>4628.9477230000002</v>
          </cell>
          <cell r="X843">
            <v>830.94825100000003</v>
          </cell>
          <cell r="Y843">
            <v>154.34340599999999</v>
          </cell>
          <cell r="Z843">
            <v>781.13706999999999</v>
          </cell>
          <cell r="AA843">
            <v>401.93</v>
          </cell>
          <cell r="AB843">
            <v>541.41</v>
          </cell>
          <cell r="AC843">
            <v>1083.077188</v>
          </cell>
          <cell r="AD843">
            <v>1117.5614210000001</v>
          </cell>
          <cell r="AE843">
            <v>0</v>
          </cell>
          <cell r="AF843">
            <v>10765.593957999999</v>
          </cell>
          <cell r="AH843">
            <v>3501061111</v>
          </cell>
          <cell r="AI843" t="str">
            <v>3501</v>
          </cell>
          <cell r="AJ843" t="str">
            <v>061</v>
          </cell>
          <cell r="AK843" t="str">
            <v>111</v>
          </cell>
          <cell r="AL843">
            <v>1</v>
          </cell>
          <cell r="AM843">
            <v>1</v>
          </cell>
          <cell r="AN843">
            <v>10765.593957999999</v>
          </cell>
          <cell r="AO843">
            <v>10766</v>
          </cell>
          <cell r="AP843">
            <v>0</v>
          </cell>
          <cell r="AQ843">
            <v>10766</v>
          </cell>
        </row>
        <row r="844">
          <cell r="B844">
            <v>3501061117</v>
          </cell>
          <cell r="C844" t="str">
            <v>PAULO FREIRE SOCIAL JUSTICE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1</v>
          </cell>
          <cell r="J844">
            <v>0</v>
          </cell>
          <cell r="K844">
            <v>3.7900000000000003E-2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1</v>
          </cell>
          <cell r="Q844">
            <v>1</v>
          </cell>
          <cell r="R844">
            <v>1</v>
          </cell>
          <cell r="S844">
            <v>5</v>
          </cell>
          <cell r="T844"/>
          <cell r="U844">
            <v>558.57889899999998</v>
          </cell>
          <cell r="V844">
            <v>979.18000000000006</v>
          </cell>
          <cell r="W844">
            <v>7140.0377230000004</v>
          </cell>
          <cell r="X844">
            <v>830.94825100000003</v>
          </cell>
          <cell r="Y844">
            <v>276.173406</v>
          </cell>
          <cell r="Z844">
            <v>799.80706999999995</v>
          </cell>
          <cell r="AA844">
            <v>503.61</v>
          </cell>
          <cell r="AB844">
            <v>1069.78</v>
          </cell>
          <cell r="AC844">
            <v>1083.077188</v>
          </cell>
          <cell r="AD844">
            <v>1523.7514210000002</v>
          </cell>
          <cell r="AE844">
            <v>0</v>
          </cell>
          <cell r="AF844">
            <v>14764.943958000002</v>
          </cell>
          <cell r="AH844">
            <v>3501061117</v>
          </cell>
          <cell r="AI844" t="str">
            <v>3501</v>
          </cell>
          <cell r="AJ844" t="str">
            <v>061</v>
          </cell>
          <cell r="AK844" t="str">
            <v>117</v>
          </cell>
          <cell r="AL844">
            <v>1</v>
          </cell>
          <cell r="AM844">
            <v>1</v>
          </cell>
          <cell r="AN844">
            <v>14764.943958000002</v>
          </cell>
          <cell r="AO844">
            <v>14765</v>
          </cell>
          <cell r="AP844">
            <v>0</v>
          </cell>
          <cell r="AQ844">
            <v>14765</v>
          </cell>
        </row>
        <row r="845">
          <cell r="B845">
            <v>3501061137</v>
          </cell>
          <cell r="C845" t="str">
            <v>PAULO FREIRE SOCIAL JUSTICE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148</v>
          </cell>
          <cell r="J845">
            <v>0</v>
          </cell>
          <cell r="K845">
            <v>5.6092000000000004</v>
          </cell>
          <cell r="L845">
            <v>0</v>
          </cell>
          <cell r="M845">
            <v>0</v>
          </cell>
          <cell r="N845">
            <v>0</v>
          </cell>
          <cell r="O845">
            <v>19</v>
          </cell>
          <cell r="P845">
            <v>135</v>
          </cell>
          <cell r="Q845">
            <v>148</v>
          </cell>
          <cell r="R845">
            <v>1</v>
          </cell>
          <cell r="S845">
            <v>10</v>
          </cell>
          <cell r="T845"/>
          <cell r="U845">
            <v>84638.607051999992</v>
          </cell>
          <cell r="V845">
            <v>149987.35</v>
          </cell>
          <cell r="W845">
            <v>1099312.8430039999</v>
          </cell>
          <cell r="X845">
            <v>125475.991148</v>
          </cell>
          <cell r="Y845">
            <v>42804.004088000002</v>
          </cell>
          <cell r="Z845">
            <v>120341.77636</v>
          </cell>
          <cell r="AA845">
            <v>76621.5</v>
          </cell>
          <cell r="AB845">
            <v>163969.31</v>
          </cell>
          <cell r="AC845">
            <v>164573.46382400001</v>
          </cell>
          <cell r="AD845">
            <v>233501.040308</v>
          </cell>
          <cell r="AE845">
            <v>0</v>
          </cell>
          <cell r="AF845">
            <v>2261225.8857839997</v>
          </cell>
          <cell r="AH845">
            <v>3501061137</v>
          </cell>
          <cell r="AI845" t="str">
            <v>3501</v>
          </cell>
          <cell r="AJ845" t="str">
            <v>061</v>
          </cell>
          <cell r="AK845" t="str">
            <v>137</v>
          </cell>
          <cell r="AL845">
            <v>1</v>
          </cell>
          <cell r="AM845">
            <v>148</v>
          </cell>
          <cell r="AN845">
            <v>2261225.8857839997</v>
          </cell>
          <cell r="AO845">
            <v>15279</v>
          </cell>
          <cell r="AP845">
            <v>0</v>
          </cell>
          <cell r="AQ845">
            <v>15279</v>
          </cell>
        </row>
        <row r="846">
          <cell r="B846">
            <v>3501061161</v>
          </cell>
          <cell r="C846" t="str">
            <v>PAULO FREIRE SOCIAL JUSTICE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1</v>
          </cell>
          <cell r="J846">
            <v>0</v>
          </cell>
          <cell r="K846">
            <v>3.7900000000000003E-2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1</v>
          </cell>
          <cell r="R846">
            <v>1</v>
          </cell>
          <cell r="S846">
            <v>7</v>
          </cell>
          <cell r="T846"/>
          <cell r="U846">
            <v>504.28889900000001</v>
          </cell>
          <cell r="V846">
            <v>721.95</v>
          </cell>
          <cell r="W846">
            <v>4628.9477230000002</v>
          </cell>
          <cell r="X846">
            <v>830.94825100000003</v>
          </cell>
          <cell r="Y846">
            <v>154.34340599999999</v>
          </cell>
          <cell r="Z846">
            <v>781.13706999999999</v>
          </cell>
          <cell r="AA846">
            <v>401.93</v>
          </cell>
          <cell r="AB846">
            <v>541.41</v>
          </cell>
          <cell r="AC846">
            <v>1083.077188</v>
          </cell>
          <cell r="AD846">
            <v>1117.5614210000001</v>
          </cell>
          <cell r="AE846">
            <v>0</v>
          </cell>
          <cell r="AF846">
            <v>10765.593957999999</v>
          </cell>
          <cell r="AH846">
            <v>3501061161</v>
          </cell>
          <cell r="AI846" t="str">
            <v>3501</v>
          </cell>
          <cell r="AJ846" t="str">
            <v>061</v>
          </cell>
          <cell r="AK846" t="str">
            <v>161</v>
          </cell>
          <cell r="AL846">
            <v>1</v>
          </cell>
          <cell r="AM846">
            <v>1</v>
          </cell>
          <cell r="AN846">
            <v>10765.593957999999</v>
          </cell>
          <cell r="AO846">
            <v>10766</v>
          </cell>
          <cell r="AP846">
            <v>0</v>
          </cell>
          <cell r="AQ846">
            <v>10766</v>
          </cell>
        </row>
        <row r="847">
          <cell r="B847">
            <v>3501061210</v>
          </cell>
          <cell r="C847" t="str">
            <v>PAULO FREIRE SOCIAL JUSTICE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1</v>
          </cell>
          <cell r="J847">
            <v>0</v>
          </cell>
          <cell r="K847">
            <v>3.7900000000000003E-2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1</v>
          </cell>
          <cell r="Q847">
            <v>1</v>
          </cell>
          <cell r="R847">
            <v>1</v>
          </cell>
          <cell r="S847">
            <v>6</v>
          </cell>
          <cell r="T847"/>
          <cell r="U847">
            <v>562.308899</v>
          </cell>
          <cell r="V847">
            <v>996.83</v>
          </cell>
          <cell r="W847">
            <v>7312.397723</v>
          </cell>
          <cell r="X847">
            <v>830.94825100000003</v>
          </cell>
          <cell r="Y847">
            <v>284.53340600000001</v>
          </cell>
          <cell r="Z847">
            <v>801.09707000000003</v>
          </cell>
          <cell r="AA847">
            <v>510.59000000000003</v>
          </cell>
          <cell r="AB847">
            <v>1106.05</v>
          </cell>
          <cell r="AC847">
            <v>1083.077188</v>
          </cell>
          <cell r="AD847">
            <v>1551.631421</v>
          </cell>
          <cell r="AE847">
            <v>0</v>
          </cell>
          <cell r="AF847">
            <v>15039.463957999998</v>
          </cell>
          <cell r="AH847">
            <v>3501061210</v>
          </cell>
          <cell r="AI847" t="str">
            <v>3501</v>
          </cell>
          <cell r="AJ847" t="str">
            <v>061</v>
          </cell>
          <cell r="AK847" t="str">
            <v>210</v>
          </cell>
          <cell r="AL847">
            <v>1</v>
          </cell>
          <cell r="AM847">
            <v>1</v>
          </cell>
          <cell r="AN847">
            <v>15039.463957999998</v>
          </cell>
          <cell r="AO847">
            <v>15039</v>
          </cell>
          <cell r="AP847">
            <v>0</v>
          </cell>
          <cell r="AQ847">
            <v>15039</v>
          </cell>
        </row>
        <row r="848">
          <cell r="B848">
            <v>3501061278</v>
          </cell>
          <cell r="C848" t="str">
            <v>PAULO FREIRE SOCIAL JUSTICE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3</v>
          </cell>
          <cell r="J848">
            <v>0</v>
          </cell>
          <cell r="K848">
            <v>0.1137</v>
          </cell>
          <cell r="L848">
            <v>0</v>
          </cell>
          <cell r="M848">
            <v>0</v>
          </cell>
          <cell r="N848">
            <v>0</v>
          </cell>
          <cell r="O848">
            <v>1</v>
          </cell>
          <cell r="P848">
            <v>2</v>
          </cell>
          <cell r="Q848">
            <v>3</v>
          </cell>
          <cell r="R848">
            <v>1</v>
          </cell>
          <cell r="S848">
            <v>6</v>
          </cell>
          <cell r="T848"/>
          <cell r="U848">
            <v>1703.9566969999998</v>
          </cell>
          <cell r="V848">
            <v>2846.96</v>
          </cell>
          <cell r="W848">
            <v>20173.163168999999</v>
          </cell>
          <cell r="X848">
            <v>2624.1947530000002</v>
          </cell>
          <cell r="Y848">
            <v>760.93021799999997</v>
          </cell>
          <cell r="Z848">
            <v>2477.1412099999998</v>
          </cell>
          <cell r="AA848">
            <v>1479.3999999999999</v>
          </cell>
          <cell r="AB848">
            <v>2772.2799999999997</v>
          </cell>
          <cell r="AC848">
            <v>3474.391564</v>
          </cell>
          <cell r="AD848">
            <v>4427.2242630000001</v>
          </cell>
          <cell r="AE848">
            <v>0</v>
          </cell>
          <cell r="AF848">
            <v>42739.641873999994</v>
          </cell>
          <cell r="AH848">
            <v>3501061278</v>
          </cell>
          <cell r="AI848" t="str">
            <v>3501</v>
          </cell>
          <cell r="AJ848" t="str">
            <v>061</v>
          </cell>
          <cell r="AK848" t="str">
            <v>278</v>
          </cell>
          <cell r="AL848">
            <v>1</v>
          </cell>
          <cell r="AM848">
            <v>3</v>
          </cell>
          <cell r="AN848">
            <v>42739.641873999994</v>
          </cell>
          <cell r="AO848">
            <v>14247</v>
          </cell>
          <cell r="AP848">
            <v>0</v>
          </cell>
          <cell r="AQ848">
            <v>14247</v>
          </cell>
        </row>
        <row r="849">
          <cell r="B849">
            <v>3501061281</v>
          </cell>
          <cell r="C849" t="str">
            <v>PAULO FREIRE SOCIAL JUSTICE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88</v>
          </cell>
          <cell r="J849">
            <v>0</v>
          </cell>
          <cell r="K849">
            <v>3.3351999999999999</v>
          </cell>
          <cell r="L849">
            <v>0</v>
          </cell>
          <cell r="M849">
            <v>0</v>
          </cell>
          <cell r="N849">
            <v>0</v>
          </cell>
          <cell r="O849">
            <v>4</v>
          </cell>
          <cell r="P849">
            <v>83</v>
          </cell>
          <cell r="Q849">
            <v>88</v>
          </cell>
          <cell r="R849">
            <v>1</v>
          </cell>
          <cell r="S849">
            <v>10</v>
          </cell>
          <cell r="T849"/>
          <cell r="U849">
            <v>49951.443112000001</v>
          </cell>
          <cell r="V849">
            <v>89044.98000000001</v>
          </cell>
          <cell r="W849">
            <v>654958.75962399994</v>
          </cell>
          <cell r="X849">
            <v>73648.846087999991</v>
          </cell>
          <cell r="Y849">
            <v>25566.439727999998</v>
          </cell>
          <cell r="Z849">
            <v>70929.682160000011</v>
          </cell>
          <cell r="AA849">
            <v>45472.830000000009</v>
          </cell>
          <cell r="AB849">
            <v>99046.359999999986</v>
          </cell>
          <cell r="AC849">
            <v>96211.432543999996</v>
          </cell>
          <cell r="AD849">
            <v>138630.03504799999</v>
          </cell>
          <cell r="AE849">
            <v>0</v>
          </cell>
          <cell r="AF849">
            <v>1343460.8083039997</v>
          </cell>
          <cell r="AH849">
            <v>3501061281</v>
          </cell>
          <cell r="AI849" t="str">
            <v>3501</v>
          </cell>
          <cell r="AJ849" t="str">
            <v>061</v>
          </cell>
          <cell r="AK849" t="str">
            <v>281</v>
          </cell>
          <cell r="AL849">
            <v>1</v>
          </cell>
          <cell r="AM849">
            <v>88</v>
          </cell>
          <cell r="AN849">
            <v>1343460.8083039997</v>
          </cell>
          <cell r="AO849">
            <v>15267</v>
          </cell>
          <cell r="AP849">
            <v>0</v>
          </cell>
          <cell r="AQ849">
            <v>15267</v>
          </cell>
        </row>
        <row r="850">
          <cell r="B850">
            <v>3501061332</v>
          </cell>
          <cell r="C850" t="str">
            <v>PAULO FREIRE SOCIAL JUSTICE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3</v>
          </cell>
          <cell r="J850">
            <v>0</v>
          </cell>
          <cell r="K850">
            <v>0.1137</v>
          </cell>
          <cell r="L850">
            <v>0</v>
          </cell>
          <cell r="M850">
            <v>0</v>
          </cell>
          <cell r="N850">
            <v>0</v>
          </cell>
          <cell r="O850">
            <v>1</v>
          </cell>
          <cell r="P850">
            <v>3</v>
          </cell>
          <cell r="Q850">
            <v>3</v>
          </cell>
          <cell r="R850">
            <v>1</v>
          </cell>
          <cell r="S850">
            <v>9</v>
          </cell>
          <cell r="T850"/>
          <cell r="U850">
            <v>1774.3966969999999</v>
          </cell>
          <cell r="V850">
            <v>3180.76</v>
          </cell>
          <cell r="W850">
            <v>23431.533169000002</v>
          </cell>
          <cell r="X850">
            <v>2624.1947530000002</v>
          </cell>
          <cell r="Y850">
            <v>918.99021799999991</v>
          </cell>
          <cell r="Z850">
            <v>2501.3612099999996</v>
          </cell>
          <cell r="AA850">
            <v>1611.34</v>
          </cell>
          <cell r="AB850">
            <v>3457.8500000000004</v>
          </cell>
          <cell r="AC850">
            <v>3474.391564</v>
          </cell>
          <cell r="AD850">
            <v>4954.264263</v>
          </cell>
          <cell r="AE850">
            <v>0</v>
          </cell>
          <cell r="AF850">
            <v>47929.081873999989</v>
          </cell>
          <cell r="AH850">
            <v>3501061332</v>
          </cell>
          <cell r="AI850" t="str">
            <v>3501</v>
          </cell>
          <cell r="AJ850" t="str">
            <v>061</v>
          </cell>
          <cell r="AK850" t="str">
            <v>332</v>
          </cell>
          <cell r="AL850">
            <v>1</v>
          </cell>
          <cell r="AM850">
            <v>3</v>
          </cell>
          <cell r="AN850">
            <v>47929.081873999989</v>
          </cell>
          <cell r="AO850">
            <v>15976</v>
          </cell>
          <cell r="AP850">
            <v>0</v>
          </cell>
          <cell r="AQ850">
            <v>15976</v>
          </cell>
        </row>
        <row r="851">
          <cell r="B851">
            <v>3501061683</v>
          </cell>
          <cell r="C851" t="str">
            <v>PAULO FREIRE SOCIAL JUSTICE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1</v>
          </cell>
          <cell r="J851">
            <v>0</v>
          </cell>
          <cell r="K851">
            <v>3.7900000000000003E-2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1</v>
          </cell>
          <cell r="Q851">
            <v>1</v>
          </cell>
          <cell r="R851">
            <v>1</v>
          </cell>
          <cell r="S851">
            <v>4</v>
          </cell>
          <cell r="T851"/>
          <cell r="U851">
            <v>558.00889900000004</v>
          </cell>
          <cell r="V851">
            <v>976.46</v>
          </cell>
          <cell r="W851">
            <v>7113.4577230000004</v>
          </cell>
          <cell r="X851">
            <v>830.94825100000003</v>
          </cell>
          <cell r="Y851">
            <v>274.87340599999999</v>
          </cell>
          <cell r="Z851">
            <v>799.61707000000001</v>
          </cell>
          <cell r="AA851">
            <v>502.53</v>
          </cell>
          <cell r="AB851">
            <v>1064.1799999999998</v>
          </cell>
          <cell r="AC851">
            <v>1083.077188</v>
          </cell>
          <cell r="AD851">
            <v>1519.4514210000002</v>
          </cell>
          <cell r="AE851">
            <v>0</v>
          </cell>
          <cell r="AF851">
            <v>14722.603958000002</v>
          </cell>
          <cell r="AH851">
            <v>3501061683</v>
          </cell>
          <cell r="AI851" t="str">
            <v>3501</v>
          </cell>
          <cell r="AJ851" t="str">
            <v>061</v>
          </cell>
          <cell r="AK851" t="str">
            <v>683</v>
          </cell>
          <cell r="AL851">
            <v>1</v>
          </cell>
          <cell r="AM851">
            <v>1</v>
          </cell>
          <cell r="AN851">
            <v>14722.603958000002</v>
          </cell>
          <cell r="AO851">
            <v>14723</v>
          </cell>
          <cell r="AP851">
            <v>0</v>
          </cell>
          <cell r="AQ851">
            <v>14723</v>
          </cell>
        </row>
        <row r="852">
          <cell r="B852">
            <v>3502281061</v>
          </cell>
          <cell r="C852" t="str">
            <v>BAYSTATE ACADEMY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2</v>
          </cell>
          <cell r="J852">
            <v>0</v>
          </cell>
          <cell r="K852">
            <v>7.5800000000000006E-2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2</v>
          </cell>
          <cell r="Q852">
            <v>2</v>
          </cell>
          <cell r="R852">
            <v>1</v>
          </cell>
          <cell r="S852">
            <v>10</v>
          </cell>
          <cell r="T852"/>
          <cell r="U852">
            <v>1135.657798</v>
          </cell>
          <cell r="V852">
            <v>2046.02</v>
          </cell>
          <cell r="W852">
            <v>15135.815446000001</v>
          </cell>
          <cell r="X852">
            <v>1661.8965020000001</v>
          </cell>
          <cell r="Y852">
            <v>593.846812</v>
          </cell>
          <cell r="Z852">
            <v>1605.99414</v>
          </cell>
          <cell r="AA852">
            <v>1041.8800000000001</v>
          </cell>
          <cell r="AB852">
            <v>2319.62</v>
          </cell>
          <cell r="AC852">
            <v>2166.154376</v>
          </cell>
          <cell r="AD852">
            <v>3185.9428420000004</v>
          </cell>
          <cell r="AE852">
            <v>0</v>
          </cell>
          <cell r="AF852">
            <v>30892.827915999998</v>
          </cell>
          <cell r="AH852">
            <v>3502281061</v>
          </cell>
          <cell r="AI852" t="str">
            <v>3502</v>
          </cell>
          <cell r="AJ852" t="str">
            <v>281</v>
          </cell>
          <cell r="AK852" t="str">
            <v>061</v>
          </cell>
          <cell r="AL852">
            <v>1</v>
          </cell>
          <cell r="AM852">
            <v>2</v>
          </cell>
          <cell r="AN852">
            <v>30892.827915999998</v>
          </cell>
          <cell r="AO852">
            <v>15446</v>
          </cell>
          <cell r="AP852">
            <v>0</v>
          </cell>
          <cell r="AQ852">
            <v>15446</v>
          </cell>
        </row>
        <row r="853">
          <cell r="B853">
            <v>3502281281</v>
          </cell>
          <cell r="C853" t="str">
            <v>BAYSTATE ACADEMY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231</v>
          </cell>
          <cell r="I853">
            <v>230</v>
          </cell>
          <cell r="J853">
            <v>0</v>
          </cell>
          <cell r="K853">
            <v>17.471900000000002</v>
          </cell>
          <cell r="L853">
            <v>0</v>
          </cell>
          <cell r="M853">
            <v>0</v>
          </cell>
          <cell r="N853">
            <v>19</v>
          </cell>
          <cell r="O853">
            <v>22</v>
          </cell>
          <cell r="P853">
            <v>349</v>
          </cell>
          <cell r="Q853">
            <v>461</v>
          </cell>
          <cell r="R853">
            <v>1</v>
          </cell>
          <cell r="S853">
            <v>10</v>
          </cell>
          <cell r="T853"/>
          <cell r="U853">
            <v>258130.78243900003</v>
          </cell>
          <cell r="V853">
            <v>443975.72000000003</v>
          </cell>
          <cell r="W853">
            <v>2885584.8603030001</v>
          </cell>
          <cell r="X853">
            <v>412801.44371100003</v>
          </cell>
          <cell r="Y853">
            <v>123647.110166</v>
          </cell>
          <cell r="Z853">
            <v>305672.87927000003</v>
          </cell>
          <cell r="AA853">
            <v>210654.89</v>
          </cell>
          <cell r="AB853">
            <v>395452.08999999997</v>
          </cell>
          <cell r="AC853">
            <v>516729.83366800001</v>
          </cell>
          <cell r="AD853">
            <v>714693.44508099998</v>
          </cell>
          <cell r="AE853">
            <v>0</v>
          </cell>
          <cell r="AF853">
            <v>6267343.0546380002</v>
          </cell>
          <cell r="AH853">
            <v>3502281281</v>
          </cell>
          <cell r="AI853" t="str">
            <v>3502</v>
          </cell>
          <cell r="AJ853" t="str">
            <v>281</v>
          </cell>
          <cell r="AK853" t="str">
            <v>281</v>
          </cell>
          <cell r="AL853">
            <v>1</v>
          </cell>
          <cell r="AM853">
            <v>461</v>
          </cell>
          <cell r="AN853">
            <v>6267343.0546380002</v>
          </cell>
          <cell r="AO853">
            <v>13595</v>
          </cell>
          <cell r="AP853">
            <v>0</v>
          </cell>
          <cell r="AQ853">
            <v>13595</v>
          </cell>
        </row>
        <row r="854">
          <cell r="B854">
            <v>3503160031</v>
          </cell>
          <cell r="C854" t="str">
            <v>COLLEGIATE CS OF LOWELL</v>
          </cell>
          <cell r="D854">
            <v>0</v>
          </cell>
          <cell r="E854">
            <v>0</v>
          </cell>
          <cell r="F854">
            <v>0</v>
          </cell>
          <cell r="G854">
            <v>3</v>
          </cell>
          <cell r="H854">
            <v>2</v>
          </cell>
          <cell r="I854">
            <v>0</v>
          </cell>
          <cell r="J854">
            <v>0</v>
          </cell>
          <cell r="K854">
            <v>0.1895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2</v>
          </cell>
          <cell r="Q854">
            <v>5</v>
          </cell>
          <cell r="R854">
            <v>1</v>
          </cell>
          <cell r="S854">
            <v>4</v>
          </cell>
          <cell r="T854"/>
          <cell r="U854">
            <v>2628.8844950000002</v>
          </cell>
          <cell r="V854">
            <v>4118.7700000000004</v>
          </cell>
          <cell r="W854">
            <v>22451.218615000002</v>
          </cell>
          <cell r="X854">
            <v>5380.1712549999993</v>
          </cell>
          <cell r="Y854">
            <v>1001.2970299999999</v>
          </cell>
          <cell r="Z854">
            <v>2505.2453499999997</v>
          </cell>
          <cell r="AA854">
            <v>1565.1499999999999</v>
          </cell>
          <cell r="AB854">
            <v>1946.31</v>
          </cell>
          <cell r="AC854">
            <v>5334.8459400000002</v>
          </cell>
          <cell r="AD854">
            <v>6816.5571049999999</v>
          </cell>
          <cell r="AE854">
            <v>0</v>
          </cell>
          <cell r="AF854">
            <v>53748.449789999999</v>
          </cell>
          <cell r="AH854">
            <v>3503160031</v>
          </cell>
          <cell r="AI854" t="str">
            <v>3503</v>
          </cell>
          <cell r="AJ854" t="str">
            <v>160</v>
          </cell>
          <cell r="AK854" t="str">
            <v>031</v>
          </cell>
          <cell r="AL854">
            <v>1</v>
          </cell>
          <cell r="AM854">
            <v>5</v>
          </cell>
          <cell r="AN854">
            <v>53748.449789999999</v>
          </cell>
          <cell r="AO854">
            <v>10750</v>
          </cell>
          <cell r="AP854">
            <v>0</v>
          </cell>
          <cell r="AQ854">
            <v>10750</v>
          </cell>
        </row>
        <row r="855">
          <cell r="B855">
            <v>3503160044</v>
          </cell>
          <cell r="C855" t="str">
            <v>COLLEGIATE CS OF LOWELL</v>
          </cell>
          <cell r="D855">
            <v>0</v>
          </cell>
          <cell r="E855">
            <v>0</v>
          </cell>
          <cell r="F855">
            <v>0</v>
          </cell>
          <cell r="G855">
            <v>2</v>
          </cell>
          <cell r="H855">
            <v>0</v>
          </cell>
          <cell r="I855">
            <v>0</v>
          </cell>
          <cell r="J855">
            <v>0</v>
          </cell>
          <cell r="K855">
            <v>7.5800000000000006E-2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2</v>
          </cell>
          <cell r="R855">
            <v>1</v>
          </cell>
          <cell r="S855">
            <v>10</v>
          </cell>
          <cell r="T855"/>
          <cell r="U855">
            <v>1008.577798</v>
          </cell>
          <cell r="V855">
            <v>1443.9</v>
          </cell>
          <cell r="W855">
            <v>7310.6554459999998</v>
          </cell>
          <cell r="X855">
            <v>2342.3565020000001</v>
          </cell>
          <cell r="Y855">
            <v>295.286812</v>
          </cell>
          <cell r="Z855">
            <v>987.31413999999995</v>
          </cell>
          <cell r="AA855">
            <v>481.78</v>
          </cell>
          <cell r="AB855">
            <v>287.45999999999998</v>
          </cell>
          <cell r="AC855">
            <v>2072.074376</v>
          </cell>
          <cell r="AD855">
            <v>2379.822842</v>
          </cell>
          <cell r="AE855">
            <v>0</v>
          </cell>
          <cell r="AF855">
            <v>18609.227916000003</v>
          </cell>
          <cell r="AH855">
            <v>3503160044</v>
          </cell>
          <cell r="AI855" t="str">
            <v>3503</v>
          </cell>
          <cell r="AJ855" t="str">
            <v>160</v>
          </cell>
          <cell r="AK855" t="str">
            <v>044</v>
          </cell>
          <cell r="AL855">
            <v>1</v>
          </cell>
          <cell r="AM855">
            <v>2</v>
          </cell>
          <cell r="AN855">
            <v>18609.227916000003</v>
          </cell>
          <cell r="AO855">
            <v>9305</v>
          </cell>
          <cell r="AP855">
            <v>0</v>
          </cell>
          <cell r="AQ855">
            <v>9305</v>
          </cell>
        </row>
        <row r="856">
          <cell r="B856">
            <v>3503160048</v>
          </cell>
          <cell r="C856" t="str">
            <v>COLLEGIATE CS OF LOWELL</v>
          </cell>
          <cell r="D856">
            <v>0</v>
          </cell>
          <cell r="E856">
            <v>0</v>
          </cell>
          <cell r="F856">
            <v>0</v>
          </cell>
          <cell r="G856">
            <v>3</v>
          </cell>
          <cell r="H856">
            <v>1</v>
          </cell>
          <cell r="I856">
            <v>0</v>
          </cell>
          <cell r="J856">
            <v>0</v>
          </cell>
          <cell r="K856">
            <v>0.15160000000000001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4</v>
          </cell>
          <cell r="R856">
            <v>1</v>
          </cell>
          <cell r="S856">
            <v>3</v>
          </cell>
          <cell r="T856"/>
          <cell r="U856">
            <v>2017.1555960000001</v>
          </cell>
          <cell r="V856">
            <v>2887.8</v>
          </cell>
          <cell r="W856">
            <v>14224.090892</v>
          </cell>
          <cell r="X856">
            <v>4446.8530039999996</v>
          </cell>
          <cell r="Y856">
            <v>601.58362399999999</v>
          </cell>
          <cell r="Z856">
            <v>1974.6282799999999</v>
          </cell>
          <cell r="AA856">
            <v>1043.31</v>
          </cell>
          <cell r="AB856">
            <v>665.9799999999999</v>
          </cell>
          <cell r="AC856">
            <v>4221.4787520000009</v>
          </cell>
          <cell r="AD856">
            <v>4791.2556839999997</v>
          </cell>
          <cell r="AE856">
            <v>0</v>
          </cell>
          <cell r="AF856">
            <v>36874.135832</v>
          </cell>
          <cell r="AH856">
            <v>3503160048</v>
          </cell>
          <cell r="AI856" t="str">
            <v>3503</v>
          </cell>
          <cell r="AJ856" t="str">
            <v>160</v>
          </cell>
          <cell r="AK856" t="str">
            <v>048</v>
          </cell>
          <cell r="AL856">
            <v>1</v>
          </cell>
          <cell r="AM856">
            <v>4</v>
          </cell>
          <cell r="AN856">
            <v>36874.135832</v>
          </cell>
          <cell r="AO856">
            <v>9219</v>
          </cell>
          <cell r="AP856">
            <v>0</v>
          </cell>
          <cell r="AQ856">
            <v>9219</v>
          </cell>
        </row>
        <row r="857">
          <cell r="B857">
            <v>3503160056</v>
          </cell>
          <cell r="C857" t="str">
            <v>COLLEGIATE CS OF LOWELL</v>
          </cell>
          <cell r="D857">
            <v>0</v>
          </cell>
          <cell r="E857">
            <v>0</v>
          </cell>
          <cell r="F857">
            <v>0</v>
          </cell>
          <cell r="G857">
            <v>1</v>
          </cell>
          <cell r="H857">
            <v>1</v>
          </cell>
          <cell r="I857">
            <v>0</v>
          </cell>
          <cell r="J857">
            <v>0</v>
          </cell>
          <cell r="K857">
            <v>7.5800000000000006E-2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1</v>
          </cell>
          <cell r="Q857">
            <v>2</v>
          </cell>
          <cell r="R857">
            <v>1</v>
          </cell>
          <cell r="S857">
            <v>3</v>
          </cell>
          <cell r="T857"/>
          <cell r="U857">
            <v>1061.7177980000001</v>
          </cell>
          <cell r="V857">
            <v>1695.68</v>
          </cell>
          <cell r="W857">
            <v>9371.3654459999998</v>
          </cell>
          <cell r="X857">
            <v>2104.496502</v>
          </cell>
          <cell r="Y857">
            <v>425.54681199999999</v>
          </cell>
          <cell r="Z857">
            <v>1005.5941399999999</v>
          </cell>
          <cell r="AA857">
            <v>661.06</v>
          </cell>
          <cell r="AB857">
            <v>895.69999999999993</v>
          </cell>
          <cell r="AC857">
            <v>2149.404376</v>
          </cell>
          <cell r="AD857">
            <v>2809.0228419999999</v>
          </cell>
          <cell r="AE857">
            <v>0</v>
          </cell>
          <cell r="AF857">
            <v>22179.587915999997</v>
          </cell>
          <cell r="AH857">
            <v>3503160056</v>
          </cell>
          <cell r="AI857" t="str">
            <v>3503</v>
          </cell>
          <cell r="AJ857" t="str">
            <v>160</v>
          </cell>
          <cell r="AK857" t="str">
            <v>056</v>
          </cell>
          <cell r="AL857">
            <v>1</v>
          </cell>
          <cell r="AM857">
            <v>2</v>
          </cell>
          <cell r="AN857">
            <v>22179.587915999997</v>
          </cell>
          <cell r="AO857">
            <v>11090</v>
          </cell>
          <cell r="AP857">
            <v>0</v>
          </cell>
          <cell r="AQ857">
            <v>11090</v>
          </cell>
        </row>
        <row r="858">
          <cell r="B858">
            <v>3503160079</v>
          </cell>
          <cell r="C858" t="str">
            <v>COLLEGIATE CS OF LOWELL</v>
          </cell>
          <cell r="D858">
            <v>0</v>
          </cell>
          <cell r="E858">
            <v>0</v>
          </cell>
          <cell r="F858">
            <v>3</v>
          </cell>
          <cell r="G858">
            <v>29</v>
          </cell>
          <cell r="H858">
            <v>13</v>
          </cell>
          <cell r="I858">
            <v>2</v>
          </cell>
          <cell r="J858">
            <v>0</v>
          </cell>
          <cell r="K858">
            <v>1.7813000000000001</v>
          </cell>
          <cell r="L858">
            <v>0</v>
          </cell>
          <cell r="M858">
            <v>3</v>
          </cell>
          <cell r="N858">
            <v>0</v>
          </cell>
          <cell r="O858">
            <v>0</v>
          </cell>
          <cell r="P858">
            <v>10</v>
          </cell>
          <cell r="Q858">
            <v>47</v>
          </cell>
          <cell r="R858">
            <v>1</v>
          </cell>
          <cell r="S858">
            <v>6</v>
          </cell>
          <cell r="T858"/>
          <cell r="U858">
            <v>24557.568253000001</v>
          </cell>
          <cell r="V858">
            <v>37163.090000000004</v>
          </cell>
          <cell r="W858">
            <v>198796.64298100001</v>
          </cell>
          <cell r="X858">
            <v>51755.377797000001</v>
          </cell>
          <cell r="Y858">
            <v>8535.4900820000003</v>
          </cell>
          <cell r="Z858">
            <v>24321.14229</v>
          </cell>
          <cell r="AA858">
            <v>13974.11</v>
          </cell>
          <cell r="AB858">
            <v>14306.15</v>
          </cell>
          <cell r="AC858">
            <v>50620.457835999987</v>
          </cell>
          <cell r="AD858">
            <v>61291.016786999993</v>
          </cell>
          <cell r="AE858">
            <v>0</v>
          </cell>
          <cell r="AF858">
            <v>485321.04602599994</v>
          </cell>
          <cell r="AH858">
            <v>3503160079</v>
          </cell>
          <cell r="AI858" t="str">
            <v>3503</v>
          </cell>
          <cell r="AJ858" t="str">
            <v>160</v>
          </cell>
          <cell r="AK858" t="str">
            <v>079</v>
          </cell>
          <cell r="AL858">
            <v>1</v>
          </cell>
          <cell r="AM858">
            <v>47</v>
          </cell>
          <cell r="AN858">
            <v>485321.04602599994</v>
          </cell>
          <cell r="AO858">
            <v>10326</v>
          </cell>
          <cell r="AP858">
            <v>0</v>
          </cell>
          <cell r="AQ858">
            <v>10326</v>
          </cell>
        </row>
        <row r="859">
          <cell r="B859">
            <v>3503160149</v>
          </cell>
          <cell r="C859" t="str">
            <v>COLLEGIATE CS OF LOWELL</v>
          </cell>
          <cell r="D859">
            <v>0</v>
          </cell>
          <cell r="E859">
            <v>0</v>
          </cell>
          <cell r="F859">
            <v>0</v>
          </cell>
          <cell r="G859">
            <v>2</v>
          </cell>
          <cell r="H859">
            <v>0</v>
          </cell>
          <cell r="I859">
            <v>0</v>
          </cell>
          <cell r="J859">
            <v>0</v>
          </cell>
          <cell r="K859">
            <v>7.5800000000000006E-2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2</v>
          </cell>
          <cell r="Q859">
            <v>2</v>
          </cell>
          <cell r="R859">
            <v>1</v>
          </cell>
          <cell r="S859">
            <v>10</v>
          </cell>
          <cell r="T859"/>
          <cell r="U859">
            <v>1135.657798</v>
          </cell>
          <cell r="V859">
            <v>2046.02</v>
          </cell>
          <cell r="W859">
            <v>13188.575445999999</v>
          </cell>
          <cell r="X859">
            <v>2342.3565020000001</v>
          </cell>
          <cell r="Y859">
            <v>580.44681200000002</v>
          </cell>
          <cell r="Z859">
            <v>1031.03414</v>
          </cell>
          <cell r="AA859">
            <v>719.8</v>
          </cell>
          <cell r="AB859">
            <v>1524.26</v>
          </cell>
          <cell r="AC859">
            <v>2072.074376</v>
          </cell>
          <cell r="AD859">
            <v>3330.6428420000002</v>
          </cell>
          <cell r="AE859">
            <v>0</v>
          </cell>
          <cell r="AF859">
            <v>27970.867915999996</v>
          </cell>
          <cell r="AH859">
            <v>3503160149</v>
          </cell>
          <cell r="AI859" t="str">
            <v>3503</v>
          </cell>
          <cell r="AJ859" t="str">
            <v>160</v>
          </cell>
          <cell r="AK859" t="str">
            <v>149</v>
          </cell>
          <cell r="AL859">
            <v>1</v>
          </cell>
          <cell r="AM859">
            <v>2</v>
          </cell>
          <cell r="AN859">
            <v>27970.867915999996</v>
          </cell>
          <cell r="AO859">
            <v>13985</v>
          </cell>
          <cell r="AP859">
            <v>0</v>
          </cell>
          <cell r="AQ859">
            <v>13985</v>
          </cell>
        </row>
        <row r="860">
          <cell r="B860">
            <v>3503160160</v>
          </cell>
          <cell r="C860" t="str">
            <v>COLLEGIATE CS OF LOWELL</v>
          </cell>
          <cell r="D860">
            <v>0</v>
          </cell>
          <cell r="E860">
            <v>0</v>
          </cell>
          <cell r="F860">
            <v>75</v>
          </cell>
          <cell r="G860">
            <v>494</v>
          </cell>
          <cell r="H860">
            <v>255</v>
          </cell>
          <cell r="I860">
            <v>40</v>
          </cell>
          <cell r="J860">
            <v>0</v>
          </cell>
          <cell r="K860">
            <v>32.745600000000003</v>
          </cell>
          <cell r="L860">
            <v>0</v>
          </cell>
          <cell r="M860">
            <v>167</v>
          </cell>
          <cell r="N860">
            <v>50</v>
          </cell>
          <cell r="O860">
            <v>7</v>
          </cell>
          <cell r="P860">
            <v>487</v>
          </cell>
          <cell r="Q860">
            <v>864</v>
          </cell>
          <cell r="R860">
            <v>1</v>
          </cell>
          <cell r="S860">
            <v>10</v>
          </cell>
          <cell r="T860"/>
          <cell r="U860">
            <v>487335.24873599998</v>
          </cell>
          <cell r="V860">
            <v>806580.92999999993</v>
          </cell>
          <cell r="W860">
            <v>4780518.6726719998</v>
          </cell>
          <cell r="X860">
            <v>973834.41886400001</v>
          </cell>
          <cell r="Y860">
            <v>210415.87278400001</v>
          </cell>
          <cell r="Z860">
            <v>474519.19848000002</v>
          </cell>
          <cell r="AA860">
            <v>308379.36</v>
          </cell>
          <cell r="AB860">
            <v>466051.99</v>
          </cell>
          <cell r="AC860">
            <v>978791.26043200004</v>
          </cell>
          <cell r="AD860">
            <v>1321653.417744</v>
          </cell>
          <cell r="AE860">
            <v>0</v>
          </cell>
          <cell r="AF860">
            <v>10808080.369711997</v>
          </cell>
          <cell r="AH860">
            <v>3503160160</v>
          </cell>
          <cell r="AI860" t="str">
            <v>3503</v>
          </cell>
          <cell r="AJ860" t="str">
            <v>160</v>
          </cell>
          <cell r="AK860" t="str">
            <v>160</v>
          </cell>
          <cell r="AL860">
            <v>1</v>
          </cell>
          <cell r="AM860">
            <v>864</v>
          </cell>
          <cell r="AN860">
            <v>10808080.369711997</v>
          </cell>
          <cell r="AO860">
            <v>12509</v>
          </cell>
          <cell r="AP860">
            <v>0</v>
          </cell>
          <cell r="AQ860">
            <v>12509</v>
          </cell>
        </row>
        <row r="861">
          <cell r="B861">
            <v>3503160301</v>
          </cell>
          <cell r="C861" t="str">
            <v>COLLEGIATE CS OF LOWELL</v>
          </cell>
          <cell r="D861">
            <v>0</v>
          </cell>
          <cell r="E861">
            <v>0</v>
          </cell>
          <cell r="F861">
            <v>0</v>
          </cell>
          <cell r="G861">
            <v>2</v>
          </cell>
          <cell r="H861">
            <v>0</v>
          </cell>
          <cell r="I861">
            <v>1</v>
          </cell>
          <cell r="J861">
            <v>0</v>
          </cell>
          <cell r="K861">
            <v>0.1137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3</v>
          </cell>
          <cell r="Q861">
            <v>3</v>
          </cell>
          <cell r="R861">
            <v>1</v>
          </cell>
          <cell r="S861">
            <v>3</v>
          </cell>
          <cell r="T861"/>
          <cell r="U861">
            <v>1764.2166970000001</v>
          </cell>
          <cell r="V861">
            <v>3082.0700000000006</v>
          </cell>
          <cell r="W861">
            <v>20439.473168999997</v>
          </cell>
          <cell r="X861">
            <v>3334.184753</v>
          </cell>
          <cell r="Y861">
            <v>853.34021800000005</v>
          </cell>
          <cell r="Z861">
            <v>1938.19121</v>
          </cell>
          <cell r="AA861">
            <v>1251.25</v>
          </cell>
          <cell r="AB861">
            <v>2403.3999999999996</v>
          </cell>
          <cell r="AC861">
            <v>3430.9315640000004</v>
          </cell>
          <cell r="AD861">
            <v>4942.9442629999994</v>
          </cell>
          <cell r="AE861">
            <v>0</v>
          </cell>
          <cell r="AF861">
            <v>43440.001873999994</v>
          </cell>
          <cell r="AH861">
            <v>3503160301</v>
          </cell>
          <cell r="AI861" t="str">
            <v>3503</v>
          </cell>
          <cell r="AJ861" t="str">
            <v>160</v>
          </cell>
          <cell r="AK861" t="str">
            <v>301</v>
          </cell>
          <cell r="AL861">
            <v>1</v>
          </cell>
          <cell r="AM861">
            <v>3</v>
          </cell>
          <cell r="AN861">
            <v>43440.001873999994</v>
          </cell>
          <cell r="AO861">
            <v>14480</v>
          </cell>
          <cell r="AP861">
            <v>0</v>
          </cell>
          <cell r="AQ861">
            <v>14480</v>
          </cell>
        </row>
        <row r="862">
          <cell r="B862">
            <v>3503160673</v>
          </cell>
          <cell r="C862" t="str">
            <v>COLLEGIATE CS OF LOWELL</v>
          </cell>
          <cell r="D862">
            <v>0</v>
          </cell>
          <cell r="E862">
            <v>0</v>
          </cell>
          <cell r="F862">
            <v>0</v>
          </cell>
          <cell r="G862">
            <v>1</v>
          </cell>
          <cell r="H862">
            <v>0</v>
          </cell>
          <cell r="I862">
            <v>0</v>
          </cell>
          <cell r="J862">
            <v>0</v>
          </cell>
          <cell r="K862">
            <v>3.7900000000000003E-2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1</v>
          </cell>
          <cell r="R862">
            <v>1</v>
          </cell>
          <cell r="S862">
            <v>2</v>
          </cell>
          <cell r="T862"/>
          <cell r="U862">
            <v>504.28889900000001</v>
          </cell>
          <cell r="V862">
            <v>721.95</v>
          </cell>
          <cell r="W862">
            <v>3655.3277229999999</v>
          </cell>
          <cell r="X862">
            <v>1171.178251</v>
          </cell>
          <cell r="Y862">
            <v>147.643406</v>
          </cell>
          <cell r="Z862">
            <v>493.65706999999998</v>
          </cell>
          <cell r="AA862">
            <v>240.89</v>
          </cell>
          <cell r="AB862">
            <v>143.72999999999999</v>
          </cell>
          <cell r="AC862">
            <v>1036.037188</v>
          </cell>
          <cell r="AD862">
            <v>1189.911421</v>
          </cell>
          <cell r="AE862">
            <v>0</v>
          </cell>
          <cell r="AF862">
            <v>9304.6139580000017</v>
          </cell>
          <cell r="AH862">
            <v>3503160673</v>
          </cell>
          <cell r="AI862" t="str">
            <v>3503</v>
          </cell>
          <cell r="AJ862" t="str">
            <v>160</v>
          </cell>
          <cell r="AK862" t="str">
            <v>673</v>
          </cell>
          <cell r="AL862">
            <v>1</v>
          </cell>
          <cell r="AM862">
            <v>1</v>
          </cell>
          <cell r="AN862">
            <v>9304.6139580000017</v>
          </cell>
          <cell r="AO862">
            <v>9305</v>
          </cell>
          <cell r="AP862">
            <v>0</v>
          </cell>
          <cell r="AQ862">
            <v>9305</v>
          </cell>
        </row>
        <row r="863">
          <cell r="B863">
            <v>3503160735</v>
          </cell>
          <cell r="C863" t="str">
            <v>COLLEGIATE CS OF LOWELL</v>
          </cell>
          <cell r="D863">
            <v>0</v>
          </cell>
          <cell r="E863">
            <v>0</v>
          </cell>
          <cell r="F863">
            <v>0</v>
          </cell>
          <cell r="G863">
            <v>2</v>
          </cell>
          <cell r="H863">
            <v>0</v>
          </cell>
          <cell r="I863">
            <v>0</v>
          </cell>
          <cell r="J863">
            <v>0</v>
          </cell>
          <cell r="K863">
            <v>7.5800000000000006E-2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2</v>
          </cell>
          <cell r="R863">
            <v>1</v>
          </cell>
          <cell r="S863">
            <v>4</v>
          </cell>
          <cell r="T863"/>
          <cell r="U863">
            <v>1008.577798</v>
          </cell>
          <cell r="V863">
            <v>1443.9</v>
          </cell>
          <cell r="W863">
            <v>7310.6554459999998</v>
          </cell>
          <cell r="X863">
            <v>2342.3565020000001</v>
          </cell>
          <cell r="Y863">
            <v>295.286812</v>
          </cell>
          <cell r="Z863">
            <v>987.31413999999995</v>
          </cell>
          <cell r="AA863">
            <v>481.78</v>
          </cell>
          <cell r="AB863">
            <v>287.45999999999998</v>
          </cell>
          <cell r="AC863">
            <v>2072.074376</v>
          </cell>
          <cell r="AD863">
            <v>2379.822842</v>
          </cell>
          <cell r="AE863">
            <v>0</v>
          </cell>
          <cell r="AF863">
            <v>18609.227916000003</v>
          </cell>
          <cell r="AH863">
            <v>3503160735</v>
          </cell>
          <cell r="AI863" t="str">
            <v>3503</v>
          </cell>
          <cell r="AJ863" t="str">
            <v>160</v>
          </cell>
          <cell r="AK863" t="str">
            <v>735</v>
          </cell>
          <cell r="AL863">
            <v>1</v>
          </cell>
          <cell r="AM863">
            <v>2</v>
          </cell>
          <cell r="AN863">
            <v>18609.227916000003</v>
          </cell>
          <cell r="AO863">
            <v>9305</v>
          </cell>
          <cell r="AP863">
            <v>0</v>
          </cell>
          <cell r="AQ863">
            <v>9305</v>
          </cell>
        </row>
        <row r="864">
          <cell r="B864">
            <v>3504035035</v>
          </cell>
          <cell r="C864" t="str">
            <v>CITY ON A HILL - DUDLEY SQUARE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188</v>
          </cell>
          <cell r="J864">
            <v>0</v>
          </cell>
          <cell r="K864">
            <v>7.1252000000000004</v>
          </cell>
          <cell r="L864">
            <v>0</v>
          </cell>
          <cell r="M864">
            <v>0</v>
          </cell>
          <cell r="N864">
            <v>0</v>
          </cell>
          <cell r="O864">
            <v>48</v>
          </cell>
          <cell r="P864">
            <v>125</v>
          </cell>
          <cell r="Q864">
            <v>188</v>
          </cell>
          <cell r="R864">
            <v>1.085</v>
          </cell>
          <cell r="S864">
            <v>10</v>
          </cell>
          <cell r="T864"/>
          <cell r="U864">
            <v>115391.06611801998</v>
          </cell>
          <cell r="V864">
            <v>194935.3315</v>
          </cell>
          <cell r="W864">
            <v>1390692.6001375404</v>
          </cell>
          <cell r="X864">
            <v>176337.53223898</v>
          </cell>
          <cell r="Y864">
            <v>52774.422055879993</v>
          </cell>
          <cell r="Z864">
            <v>154089.14916</v>
          </cell>
          <cell r="AA864">
            <v>101057.99584999999</v>
          </cell>
          <cell r="AB864">
            <v>195284.85339999996</v>
          </cell>
          <cell r="AC864">
            <v>232652.41760823998</v>
          </cell>
          <cell r="AD864">
            <v>279434.99714799999</v>
          </cell>
          <cell r="AE864">
            <v>0</v>
          </cell>
          <cell r="AF864">
            <v>2892650.3652166608</v>
          </cell>
          <cell r="AH864">
            <v>3504035035</v>
          </cell>
          <cell r="AI864" t="str">
            <v>3504</v>
          </cell>
          <cell r="AJ864" t="str">
            <v>035</v>
          </cell>
          <cell r="AK864" t="str">
            <v>035</v>
          </cell>
          <cell r="AL864">
            <v>1</v>
          </cell>
          <cell r="AM864">
            <v>188</v>
          </cell>
          <cell r="AN864">
            <v>2892650.3652166608</v>
          </cell>
          <cell r="AO864">
            <v>15386</v>
          </cell>
          <cell r="AP864">
            <v>0</v>
          </cell>
          <cell r="AQ864">
            <v>15386</v>
          </cell>
        </row>
        <row r="865">
          <cell r="B865">
            <v>3504035044</v>
          </cell>
          <cell r="C865" t="str">
            <v>CITY ON A HILL - DUDLEY SQUARE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2</v>
          </cell>
          <cell r="J865">
            <v>0</v>
          </cell>
          <cell r="K865">
            <v>7.5800000000000006E-2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1</v>
          </cell>
          <cell r="Q865">
            <v>2</v>
          </cell>
          <cell r="R865">
            <v>1.085</v>
          </cell>
          <cell r="S865">
            <v>10</v>
          </cell>
          <cell r="T865"/>
          <cell r="U865">
            <v>1163.2478108299999</v>
          </cell>
          <cell r="V865">
            <v>1893.2816</v>
          </cell>
          <cell r="W865">
            <v>13233.588158910001</v>
          </cell>
          <cell r="X865">
            <v>1803.1577046699999</v>
          </cell>
          <cell r="Y865">
            <v>489.62449101999994</v>
          </cell>
          <cell r="Z865">
            <v>1584.1341399999999</v>
          </cell>
          <cell r="AA865">
            <v>1001.31395</v>
          </cell>
          <cell r="AB865">
            <v>1845.8236999999997</v>
          </cell>
          <cell r="AC865">
            <v>2350.2774979599999</v>
          </cell>
          <cell r="AD865">
            <v>2710.5328420000001</v>
          </cell>
          <cell r="AE865">
            <v>0</v>
          </cell>
          <cell r="AF865">
            <v>28074.981895389999</v>
          </cell>
          <cell r="AH865">
            <v>3504035044</v>
          </cell>
          <cell r="AI865" t="str">
            <v>3504</v>
          </cell>
          <cell r="AJ865" t="str">
            <v>035</v>
          </cell>
          <cell r="AK865" t="str">
            <v>044</v>
          </cell>
          <cell r="AL865">
            <v>1</v>
          </cell>
          <cell r="AM865">
            <v>2</v>
          </cell>
          <cell r="AN865">
            <v>28074.981895389999</v>
          </cell>
          <cell r="AO865">
            <v>14037</v>
          </cell>
          <cell r="AP865">
            <v>0</v>
          </cell>
          <cell r="AQ865">
            <v>14037</v>
          </cell>
        </row>
        <row r="866">
          <cell r="B866">
            <v>3504035088</v>
          </cell>
          <cell r="C866" t="str">
            <v>CITY ON A HILL - DUDLEY SQUARE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1</v>
          </cell>
          <cell r="J866">
            <v>0</v>
          </cell>
          <cell r="K866">
            <v>3.7900000000000003E-2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1</v>
          </cell>
          <cell r="Q866">
            <v>1</v>
          </cell>
          <cell r="R866">
            <v>1.085</v>
          </cell>
          <cell r="S866">
            <v>3</v>
          </cell>
          <cell r="T866"/>
          <cell r="U866">
            <v>604.810355415</v>
          </cell>
          <cell r="V866">
            <v>1056.4970499999999</v>
          </cell>
          <cell r="W866">
            <v>7689.2623294549994</v>
          </cell>
          <cell r="X866">
            <v>901.57885233499997</v>
          </cell>
          <cell r="Y866">
            <v>296.84884550999993</v>
          </cell>
          <cell r="Z866">
            <v>799.41706999999997</v>
          </cell>
          <cell r="AA866">
            <v>544.08410000000003</v>
          </cell>
          <cell r="AB866">
            <v>1148.5701499999998</v>
          </cell>
          <cell r="AC866">
            <v>1175.1387489799999</v>
          </cell>
          <cell r="AD866">
            <v>1515.151421</v>
          </cell>
          <cell r="AE866">
            <v>0</v>
          </cell>
          <cell r="AF866">
            <v>15731.358922694999</v>
          </cell>
          <cell r="AH866">
            <v>3504035088</v>
          </cell>
          <cell r="AI866" t="str">
            <v>3504</v>
          </cell>
          <cell r="AJ866" t="str">
            <v>035</v>
          </cell>
          <cell r="AK866" t="str">
            <v>088</v>
          </cell>
          <cell r="AL866">
            <v>1</v>
          </cell>
          <cell r="AM866">
            <v>1</v>
          </cell>
          <cell r="AN866">
            <v>15731.358922694999</v>
          </cell>
          <cell r="AO866">
            <v>15731</v>
          </cell>
          <cell r="AP866">
            <v>0</v>
          </cell>
          <cell r="AQ866">
            <v>15731</v>
          </cell>
        </row>
        <row r="867">
          <cell r="B867">
            <v>3504035189</v>
          </cell>
          <cell r="C867" t="str">
            <v>CITY ON A HILL - DUDLEY SQUARE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1</v>
          </cell>
          <cell r="J867">
            <v>0</v>
          </cell>
          <cell r="K867">
            <v>3.7900000000000003E-2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1</v>
          </cell>
          <cell r="Q867">
            <v>1</v>
          </cell>
          <cell r="R867">
            <v>1.085</v>
          </cell>
          <cell r="S867">
            <v>2</v>
          </cell>
          <cell r="T867"/>
          <cell r="U867">
            <v>604.19190541500006</v>
          </cell>
          <cell r="V867">
            <v>1053.54585</v>
          </cell>
          <cell r="W867">
            <v>7660.4338794549994</v>
          </cell>
          <cell r="X867">
            <v>901.57885233499997</v>
          </cell>
          <cell r="Y867">
            <v>295.44919550999998</v>
          </cell>
          <cell r="Z867">
            <v>799.21707000000004</v>
          </cell>
          <cell r="AA867">
            <v>542.91229999999996</v>
          </cell>
          <cell r="AB867">
            <v>1142.5049999999999</v>
          </cell>
          <cell r="AC867">
            <v>1175.1387489799999</v>
          </cell>
          <cell r="AD867">
            <v>1510.8514210000001</v>
          </cell>
          <cell r="AE867">
            <v>0</v>
          </cell>
          <cell r="AF867">
            <v>15685.824222694999</v>
          </cell>
          <cell r="AH867">
            <v>3504035189</v>
          </cell>
          <cell r="AI867" t="str">
            <v>3504</v>
          </cell>
          <cell r="AJ867" t="str">
            <v>035</v>
          </cell>
          <cell r="AK867" t="str">
            <v>189</v>
          </cell>
          <cell r="AL867">
            <v>1</v>
          </cell>
          <cell r="AM867">
            <v>1</v>
          </cell>
          <cell r="AN867">
            <v>15685.824222694999</v>
          </cell>
          <cell r="AO867">
            <v>15686</v>
          </cell>
          <cell r="AP867">
            <v>0</v>
          </cell>
          <cell r="AQ867">
            <v>15686</v>
          </cell>
        </row>
        <row r="868">
          <cell r="B868">
            <v>3504035308</v>
          </cell>
          <cell r="C868" t="str">
            <v>CITY ON A HILL - DUDLEY SQUARE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1</v>
          </cell>
          <cell r="J868">
            <v>0</v>
          </cell>
          <cell r="K868">
            <v>3.7900000000000003E-2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1</v>
          </cell>
          <cell r="Q868">
            <v>1</v>
          </cell>
          <cell r="R868">
            <v>1.085</v>
          </cell>
          <cell r="S868">
            <v>9</v>
          </cell>
          <cell r="T868"/>
          <cell r="U868">
            <v>614.597055415</v>
          </cell>
          <cell r="V868">
            <v>1102.86995</v>
          </cell>
          <cell r="W868">
            <v>8141.8809294550001</v>
          </cell>
          <cell r="X868">
            <v>901.57885233499997</v>
          </cell>
          <cell r="Y868">
            <v>318.79839550999998</v>
          </cell>
          <cell r="Z868">
            <v>802.51706999999999</v>
          </cell>
          <cell r="AA868">
            <v>562.40975000000003</v>
          </cell>
          <cell r="AB868">
            <v>1243.8006</v>
          </cell>
          <cell r="AC868">
            <v>1175.1387489799999</v>
          </cell>
          <cell r="AD868">
            <v>1582.6214210000001</v>
          </cell>
          <cell r="AE868">
            <v>0</v>
          </cell>
          <cell r="AF868">
            <v>16446.212772695002</v>
          </cell>
          <cell r="AH868">
            <v>3504035308</v>
          </cell>
          <cell r="AI868" t="str">
            <v>3504</v>
          </cell>
          <cell r="AJ868" t="str">
            <v>035</v>
          </cell>
          <cell r="AK868" t="str">
            <v>308</v>
          </cell>
          <cell r="AL868">
            <v>1</v>
          </cell>
          <cell r="AM868">
            <v>1</v>
          </cell>
          <cell r="AN868">
            <v>16446.212772695002</v>
          </cell>
          <cell r="AO868">
            <v>16446</v>
          </cell>
          <cell r="AP868">
            <v>0</v>
          </cell>
          <cell r="AQ868">
            <v>16446</v>
          </cell>
        </row>
        <row r="869">
          <cell r="B869">
            <v>3506262030</v>
          </cell>
          <cell r="C869" t="str">
            <v>PIONEER CS OF SCIENCE II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1</v>
          </cell>
          <cell r="I869">
            <v>1</v>
          </cell>
          <cell r="J869">
            <v>0</v>
          </cell>
          <cell r="K869">
            <v>7.5800000000000006E-2</v>
          </cell>
          <cell r="L869">
            <v>0</v>
          </cell>
          <cell r="M869">
            <v>0</v>
          </cell>
          <cell r="N869">
            <v>1</v>
          </cell>
          <cell r="O869">
            <v>0</v>
          </cell>
          <cell r="P869">
            <v>0</v>
          </cell>
          <cell r="Q869">
            <v>2</v>
          </cell>
          <cell r="R869">
            <v>1</v>
          </cell>
          <cell r="S869">
            <v>6</v>
          </cell>
          <cell r="T869"/>
          <cell r="U869">
            <v>1104.7377980000001</v>
          </cell>
          <cell r="V869">
            <v>1612.17</v>
          </cell>
          <cell r="W869">
            <v>9064.9354459999995</v>
          </cell>
          <cell r="X869">
            <v>1932.5365019999999</v>
          </cell>
          <cell r="Y869">
            <v>361.06681199999997</v>
          </cell>
          <cell r="Z869">
            <v>1394.98414</v>
          </cell>
          <cell r="AA869">
            <v>794.68999999999994</v>
          </cell>
          <cell r="AB869">
            <v>800.2399999999999</v>
          </cell>
          <cell r="AC869">
            <v>2484.904376</v>
          </cell>
          <cell r="AD869">
            <v>2603.5028419999999</v>
          </cell>
          <cell r="AE869">
            <v>0</v>
          </cell>
          <cell r="AF869">
            <v>22153.767915999997</v>
          </cell>
          <cell r="AH869">
            <v>3506262030</v>
          </cell>
          <cell r="AI869" t="str">
            <v>3506</v>
          </cell>
          <cell r="AJ869" t="str">
            <v>262</v>
          </cell>
          <cell r="AK869" t="str">
            <v>030</v>
          </cell>
          <cell r="AL869">
            <v>1</v>
          </cell>
          <cell r="AM869">
            <v>2</v>
          </cell>
          <cell r="AN869">
            <v>22153.767915999997</v>
          </cell>
          <cell r="AO869">
            <v>11077</v>
          </cell>
          <cell r="AP869">
            <v>0</v>
          </cell>
          <cell r="AQ869">
            <v>11077</v>
          </cell>
        </row>
        <row r="870">
          <cell r="B870">
            <v>3506262049</v>
          </cell>
          <cell r="C870" t="str">
            <v>PIONEER CS OF SCIENCE II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1</v>
          </cell>
          <cell r="I870">
            <v>1</v>
          </cell>
          <cell r="J870">
            <v>0</v>
          </cell>
          <cell r="K870">
            <v>7.5800000000000006E-2</v>
          </cell>
          <cell r="L870">
            <v>0</v>
          </cell>
          <cell r="M870">
            <v>0</v>
          </cell>
          <cell r="N870">
            <v>1</v>
          </cell>
          <cell r="O870">
            <v>0</v>
          </cell>
          <cell r="P870">
            <v>2</v>
          </cell>
          <cell r="Q870">
            <v>2</v>
          </cell>
          <cell r="R870">
            <v>1</v>
          </cell>
          <cell r="S870">
            <v>7</v>
          </cell>
          <cell r="T870"/>
          <cell r="U870">
            <v>1223.5377980000001</v>
          </cell>
          <cell r="V870">
            <v>2175.0300000000002</v>
          </cell>
          <cell r="W870">
            <v>14559.595445999999</v>
          </cell>
          <cell r="X870">
            <v>1932.5365019999999</v>
          </cell>
          <cell r="Y870">
            <v>627.64681199999995</v>
          </cell>
          <cell r="Z870">
            <v>1435.8441399999999</v>
          </cell>
          <cell r="AA870">
            <v>1017.1899999999999</v>
          </cell>
          <cell r="AB870">
            <v>1956.4</v>
          </cell>
          <cell r="AC870">
            <v>2484.904376</v>
          </cell>
          <cell r="AD870">
            <v>3492.3028420000001</v>
          </cell>
          <cell r="AE870">
            <v>0</v>
          </cell>
          <cell r="AF870">
            <v>30904.987915999998</v>
          </cell>
          <cell r="AH870">
            <v>3506262049</v>
          </cell>
          <cell r="AI870" t="str">
            <v>3506</v>
          </cell>
          <cell r="AJ870" t="str">
            <v>262</v>
          </cell>
          <cell r="AK870" t="str">
            <v>049</v>
          </cell>
          <cell r="AL870">
            <v>1</v>
          </cell>
          <cell r="AM870">
            <v>2</v>
          </cell>
          <cell r="AN870">
            <v>30904.987915999998</v>
          </cell>
          <cell r="AO870">
            <v>15452</v>
          </cell>
          <cell r="AP870">
            <v>0</v>
          </cell>
          <cell r="AQ870">
            <v>15452</v>
          </cell>
        </row>
        <row r="871">
          <cell r="B871">
            <v>3506262071</v>
          </cell>
          <cell r="C871" t="str">
            <v>PIONEER CS OF SCIENCE II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1</v>
          </cell>
          <cell r="I871">
            <v>2</v>
          </cell>
          <cell r="J871">
            <v>0</v>
          </cell>
          <cell r="K871">
            <v>0.1137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3</v>
          </cell>
          <cell r="R871">
            <v>1</v>
          </cell>
          <cell r="S871">
            <v>4</v>
          </cell>
          <cell r="T871"/>
          <cell r="U871">
            <v>1512.8666969999999</v>
          </cell>
          <cell r="V871">
            <v>2165.8500000000004</v>
          </cell>
          <cell r="W871">
            <v>12516.003169000001</v>
          </cell>
          <cell r="X871">
            <v>2595.2147530000002</v>
          </cell>
          <cell r="Y871">
            <v>467.34021799999994</v>
          </cell>
          <cell r="Z871">
            <v>2055.9312099999997</v>
          </cell>
          <cell r="AA871">
            <v>1124.5</v>
          </cell>
          <cell r="AB871">
            <v>1317.61</v>
          </cell>
          <cell r="AC871">
            <v>3279.5215640000001</v>
          </cell>
          <cell r="AD871">
            <v>3456.6442630000001</v>
          </cell>
          <cell r="AE871">
            <v>0</v>
          </cell>
          <cell r="AF871">
            <v>30491.481873999997</v>
          </cell>
          <cell r="AH871">
            <v>3506262071</v>
          </cell>
          <cell r="AI871" t="str">
            <v>3506</v>
          </cell>
          <cell r="AJ871" t="str">
            <v>262</v>
          </cell>
          <cell r="AK871" t="str">
            <v>071</v>
          </cell>
          <cell r="AL871">
            <v>1</v>
          </cell>
          <cell r="AM871">
            <v>3</v>
          </cell>
          <cell r="AN871">
            <v>30491.481873999997</v>
          </cell>
          <cell r="AO871">
            <v>10164</v>
          </cell>
          <cell r="AP871">
            <v>0</v>
          </cell>
          <cell r="AQ871">
            <v>10164</v>
          </cell>
        </row>
        <row r="872">
          <cell r="B872">
            <v>3506262093</v>
          </cell>
          <cell r="C872" t="str">
            <v>PIONEER CS OF SCIENCE II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3</v>
          </cell>
          <cell r="J872">
            <v>0</v>
          </cell>
          <cell r="K872">
            <v>0.1137</v>
          </cell>
          <cell r="L872">
            <v>0</v>
          </cell>
          <cell r="M872">
            <v>0</v>
          </cell>
          <cell r="N872">
            <v>0</v>
          </cell>
          <cell r="O872">
            <v>1</v>
          </cell>
          <cell r="P872">
            <v>1</v>
          </cell>
          <cell r="Q872">
            <v>3</v>
          </cell>
          <cell r="R872">
            <v>1</v>
          </cell>
          <cell r="S872">
            <v>10</v>
          </cell>
          <cell r="T872"/>
          <cell r="U872">
            <v>1651.4566969999998</v>
          </cell>
          <cell r="V872">
            <v>2598.2600000000002</v>
          </cell>
          <cell r="W872">
            <v>17745.223169000001</v>
          </cell>
          <cell r="X872">
            <v>2624.1947530000002</v>
          </cell>
          <cell r="Y872">
            <v>643.13021800000001</v>
          </cell>
          <cell r="Z872">
            <v>2459.0812099999998</v>
          </cell>
          <cell r="AA872">
            <v>1381.09</v>
          </cell>
          <cell r="AB872">
            <v>2261.4</v>
          </cell>
          <cell r="AC872">
            <v>3474.391564</v>
          </cell>
          <cell r="AD872">
            <v>4034.494263</v>
          </cell>
          <cell r="AE872">
            <v>0</v>
          </cell>
          <cell r="AF872">
            <v>38872.721874000003</v>
          </cell>
          <cell r="AH872">
            <v>3506262093</v>
          </cell>
          <cell r="AI872" t="str">
            <v>3506</v>
          </cell>
          <cell r="AJ872" t="str">
            <v>262</v>
          </cell>
          <cell r="AK872" t="str">
            <v>093</v>
          </cell>
          <cell r="AL872">
            <v>1</v>
          </cell>
          <cell r="AM872">
            <v>3</v>
          </cell>
          <cell r="AN872">
            <v>38872.721874000003</v>
          </cell>
          <cell r="AO872">
            <v>12958</v>
          </cell>
          <cell r="AP872">
            <v>0</v>
          </cell>
          <cell r="AQ872">
            <v>12958</v>
          </cell>
        </row>
        <row r="873">
          <cell r="B873">
            <v>3506262149</v>
          </cell>
          <cell r="C873" t="str">
            <v>PIONEER CS OF SCIENCE II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3</v>
          </cell>
          <cell r="J873">
            <v>0</v>
          </cell>
          <cell r="K873">
            <v>0.1137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2</v>
          </cell>
          <cell r="Q873">
            <v>3</v>
          </cell>
          <cell r="R873">
            <v>1</v>
          </cell>
          <cell r="S873">
            <v>10</v>
          </cell>
          <cell r="T873"/>
          <cell r="U873">
            <v>1639.9466969999999</v>
          </cell>
          <cell r="V873">
            <v>2767.9700000000003</v>
          </cell>
          <cell r="W873">
            <v>19764.763169000002</v>
          </cell>
          <cell r="X873">
            <v>2492.8447530000003</v>
          </cell>
          <cell r="Y873">
            <v>748.19021799999996</v>
          </cell>
          <cell r="Z873">
            <v>2387.1312099999996</v>
          </cell>
          <cell r="AA873">
            <v>1443.81</v>
          </cell>
          <cell r="AB873">
            <v>2861.0299999999997</v>
          </cell>
          <cell r="AC873">
            <v>3249.2315640000002</v>
          </cell>
          <cell r="AD873">
            <v>4303.5042629999998</v>
          </cell>
          <cell r="AE873">
            <v>0</v>
          </cell>
          <cell r="AF873">
            <v>41658.421874000007</v>
          </cell>
          <cell r="AH873">
            <v>3506262149</v>
          </cell>
          <cell r="AI873" t="str">
            <v>3506</v>
          </cell>
          <cell r="AJ873" t="str">
            <v>262</v>
          </cell>
          <cell r="AK873" t="str">
            <v>149</v>
          </cell>
          <cell r="AL873">
            <v>1</v>
          </cell>
          <cell r="AM873">
            <v>3</v>
          </cell>
          <cell r="AN873">
            <v>41658.421874000007</v>
          </cell>
          <cell r="AO873">
            <v>13886</v>
          </cell>
          <cell r="AP873">
            <v>0</v>
          </cell>
          <cell r="AQ873">
            <v>13886</v>
          </cell>
        </row>
        <row r="874">
          <cell r="B874">
            <v>3506262163</v>
          </cell>
          <cell r="C874" t="str">
            <v>PIONEER CS OF SCIENCE II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58</v>
          </cell>
          <cell r="I874">
            <v>92</v>
          </cell>
          <cell r="J874">
            <v>0</v>
          </cell>
          <cell r="K874">
            <v>5.6849999999999996</v>
          </cell>
          <cell r="L874">
            <v>0</v>
          </cell>
          <cell r="M874">
            <v>0</v>
          </cell>
          <cell r="N874">
            <v>17</v>
          </cell>
          <cell r="O874">
            <v>20</v>
          </cell>
          <cell r="P874">
            <v>64</v>
          </cell>
          <cell r="Q874">
            <v>150</v>
          </cell>
          <cell r="R874">
            <v>1</v>
          </cell>
          <cell r="S874">
            <v>10</v>
          </cell>
          <cell r="T874"/>
          <cell r="U874">
            <v>82845.614849999998</v>
          </cell>
          <cell r="V874">
            <v>133047.93000000002</v>
          </cell>
          <cell r="W874">
            <v>841339.23845000006</v>
          </cell>
          <cell r="X874">
            <v>136067.28764999998</v>
          </cell>
          <cell r="Y874">
            <v>34094.200900000003</v>
          </cell>
          <cell r="Z874">
            <v>105815.1905</v>
          </cell>
          <cell r="AA874">
            <v>65543.16</v>
          </cell>
          <cell r="AB874">
            <v>103789.22</v>
          </cell>
          <cell r="AC874">
            <v>173625.41820000001</v>
          </cell>
          <cell r="AD874">
            <v>212713.27314999999</v>
          </cell>
          <cell r="AE874">
            <v>0</v>
          </cell>
          <cell r="AF874">
            <v>1888880.5337</v>
          </cell>
          <cell r="AH874">
            <v>3506262163</v>
          </cell>
          <cell r="AI874" t="str">
            <v>3506</v>
          </cell>
          <cell r="AJ874" t="str">
            <v>262</v>
          </cell>
          <cell r="AK874" t="str">
            <v>163</v>
          </cell>
          <cell r="AL874">
            <v>1</v>
          </cell>
          <cell r="AM874">
            <v>150</v>
          </cell>
          <cell r="AN874">
            <v>1888880.5337</v>
          </cell>
          <cell r="AO874">
            <v>12593</v>
          </cell>
          <cell r="AP874">
            <v>0</v>
          </cell>
          <cell r="AQ874">
            <v>12593</v>
          </cell>
        </row>
        <row r="875">
          <cell r="B875">
            <v>3506262165</v>
          </cell>
          <cell r="C875" t="str">
            <v>PIONEER CS OF SCIENCE II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5</v>
          </cell>
          <cell r="I875">
            <v>34</v>
          </cell>
          <cell r="J875">
            <v>0</v>
          </cell>
          <cell r="K875">
            <v>1.4781</v>
          </cell>
          <cell r="L875">
            <v>0</v>
          </cell>
          <cell r="M875">
            <v>0</v>
          </cell>
          <cell r="N875">
            <v>2</v>
          </cell>
          <cell r="O875">
            <v>3</v>
          </cell>
          <cell r="P875">
            <v>12</v>
          </cell>
          <cell r="Q875">
            <v>39</v>
          </cell>
          <cell r="R875">
            <v>1</v>
          </cell>
          <cell r="S875">
            <v>9</v>
          </cell>
          <cell r="T875"/>
          <cell r="U875">
            <v>20830.657060999998</v>
          </cell>
          <cell r="V875">
            <v>32420.880000000005</v>
          </cell>
          <cell r="W875">
            <v>213289.86119700002</v>
          </cell>
          <cell r="X875">
            <v>33649.421789000007</v>
          </cell>
          <cell r="Y875">
            <v>7923.4028340000004</v>
          </cell>
          <cell r="Z875">
            <v>29805.315730000006</v>
          </cell>
          <cell r="AA875">
            <v>16978.97</v>
          </cell>
          <cell r="AB875">
            <v>26945.680000000004</v>
          </cell>
          <cell r="AC875">
            <v>43643.860331999997</v>
          </cell>
          <cell r="AD875">
            <v>50833.455418999991</v>
          </cell>
          <cell r="AE875">
            <v>0</v>
          </cell>
          <cell r="AF875">
            <v>476321.50436200004</v>
          </cell>
          <cell r="AH875">
            <v>3506262165</v>
          </cell>
          <cell r="AI875" t="str">
            <v>3506</v>
          </cell>
          <cell r="AJ875" t="str">
            <v>262</v>
          </cell>
          <cell r="AK875" t="str">
            <v>165</v>
          </cell>
          <cell r="AL875">
            <v>1</v>
          </cell>
          <cell r="AM875">
            <v>39</v>
          </cell>
          <cell r="AN875">
            <v>476321.50436200004</v>
          </cell>
          <cell r="AO875">
            <v>12213</v>
          </cell>
          <cell r="AP875">
            <v>0</v>
          </cell>
          <cell r="AQ875">
            <v>12213</v>
          </cell>
        </row>
        <row r="876">
          <cell r="B876">
            <v>3506262176</v>
          </cell>
          <cell r="C876" t="str">
            <v>PIONEER CS OF SCIENCE II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4</v>
          </cell>
          <cell r="I876">
            <v>6</v>
          </cell>
          <cell r="J876">
            <v>0</v>
          </cell>
          <cell r="K876">
            <v>0.379</v>
          </cell>
          <cell r="L876">
            <v>0</v>
          </cell>
          <cell r="M876">
            <v>0</v>
          </cell>
          <cell r="N876">
            <v>2</v>
          </cell>
          <cell r="O876">
            <v>0</v>
          </cell>
          <cell r="P876">
            <v>4</v>
          </cell>
          <cell r="Q876">
            <v>10</v>
          </cell>
          <cell r="R876">
            <v>1</v>
          </cell>
          <cell r="S876">
            <v>7</v>
          </cell>
          <cell r="T876"/>
          <cell r="U876">
            <v>5472.8089900000004</v>
          </cell>
          <cell r="V876">
            <v>8681.76</v>
          </cell>
          <cell r="W876">
            <v>54151.197230000005</v>
          </cell>
          <cell r="X876">
            <v>9055.5025100000021</v>
          </cell>
          <cell r="Y876">
            <v>2189.97406</v>
          </cell>
          <cell r="Z876">
            <v>6983.5507000000007</v>
          </cell>
          <cell r="AA876">
            <v>4283.38</v>
          </cell>
          <cell r="AB876">
            <v>6548.02</v>
          </cell>
          <cell r="AC876">
            <v>11528.85188</v>
          </cell>
          <cell r="AD876">
            <v>13897.894209999999</v>
          </cell>
          <cell r="AE876">
            <v>0</v>
          </cell>
          <cell r="AF876">
            <v>122792.93958000002</v>
          </cell>
          <cell r="AH876">
            <v>3506262176</v>
          </cell>
          <cell r="AI876" t="str">
            <v>3506</v>
          </cell>
          <cell r="AJ876" t="str">
            <v>262</v>
          </cell>
          <cell r="AK876" t="str">
            <v>176</v>
          </cell>
          <cell r="AL876">
            <v>1</v>
          </cell>
          <cell r="AM876">
            <v>10</v>
          </cell>
          <cell r="AN876">
            <v>122792.93958000002</v>
          </cell>
          <cell r="AO876">
            <v>12279</v>
          </cell>
          <cell r="AP876">
            <v>0</v>
          </cell>
          <cell r="AQ876">
            <v>12279</v>
          </cell>
        </row>
        <row r="877">
          <cell r="B877">
            <v>3506262178</v>
          </cell>
          <cell r="C877" t="str">
            <v>PIONEER CS OF SCIENCE II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2</v>
          </cell>
          <cell r="I877">
            <v>4</v>
          </cell>
          <cell r="J877">
            <v>0</v>
          </cell>
          <cell r="K877">
            <v>0.22739999999999999</v>
          </cell>
          <cell r="L877">
            <v>0</v>
          </cell>
          <cell r="M877">
            <v>0</v>
          </cell>
          <cell r="N877">
            <v>0</v>
          </cell>
          <cell r="O877">
            <v>1</v>
          </cell>
          <cell r="P877">
            <v>2</v>
          </cell>
          <cell r="Q877">
            <v>6</v>
          </cell>
          <cell r="R877">
            <v>1</v>
          </cell>
          <cell r="S877">
            <v>2</v>
          </cell>
          <cell r="T877"/>
          <cell r="U877">
            <v>3205.9233939999999</v>
          </cell>
          <cell r="V877">
            <v>4961.170000000001</v>
          </cell>
          <cell r="W877">
            <v>30814.146338000002</v>
          </cell>
          <cell r="X877">
            <v>5321.7795060000008</v>
          </cell>
          <cell r="Y877">
            <v>1208.1204359999999</v>
          </cell>
          <cell r="Z877">
            <v>4241.8324199999997</v>
          </cell>
          <cell r="AA877">
            <v>2502.19</v>
          </cell>
          <cell r="AB877">
            <v>3677.1699999999996</v>
          </cell>
          <cell r="AC877">
            <v>6784.2031280000001</v>
          </cell>
          <cell r="AD877">
            <v>7906.2685259999998</v>
          </cell>
          <cell r="AE877">
            <v>0</v>
          </cell>
          <cell r="AF877">
            <v>70622.803748000006</v>
          </cell>
          <cell r="AH877">
            <v>3506262178</v>
          </cell>
          <cell r="AI877" t="str">
            <v>3506</v>
          </cell>
          <cell r="AJ877" t="str">
            <v>262</v>
          </cell>
          <cell r="AK877" t="str">
            <v>178</v>
          </cell>
          <cell r="AL877">
            <v>1</v>
          </cell>
          <cell r="AM877">
            <v>6</v>
          </cell>
          <cell r="AN877">
            <v>70622.803748000006</v>
          </cell>
          <cell r="AO877">
            <v>11770</v>
          </cell>
          <cell r="AP877">
            <v>0</v>
          </cell>
          <cell r="AQ877">
            <v>11770</v>
          </cell>
        </row>
        <row r="878">
          <cell r="B878">
            <v>3506262229</v>
          </cell>
          <cell r="C878" t="str">
            <v>PIONEER CS OF SCIENCE II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7</v>
          </cell>
          <cell r="I878">
            <v>8</v>
          </cell>
          <cell r="J878">
            <v>0</v>
          </cell>
          <cell r="K878">
            <v>0.56850000000000001</v>
          </cell>
          <cell r="L878">
            <v>0</v>
          </cell>
          <cell r="M878">
            <v>0</v>
          </cell>
          <cell r="N878">
            <v>1</v>
          </cell>
          <cell r="O878">
            <v>0</v>
          </cell>
          <cell r="P878">
            <v>5</v>
          </cell>
          <cell r="Q878">
            <v>15</v>
          </cell>
          <cell r="R878">
            <v>1</v>
          </cell>
          <cell r="S878">
            <v>8</v>
          </cell>
          <cell r="T878"/>
          <cell r="U878">
            <v>7964.3934850000005</v>
          </cell>
          <cell r="V878">
            <v>12437.42</v>
          </cell>
          <cell r="W878">
            <v>75072.265845000002</v>
          </cell>
          <cell r="X878">
            <v>13349.083764999999</v>
          </cell>
          <cell r="Y878">
            <v>3075.2910900000002</v>
          </cell>
          <cell r="Z878">
            <v>9929.4360500000003</v>
          </cell>
          <cell r="AA878">
            <v>6101.19</v>
          </cell>
          <cell r="AB878">
            <v>8956.4</v>
          </cell>
          <cell r="AC878">
            <v>16746.647819999998</v>
          </cell>
          <cell r="AD878">
            <v>20029.211315</v>
          </cell>
          <cell r="AE878">
            <v>0</v>
          </cell>
          <cell r="AF878">
            <v>173661.33937000003</v>
          </cell>
          <cell r="AH878">
            <v>3506262229</v>
          </cell>
          <cell r="AI878" t="str">
            <v>3506</v>
          </cell>
          <cell r="AJ878" t="str">
            <v>262</v>
          </cell>
          <cell r="AK878" t="str">
            <v>229</v>
          </cell>
          <cell r="AL878">
            <v>1</v>
          </cell>
          <cell r="AM878">
            <v>15</v>
          </cell>
          <cell r="AN878">
            <v>173661.33937000003</v>
          </cell>
          <cell r="AO878">
            <v>11577</v>
          </cell>
          <cell r="AP878">
            <v>0</v>
          </cell>
          <cell r="AQ878">
            <v>11577</v>
          </cell>
        </row>
        <row r="879">
          <cell r="B879">
            <v>3506262244</v>
          </cell>
          <cell r="C879" t="str">
            <v>PIONEER CS OF SCIENCE II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2</v>
          </cell>
          <cell r="J879">
            <v>0</v>
          </cell>
          <cell r="K879">
            <v>7.5800000000000006E-2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2</v>
          </cell>
          <cell r="R879">
            <v>1</v>
          </cell>
          <cell r="S879">
            <v>9</v>
          </cell>
          <cell r="T879"/>
          <cell r="U879">
            <v>1008.577798</v>
          </cell>
          <cell r="V879">
            <v>1443.9</v>
          </cell>
          <cell r="W879">
            <v>9257.8954460000004</v>
          </cell>
          <cell r="X879">
            <v>1661.8965020000001</v>
          </cell>
          <cell r="Y879">
            <v>308.68681199999997</v>
          </cell>
          <cell r="Z879">
            <v>1562.27414</v>
          </cell>
          <cell r="AA879">
            <v>803.86</v>
          </cell>
          <cell r="AB879">
            <v>1082.82</v>
          </cell>
          <cell r="AC879">
            <v>2166.154376</v>
          </cell>
          <cell r="AD879">
            <v>2235.1228420000002</v>
          </cell>
          <cell r="AE879">
            <v>0</v>
          </cell>
          <cell r="AF879">
            <v>21531.187915999999</v>
          </cell>
          <cell r="AH879">
            <v>3506262244</v>
          </cell>
          <cell r="AI879" t="str">
            <v>3506</v>
          </cell>
          <cell r="AJ879" t="str">
            <v>262</v>
          </cell>
          <cell r="AK879" t="str">
            <v>244</v>
          </cell>
          <cell r="AL879">
            <v>1</v>
          </cell>
          <cell r="AM879">
            <v>2</v>
          </cell>
          <cell r="AN879">
            <v>21531.187915999999</v>
          </cell>
          <cell r="AO879">
            <v>10766</v>
          </cell>
          <cell r="AP879">
            <v>0</v>
          </cell>
          <cell r="AQ879">
            <v>10766</v>
          </cell>
        </row>
        <row r="880">
          <cell r="B880">
            <v>3506262248</v>
          </cell>
          <cell r="C880" t="str">
            <v>PIONEER CS OF SCIENCE II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3</v>
          </cell>
          <cell r="I880">
            <v>6</v>
          </cell>
          <cell r="J880">
            <v>0</v>
          </cell>
          <cell r="K880">
            <v>0.34110000000000001</v>
          </cell>
          <cell r="L880">
            <v>0</v>
          </cell>
          <cell r="M880">
            <v>0</v>
          </cell>
          <cell r="N880">
            <v>1</v>
          </cell>
          <cell r="O880">
            <v>0</v>
          </cell>
          <cell r="P880">
            <v>3</v>
          </cell>
          <cell r="Q880">
            <v>9</v>
          </cell>
          <cell r="R880">
            <v>1</v>
          </cell>
          <cell r="S880">
            <v>10</v>
          </cell>
          <cell r="T880"/>
          <cell r="U880">
            <v>4825.380091</v>
          </cell>
          <cell r="V880">
            <v>7569.0000000000018</v>
          </cell>
          <cell r="W880">
            <v>47542.769507000005</v>
          </cell>
          <cell r="X880">
            <v>7953.914259000001</v>
          </cell>
          <cell r="Y880">
            <v>1877.8306539999999</v>
          </cell>
          <cell r="Z880">
            <v>6353.5636299999987</v>
          </cell>
          <cell r="AA880">
            <v>3802.65</v>
          </cell>
          <cell r="AB880">
            <v>5832.07</v>
          </cell>
          <cell r="AC880">
            <v>10127.024691999999</v>
          </cell>
          <cell r="AD880">
            <v>12060.582788999998</v>
          </cell>
          <cell r="AE880">
            <v>0</v>
          </cell>
          <cell r="AF880">
            <v>107944.78562200001</v>
          </cell>
          <cell r="AH880">
            <v>3506262248</v>
          </cell>
          <cell r="AI880" t="str">
            <v>3506</v>
          </cell>
          <cell r="AJ880" t="str">
            <v>262</v>
          </cell>
          <cell r="AK880" t="str">
            <v>248</v>
          </cell>
          <cell r="AL880">
            <v>1</v>
          </cell>
          <cell r="AM880">
            <v>9</v>
          </cell>
          <cell r="AN880">
            <v>107944.78562200001</v>
          </cell>
          <cell r="AO880">
            <v>11994</v>
          </cell>
          <cell r="AP880">
            <v>0</v>
          </cell>
          <cell r="AQ880">
            <v>11994</v>
          </cell>
        </row>
        <row r="881">
          <cell r="B881">
            <v>3506262258</v>
          </cell>
          <cell r="C881" t="str">
            <v>PIONEER CS OF SCIENCE II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1</v>
          </cell>
          <cell r="I881">
            <v>7</v>
          </cell>
          <cell r="J881">
            <v>0</v>
          </cell>
          <cell r="K881">
            <v>0.30320000000000003</v>
          </cell>
          <cell r="L881">
            <v>0</v>
          </cell>
          <cell r="M881">
            <v>0</v>
          </cell>
          <cell r="N881">
            <v>1</v>
          </cell>
          <cell r="O881">
            <v>2</v>
          </cell>
          <cell r="P881">
            <v>3</v>
          </cell>
          <cell r="Q881">
            <v>8</v>
          </cell>
          <cell r="R881">
            <v>1</v>
          </cell>
          <cell r="S881">
            <v>10</v>
          </cell>
          <cell r="T881"/>
          <cell r="U881">
            <v>4471.1911920000002</v>
          </cell>
          <cell r="V881">
            <v>7109.7500000000009</v>
          </cell>
          <cell r="W881">
            <v>47494.341784000004</v>
          </cell>
          <cell r="X881">
            <v>7180.9260080000013</v>
          </cell>
          <cell r="Y881">
            <v>1789.9072479999998</v>
          </cell>
          <cell r="Z881">
            <v>6335.0065599999998</v>
          </cell>
          <cell r="AA881">
            <v>3675.88</v>
          </cell>
          <cell r="AB881">
            <v>5941.44</v>
          </cell>
          <cell r="AC881">
            <v>9433.6875039999977</v>
          </cell>
          <cell r="AD881">
            <v>11147.901367999999</v>
          </cell>
          <cell r="AE881">
            <v>0</v>
          </cell>
          <cell r="AF881">
            <v>104580.03166400001</v>
          </cell>
          <cell r="AH881">
            <v>3506262258</v>
          </cell>
          <cell r="AI881" t="str">
            <v>3506</v>
          </cell>
          <cell r="AJ881" t="str">
            <v>262</v>
          </cell>
          <cell r="AK881" t="str">
            <v>258</v>
          </cell>
          <cell r="AL881">
            <v>1</v>
          </cell>
          <cell r="AM881">
            <v>8</v>
          </cell>
          <cell r="AN881">
            <v>104580.03166400001</v>
          </cell>
          <cell r="AO881">
            <v>13073</v>
          </cell>
          <cell r="AP881">
            <v>0</v>
          </cell>
          <cell r="AQ881">
            <v>13073</v>
          </cell>
        </row>
        <row r="882">
          <cell r="B882">
            <v>3506262262</v>
          </cell>
          <cell r="C882" t="str">
            <v>PIONEER CS OF SCIENCE II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44</v>
          </cell>
          <cell r="I882">
            <v>46</v>
          </cell>
          <cell r="J882">
            <v>0</v>
          </cell>
          <cell r="K882">
            <v>3.411</v>
          </cell>
          <cell r="L882">
            <v>0</v>
          </cell>
          <cell r="M882">
            <v>0</v>
          </cell>
          <cell r="N882">
            <v>11</v>
          </cell>
          <cell r="O882">
            <v>6</v>
          </cell>
          <cell r="P882">
            <v>25</v>
          </cell>
          <cell r="Q882">
            <v>90</v>
          </cell>
          <cell r="R882">
            <v>1</v>
          </cell>
          <cell r="S882">
            <v>8</v>
          </cell>
          <cell r="T882"/>
          <cell r="U882">
            <v>48413.560910000007</v>
          </cell>
          <cell r="V882">
            <v>74814.070000000007</v>
          </cell>
          <cell r="W882">
            <v>445041.78507000004</v>
          </cell>
          <cell r="X882">
            <v>81928.692590000006</v>
          </cell>
          <cell r="Y882">
            <v>18243.936540000002</v>
          </cell>
          <cell r="Z882">
            <v>60060.916299999997</v>
          </cell>
          <cell r="AA882">
            <v>36573.75</v>
          </cell>
          <cell r="AB882">
            <v>50400.43</v>
          </cell>
          <cell r="AC882">
            <v>103333.72692</v>
          </cell>
          <cell r="AD882">
            <v>120670.03788999998</v>
          </cell>
          <cell r="AE882">
            <v>0</v>
          </cell>
          <cell r="AF882">
            <v>1039480.9062200002</v>
          </cell>
          <cell r="AH882">
            <v>3506262262</v>
          </cell>
          <cell r="AI882" t="str">
            <v>3506</v>
          </cell>
          <cell r="AJ882" t="str">
            <v>262</v>
          </cell>
          <cell r="AK882" t="str">
            <v>262</v>
          </cell>
          <cell r="AL882">
            <v>1</v>
          </cell>
          <cell r="AM882">
            <v>90</v>
          </cell>
          <cell r="AN882">
            <v>1039480.9062200002</v>
          </cell>
          <cell r="AO882">
            <v>11550</v>
          </cell>
          <cell r="AP882">
            <v>0</v>
          </cell>
          <cell r="AQ882">
            <v>11550</v>
          </cell>
        </row>
        <row r="883">
          <cell r="B883">
            <v>3506262274</v>
          </cell>
          <cell r="C883" t="str">
            <v>PIONEER CS OF SCIENCE II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3</v>
          </cell>
          <cell r="J883">
            <v>0</v>
          </cell>
          <cell r="K883">
            <v>0.1137</v>
          </cell>
          <cell r="L883">
            <v>0</v>
          </cell>
          <cell r="M883">
            <v>0</v>
          </cell>
          <cell r="N883">
            <v>0</v>
          </cell>
          <cell r="O883">
            <v>1</v>
          </cell>
          <cell r="P883">
            <v>0</v>
          </cell>
          <cell r="Q883">
            <v>3</v>
          </cell>
          <cell r="R883">
            <v>1</v>
          </cell>
          <cell r="S883">
            <v>9</v>
          </cell>
          <cell r="T883"/>
          <cell r="U883">
            <v>1587.9166969999999</v>
          </cell>
          <cell r="V883">
            <v>2297.2000000000003</v>
          </cell>
          <cell r="W883">
            <v>14806.263169000002</v>
          </cell>
          <cell r="X883">
            <v>2624.1947530000002</v>
          </cell>
          <cell r="Y883">
            <v>500.55021799999997</v>
          </cell>
          <cell r="Z883">
            <v>2437.2212099999997</v>
          </cell>
          <cell r="AA883">
            <v>1262.08</v>
          </cell>
          <cell r="AB883">
            <v>1643</v>
          </cell>
          <cell r="AC883">
            <v>3474.391564</v>
          </cell>
          <cell r="AD883">
            <v>3559.0842630000002</v>
          </cell>
          <cell r="AE883">
            <v>0</v>
          </cell>
          <cell r="AF883">
            <v>34191.901874000003</v>
          </cell>
          <cell r="AH883">
            <v>3506262274</v>
          </cell>
          <cell r="AI883" t="str">
            <v>3506</v>
          </cell>
          <cell r="AJ883" t="str">
            <v>262</v>
          </cell>
          <cell r="AK883" t="str">
            <v>274</v>
          </cell>
          <cell r="AL883">
            <v>1</v>
          </cell>
          <cell r="AM883">
            <v>3</v>
          </cell>
          <cell r="AN883">
            <v>34191.901874000003</v>
          </cell>
          <cell r="AO883">
            <v>11397</v>
          </cell>
          <cell r="AP883">
            <v>0</v>
          </cell>
          <cell r="AQ883">
            <v>11397</v>
          </cell>
        </row>
        <row r="884">
          <cell r="B884">
            <v>3506262284</v>
          </cell>
          <cell r="C884" t="str">
            <v>PIONEER CS OF SCIENCE II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3</v>
          </cell>
          <cell r="J884">
            <v>0</v>
          </cell>
          <cell r="K884">
            <v>0.1137</v>
          </cell>
          <cell r="L884">
            <v>0</v>
          </cell>
          <cell r="M884">
            <v>0</v>
          </cell>
          <cell r="N884">
            <v>0</v>
          </cell>
          <cell r="O884">
            <v>1</v>
          </cell>
          <cell r="P884">
            <v>0</v>
          </cell>
          <cell r="Q884">
            <v>3</v>
          </cell>
          <cell r="R884">
            <v>1</v>
          </cell>
          <cell r="S884">
            <v>4</v>
          </cell>
          <cell r="T884"/>
          <cell r="U884">
            <v>1587.9166969999999</v>
          </cell>
          <cell r="V884">
            <v>2297.2000000000003</v>
          </cell>
          <cell r="W884">
            <v>14806.263169000002</v>
          </cell>
          <cell r="X884">
            <v>2624.1947530000002</v>
          </cell>
          <cell r="Y884">
            <v>500.55021799999997</v>
          </cell>
          <cell r="Z884">
            <v>2437.2212099999997</v>
          </cell>
          <cell r="AA884">
            <v>1262.08</v>
          </cell>
          <cell r="AB884">
            <v>1643</v>
          </cell>
          <cell r="AC884">
            <v>3474.391564</v>
          </cell>
          <cell r="AD884">
            <v>3559.0842630000002</v>
          </cell>
          <cell r="AE884">
            <v>0</v>
          </cell>
          <cell r="AF884">
            <v>34191.901874000003</v>
          </cell>
          <cell r="AH884">
            <v>3506262284</v>
          </cell>
          <cell r="AI884" t="str">
            <v>3506</v>
          </cell>
          <cell r="AJ884" t="str">
            <v>262</v>
          </cell>
          <cell r="AK884" t="str">
            <v>284</v>
          </cell>
          <cell r="AL884">
            <v>1</v>
          </cell>
          <cell r="AM884">
            <v>3</v>
          </cell>
          <cell r="AN884">
            <v>34191.901874000003</v>
          </cell>
          <cell r="AO884">
            <v>11397</v>
          </cell>
          <cell r="AP884">
            <v>0</v>
          </cell>
          <cell r="AQ884">
            <v>11397</v>
          </cell>
        </row>
        <row r="885">
          <cell r="B885">
            <v>3506262295</v>
          </cell>
          <cell r="C885" t="str">
            <v>PIONEER CS OF SCIENCE II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2</v>
          </cell>
          <cell r="J885">
            <v>0</v>
          </cell>
          <cell r="K885">
            <v>7.5800000000000006E-2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2</v>
          </cell>
          <cell r="R885">
            <v>1</v>
          </cell>
          <cell r="S885">
            <v>3</v>
          </cell>
          <cell r="T885"/>
          <cell r="U885">
            <v>1008.577798</v>
          </cell>
          <cell r="V885">
            <v>1443.9</v>
          </cell>
          <cell r="W885">
            <v>9257.8954460000004</v>
          </cell>
          <cell r="X885">
            <v>1661.8965020000001</v>
          </cell>
          <cell r="Y885">
            <v>308.68681199999997</v>
          </cell>
          <cell r="Z885">
            <v>1562.27414</v>
          </cell>
          <cell r="AA885">
            <v>803.86</v>
          </cell>
          <cell r="AB885">
            <v>1082.82</v>
          </cell>
          <cell r="AC885">
            <v>2166.154376</v>
          </cell>
          <cell r="AD885">
            <v>2235.1228420000002</v>
          </cell>
          <cell r="AE885">
            <v>0</v>
          </cell>
          <cell r="AF885">
            <v>21531.187915999999</v>
          </cell>
          <cell r="AH885">
            <v>3506262295</v>
          </cell>
          <cell r="AI885" t="str">
            <v>3506</v>
          </cell>
          <cell r="AJ885" t="str">
            <v>262</v>
          </cell>
          <cell r="AK885" t="str">
            <v>295</v>
          </cell>
          <cell r="AL885">
            <v>1</v>
          </cell>
          <cell r="AM885">
            <v>2</v>
          </cell>
          <cell r="AN885">
            <v>21531.187915999999</v>
          </cell>
          <cell r="AO885">
            <v>10766</v>
          </cell>
          <cell r="AP885">
            <v>0</v>
          </cell>
          <cell r="AQ885">
            <v>10766</v>
          </cell>
        </row>
        <row r="886">
          <cell r="B886">
            <v>3506262346</v>
          </cell>
          <cell r="C886" t="str">
            <v>PIONEER CS OF SCIENCE II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2</v>
          </cell>
          <cell r="J886">
            <v>0</v>
          </cell>
          <cell r="K886">
            <v>7.5800000000000006E-2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2</v>
          </cell>
          <cell r="R886">
            <v>1</v>
          </cell>
          <cell r="S886">
            <v>7</v>
          </cell>
          <cell r="T886"/>
          <cell r="U886">
            <v>1008.577798</v>
          </cell>
          <cell r="V886">
            <v>1443.9</v>
          </cell>
          <cell r="W886">
            <v>9257.8954460000004</v>
          </cell>
          <cell r="X886">
            <v>1661.8965020000001</v>
          </cell>
          <cell r="Y886">
            <v>308.68681199999997</v>
          </cell>
          <cell r="Z886">
            <v>1562.27414</v>
          </cell>
          <cell r="AA886">
            <v>803.86</v>
          </cell>
          <cell r="AB886">
            <v>1082.82</v>
          </cell>
          <cell r="AC886">
            <v>2166.154376</v>
          </cell>
          <cell r="AD886">
            <v>2235.1228420000002</v>
          </cell>
          <cell r="AE886">
            <v>0</v>
          </cell>
          <cell r="AF886">
            <v>21531.187915999999</v>
          </cell>
          <cell r="AH886">
            <v>3506262346</v>
          </cell>
          <cell r="AI886" t="str">
            <v>3506</v>
          </cell>
          <cell r="AJ886" t="str">
            <v>262</v>
          </cell>
          <cell r="AK886" t="str">
            <v>346</v>
          </cell>
          <cell r="AL886">
            <v>1</v>
          </cell>
          <cell r="AM886">
            <v>2</v>
          </cell>
          <cell r="AN886">
            <v>21531.187915999999</v>
          </cell>
          <cell r="AO886">
            <v>10766</v>
          </cell>
          <cell r="AP886">
            <v>0</v>
          </cell>
          <cell r="AQ886">
            <v>10766</v>
          </cell>
        </row>
        <row r="887">
          <cell r="B887">
            <v>3506262347</v>
          </cell>
          <cell r="C887" t="str">
            <v>PIONEER CS OF SCIENCE II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4</v>
          </cell>
          <cell r="I887">
            <v>4</v>
          </cell>
          <cell r="J887">
            <v>0</v>
          </cell>
          <cell r="K887">
            <v>0.30320000000000003</v>
          </cell>
          <cell r="L887">
            <v>0</v>
          </cell>
          <cell r="M887">
            <v>0</v>
          </cell>
          <cell r="N887">
            <v>1</v>
          </cell>
          <cell r="O887">
            <v>1</v>
          </cell>
          <cell r="P887">
            <v>2</v>
          </cell>
          <cell r="Q887">
            <v>8</v>
          </cell>
          <cell r="R887">
            <v>1</v>
          </cell>
          <cell r="S887">
            <v>7</v>
          </cell>
          <cell r="T887"/>
          <cell r="U887">
            <v>4324.3211920000003</v>
          </cell>
          <cell r="V887">
            <v>6638.0800000000008</v>
          </cell>
          <cell r="W887">
            <v>39140.181784</v>
          </cell>
          <cell r="X887">
            <v>7356.6860080000006</v>
          </cell>
          <cell r="Y887">
            <v>1604.1572479999998</v>
          </cell>
          <cell r="Z887">
            <v>5354.0365599999996</v>
          </cell>
          <cell r="AA887">
            <v>3241.1899999999996</v>
          </cell>
          <cell r="AB887">
            <v>4303.7699999999995</v>
          </cell>
          <cell r="AC887">
            <v>9299.3975039999987</v>
          </cell>
          <cell r="AD887">
            <v>10715.951367999998</v>
          </cell>
          <cell r="AE887">
            <v>0</v>
          </cell>
          <cell r="AF887">
            <v>91977.771664</v>
          </cell>
          <cell r="AH887">
            <v>3506262347</v>
          </cell>
          <cell r="AI887" t="str">
            <v>3506</v>
          </cell>
          <cell r="AJ887" t="str">
            <v>262</v>
          </cell>
          <cell r="AK887" t="str">
            <v>347</v>
          </cell>
          <cell r="AL887">
            <v>1</v>
          </cell>
          <cell r="AM887">
            <v>8</v>
          </cell>
          <cell r="AN887">
            <v>91977.771664</v>
          </cell>
          <cell r="AO887">
            <v>11497</v>
          </cell>
          <cell r="AP887">
            <v>0</v>
          </cell>
          <cell r="AQ887">
            <v>11497</v>
          </cell>
        </row>
        <row r="888">
          <cell r="B888">
            <v>3507201072</v>
          </cell>
          <cell r="C888" t="str">
            <v>CITY ON A HILL NEW BEDFORD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1</v>
          </cell>
          <cell r="J888">
            <v>0</v>
          </cell>
          <cell r="K888">
            <v>3.7900000000000003E-2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1</v>
          </cell>
          <cell r="Q888">
            <v>1</v>
          </cell>
          <cell r="R888">
            <v>1</v>
          </cell>
          <cell r="S888">
            <v>5</v>
          </cell>
          <cell r="T888"/>
          <cell r="U888">
            <v>558.57889899999998</v>
          </cell>
          <cell r="V888">
            <v>979.18000000000006</v>
          </cell>
          <cell r="W888">
            <v>7140.0377230000004</v>
          </cell>
          <cell r="X888">
            <v>830.94825100000003</v>
          </cell>
          <cell r="Y888">
            <v>276.173406</v>
          </cell>
          <cell r="Z888">
            <v>799.80706999999995</v>
          </cell>
          <cell r="AA888">
            <v>503.61</v>
          </cell>
          <cell r="AB888">
            <v>1069.78</v>
          </cell>
          <cell r="AC888">
            <v>1083.077188</v>
          </cell>
          <cell r="AD888">
            <v>1523.7514210000002</v>
          </cell>
          <cell r="AE888">
            <v>0</v>
          </cell>
          <cell r="AF888">
            <v>14764.943958000002</v>
          </cell>
          <cell r="AH888">
            <v>3507201072</v>
          </cell>
          <cell r="AI888" t="str">
            <v>3507</v>
          </cell>
          <cell r="AJ888" t="str">
            <v>201</v>
          </cell>
          <cell r="AK888" t="str">
            <v>072</v>
          </cell>
          <cell r="AL888">
            <v>1</v>
          </cell>
          <cell r="AM888">
            <v>1</v>
          </cell>
          <cell r="AN888">
            <v>14764.943958000002</v>
          </cell>
          <cell r="AO888">
            <v>14765</v>
          </cell>
          <cell r="AP888">
            <v>0</v>
          </cell>
          <cell r="AQ888">
            <v>14765</v>
          </cell>
        </row>
        <row r="889">
          <cell r="B889">
            <v>3507201094</v>
          </cell>
          <cell r="C889" t="str">
            <v>CITY ON A HILL NEW BEDFORD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1</v>
          </cell>
          <cell r="J889">
            <v>0</v>
          </cell>
          <cell r="K889">
            <v>3.7900000000000003E-2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1</v>
          </cell>
          <cell r="Q889">
            <v>1</v>
          </cell>
          <cell r="R889">
            <v>1</v>
          </cell>
          <cell r="S889">
            <v>7</v>
          </cell>
          <cell r="T889"/>
          <cell r="U889">
            <v>563.68889899999999</v>
          </cell>
          <cell r="V889">
            <v>1003.3800000000001</v>
          </cell>
          <cell r="W889">
            <v>7376.2777230000002</v>
          </cell>
          <cell r="X889">
            <v>830.94825100000003</v>
          </cell>
          <cell r="Y889">
            <v>287.63340599999998</v>
          </cell>
          <cell r="Z889">
            <v>801.56706999999994</v>
          </cell>
          <cell r="AA889">
            <v>513.18000000000006</v>
          </cell>
          <cell r="AB889">
            <v>1119.49</v>
          </cell>
          <cell r="AC889">
            <v>1083.077188</v>
          </cell>
          <cell r="AD889">
            <v>1561.961421</v>
          </cell>
          <cell r="AE889">
            <v>0</v>
          </cell>
          <cell r="AF889">
            <v>15141.203958</v>
          </cell>
          <cell r="AH889">
            <v>3507201094</v>
          </cell>
          <cell r="AI889" t="str">
            <v>3507</v>
          </cell>
          <cell r="AJ889" t="str">
            <v>201</v>
          </cell>
          <cell r="AK889" t="str">
            <v>094</v>
          </cell>
          <cell r="AL889">
            <v>1</v>
          </cell>
          <cell r="AM889">
            <v>1</v>
          </cell>
          <cell r="AN889">
            <v>15141.203958</v>
          </cell>
          <cell r="AO889">
            <v>15141</v>
          </cell>
          <cell r="AP889">
            <v>0</v>
          </cell>
          <cell r="AQ889">
            <v>15141</v>
          </cell>
        </row>
        <row r="890">
          <cell r="B890">
            <v>3507201095</v>
          </cell>
          <cell r="C890" t="str">
            <v>CITY ON A HILL NEW BEDFORD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2</v>
          </cell>
          <cell r="J890">
            <v>0</v>
          </cell>
          <cell r="K890">
            <v>7.5800000000000006E-2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2</v>
          </cell>
          <cell r="R890">
            <v>1</v>
          </cell>
          <cell r="S890">
            <v>10</v>
          </cell>
          <cell r="T890"/>
          <cell r="U890">
            <v>1008.577798</v>
          </cell>
          <cell r="V890">
            <v>1443.9</v>
          </cell>
          <cell r="W890">
            <v>9257.8954460000004</v>
          </cell>
          <cell r="X890">
            <v>1661.8965020000001</v>
          </cell>
          <cell r="Y890">
            <v>308.68681199999997</v>
          </cell>
          <cell r="Z890">
            <v>1562.27414</v>
          </cell>
          <cell r="AA890">
            <v>803.86</v>
          </cell>
          <cell r="AB890">
            <v>1082.82</v>
          </cell>
          <cell r="AC890">
            <v>2166.154376</v>
          </cell>
          <cell r="AD890">
            <v>2235.1228420000002</v>
          </cell>
          <cell r="AE890">
            <v>0</v>
          </cell>
          <cell r="AF890">
            <v>21531.187915999999</v>
          </cell>
          <cell r="AH890">
            <v>3507201095</v>
          </cell>
          <cell r="AI890" t="str">
            <v>3507</v>
          </cell>
          <cell r="AJ890" t="str">
            <v>201</v>
          </cell>
          <cell r="AK890" t="str">
            <v>095</v>
          </cell>
          <cell r="AL890">
            <v>1</v>
          </cell>
          <cell r="AM890">
            <v>2</v>
          </cell>
          <cell r="AN890">
            <v>21531.187915999999</v>
          </cell>
          <cell r="AO890">
            <v>10766</v>
          </cell>
          <cell r="AP890">
            <v>0</v>
          </cell>
          <cell r="AQ890">
            <v>10766</v>
          </cell>
        </row>
        <row r="891">
          <cell r="B891">
            <v>3507201201</v>
          </cell>
          <cell r="C891" t="str">
            <v>CITY ON A HILL NEW BEDFORD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145</v>
          </cell>
          <cell r="J891">
            <v>0</v>
          </cell>
          <cell r="K891">
            <v>5.4954999999999998</v>
          </cell>
          <cell r="L891">
            <v>0</v>
          </cell>
          <cell r="M891">
            <v>0</v>
          </cell>
          <cell r="N891">
            <v>0</v>
          </cell>
          <cell r="O891">
            <v>34</v>
          </cell>
          <cell r="P891">
            <v>118</v>
          </cell>
          <cell r="Q891">
            <v>145</v>
          </cell>
          <cell r="R891">
            <v>1</v>
          </cell>
          <cell r="S891">
            <v>10</v>
          </cell>
          <cell r="T891"/>
          <cell r="U891">
            <v>83171.310355000009</v>
          </cell>
          <cell r="V891">
            <v>144673.72999999998</v>
          </cell>
          <cell r="W891">
            <v>1049254.9798350001</v>
          </cell>
          <cell r="X891">
            <v>124953.39639499999</v>
          </cell>
          <cell r="Y891">
            <v>40479.913870000004</v>
          </cell>
          <cell r="Z891">
            <v>119033.89514999998</v>
          </cell>
          <cell r="AA891">
            <v>74236.89</v>
          </cell>
          <cell r="AB891">
            <v>152113.82999999999</v>
          </cell>
          <cell r="AC891">
            <v>164701.63226000001</v>
          </cell>
          <cell r="AD891">
            <v>225162.38604500002</v>
          </cell>
          <cell r="AE891">
            <v>0</v>
          </cell>
          <cell r="AF891">
            <v>2177781.9639099999</v>
          </cell>
          <cell r="AH891">
            <v>3507201201</v>
          </cell>
          <cell r="AI891" t="str">
            <v>3507</v>
          </cell>
          <cell r="AJ891" t="str">
            <v>201</v>
          </cell>
          <cell r="AK891" t="str">
            <v>201</v>
          </cell>
          <cell r="AL891">
            <v>1</v>
          </cell>
          <cell r="AM891">
            <v>145</v>
          </cell>
          <cell r="AN891">
            <v>2177781.9639099999</v>
          </cell>
          <cell r="AO891">
            <v>15019</v>
          </cell>
          <cell r="AP891">
            <v>0</v>
          </cell>
          <cell r="AQ891">
            <v>15019</v>
          </cell>
        </row>
        <row r="892">
          <cell r="B892">
            <v>3508281061</v>
          </cell>
          <cell r="C892" t="str">
            <v>PHOENIX CHARTER ACADEMY SPRINGFIELD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3</v>
          </cell>
          <cell r="J892">
            <v>0</v>
          </cell>
          <cell r="K892">
            <v>0.1137</v>
          </cell>
          <cell r="L892">
            <v>0</v>
          </cell>
          <cell r="M892">
            <v>0</v>
          </cell>
          <cell r="N892">
            <v>0</v>
          </cell>
          <cell r="O892">
            <v>1</v>
          </cell>
          <cell r="P892">
            <v>2</v>
          </cell>
          <cell r="Q892">
            <v>3</v>
          </cell>
          <cell r="R892">
            <v>1</v>
          </cell>
          <cell r="S892">
            <v>10</v>
          </cell>
          <cell r="T892"/>
          <cell r="U892">
            <v>1714.9966969999998</v>
          </cell>
          <cell r="V892">
            <v>2899.32</v>
          </cell>
          <cell r="W892">
            <v>20684.183169000004</v>
          </cell>
          <cell r="X892">
            <v>2624.1947530000002</v>
          </cell>
          <cell r="Y892">
            <v>785.71021799999994</v>
          </cell>
          <cell r="Z892">
            <v>2480.9412099999995</v>
          </cell>
          <cell r="AA892">
            <v>1500.1</v>
          </cell>
          <cell r="AB892">
            <v>2879.8</v>
          </cell>
          <cell r="AC892">
            <v>3474.391564</v>
          </cell>
          <cell r="AD892">
            <v>4509.9042630000004</v>
          </cell>
          <cell r="AE892">
            <v>0</v>
          </cell>
          <cell r="AF892">
            <v>43553.541874000002</v>
          </cell>
          <cell r="AH892">
            <v>3508281061</v>
          </cell>
          <cell r="AI892" t="str">
            <v>3508</v>
          </cell>
          <cell r="AJ892" t="str">
            <v>281</v>
          </cell>
          <cell r="AK892" t="str">
            <v>061</v>
          </cell>
          <cell r="AL892">
            <v>1</v>
          </cell>
          <cell r="AM892">
            <v>3</v>
          </cell>
          <cell r="AN892">
            <v>43553.541874000002</v>
          </cell>
          <cell r="AO892">
            <v>14518</v>
          </cell>
          <cell r="AP892">
            <v>0</v>
          </cell>
          <cell r="AQ892">
            <v>14518</v>
          </cell>
        </row>
        <row r="893">
          <cell r="B893">
            <v>3508281137</v>
          </cell>
          <cell r="C893" t="str">
            <v>PHOENIX CHARTER ACADEMY SPRINGFIELD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3</v>
          </cell>
          <cell r="J893">
            <v>0</v>
          </cell>
          <cell r="K893">
            <v>0.1137</v>
          </cell>
          <cell r="L893">
            <v>0</v>
          </cell>
          <cell r="M893">
            <v>0</v>
          </cell>
          <cell r="N893">
            <v>0</v>
          </cell>
          <cell r="O893">
            <v>2</v>
          </cell>
          <cell r="P893">
            <v>3</v>
          </cell>
          <cell r="Q893">
            <v>3</v>
          </cell>
          <cell r="R893">
            <v>1</v>
          </cell>
          <cell r="S893">
            <v>10</v>
          </cell>
          <cell r="T893"/>
          <cell r="U893">
            <v>1853.5866969999997</v>
          </cell>
          <cell r="V893">
            <v>3331.7300000000005</v>
          </cell>
          <cell r="W893">
            <v>24542.563169000001</v>
          </cell>
          <cell r="X893">
            <v>2755.5447530000001</v>
          </cell>
          <cell r="Y893">
            <v>965.81021799999996</v>
          </cell>
          <cell r="Z893">
            <v>2596.6112099999996</v>
          </cell>
          <cell r="AA893">
            <v>1675.3999999999999</v>
          </cell>
          <cell r="AB893">
            <v>3516.97</v>
          </cell>
          <cell r="AC893">
            <v>3699.5515640000003</v>
          </cell>
          <cell r="AD893">
            <v>5191.7142629999998</v>
          </cell>
          <cell r="AE893">
            <v>0</v>
          </cell>
          <cell r="AF893">
            <v>50129.481874000012</v>
          </cell>
          <cell r="AH893">
            <v>3508281137</v>
          </cell>
          <cell r="AI893" t="str">
            <v>3508</v>
          </cell>
          <cell r="AJ893" t="str">
            <v>281</v>
          </cell>
          <cell r="AK893" t="str">
            <v>137</v>
          </cell>
          <cell r="AL893">
            <v>1</v>
          </cell>
          <cell r="AM893">
            <v>3</v>
          </cell>
          <cell r="AN893">
            <v>50129.481874000012</v>
          </cell>
          <cell r="AO893">
            <v>16710</v>
          </cell>
          <cell r="AP893">
            <v>0</v>
          </cell>
          <cell r="AQ893">
            <v>16710</v>
          </cell>
        </row>
        <row r="894">
          <cell r="B894">
            <v>3508281278</v>
          </cell>
          <cell r="C894" t="str">
            <v>PHOENIX CHARTER ACADEMY SPRINGFIELD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1</v>
          </cell>
          <cell r="J894">
            <v>0</v>
          </cell>
          <cell r="K894">
            <v>3.7900000000000003E-2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1</v>
          </cell>
          <cell r="R894">
            <v>1</v>
          </cell>
          <cell r="S894">
            <v>6</v>
          </cell>
          <cell r="T894"/>
          <cell r="U894">
            <v>504.28889900000001</v>
          </cell>
          <cell r="V894">
            <v>721.95</v>
          </cell>
          <cell r="W894">
            <v>4628.9477230000002</v>
          </cell>
          <cell r="X894">
            <v>830.94825100000003</v>
          </cell>
          <cell r="Y894">
            <v>154.34340599999999</v>
          </cell>
          <cell r="Z894">
            <v>781.13706999999999</v>
          </cell>
          <cell r="AA894">
            <v>401.93</v>
          </cell>
          <cell r="AB894">
            <v>541.41</v>
          </cell>
          <cell r="AC894">
            <v>1083.077188</v>
          </cell>
          <cell r="AD894">
            <v>1117.5614210000001</v>
          </cell>
          <cell r="AE894">
            <v>0</v>
          </cell>
          <cell r="AF894">
            <v>10765.593957999999</v>
          </cell>
          <cell r="AH894">
            <v>3508281278</v>
          </cell>
          <cell r="AI894" t="str">
            <v>3508</v>
          </cell>
          <cell r="AJ894" t="str">
            <v>281</v>
          </cell>
          <cell r="AK894" t="str">
            <v>278</v>
          </cell>
          <cell r="AL894">
            <v>1</v>
          </cell>
          <cell r="AM894">
            <v>1</v>
          </cell>
          <cell r="AN894">
            <v>10765.593957999999</v>
          </cell>
          <cell r="AO894">
            <v>10766</v>
          </cell>
          <cell r="AP894">
            <v>0</v>
          </cell>
          <cell r="AQ894">
            <v>10766</v>
          </cell>
        </row>
        <row r="895">
          <cell r="B895">
            <v>3508281281</v>
          </cell>
          <cell r="C895" t="str">
            <v>PHOENIX CHARTER ACADEMY SPRINGFIELD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178</v>
          </cell>
          <cell r="J895">
            <v>0</v>
          </cell>
          <cell r="K895">
            <v>6.7462</v>
          </cell>
          <cell r="L895">
            <v>0</v>
          </cell>
          <cell r="M895">
            <v>0</v>
          </cell>
          <cell r="N895">
            <v>0</v>
          </cell>
          <cell r="O895">
            <v>36</v>
          </cell>
          <cell r="P895">
            <v>164</v>
          </cell>
          <cell r="Q895">
            <v>178</v>
          </cell>
          <cell r="R895">
            <v>1</v>
          </cell>
          <cell r="S895">
            <v>10</v>
          </cell>
          <cell r="T895"/>
          <cell r="U895">
            <v>102885.78402200001</v>
          </cell>
          <cell r="V895">
            <v>182609.54</v>
          </cell>
          <cell r="W895">
            <v>1339041.2546940001</v>
          </cell>
          <cell r="X895">
            <v>152637.38867800002</v>
          </cell>
          <cell r="Y895">
            <v>52206.966268000004</v>
          </cell>
          <cell r="Z895">
            <v>146004.59846000004</v>
          </cell>
          <cell r="AA895">
            <v>93087.62000000001</v>
          </cell>
          <cell r="AB895">
            <v>198464.3</v>
          </cell>
          <cell r="AC895">
            <v>200893.49946399999</v>
          </cell>
          <cell r="AD895">
            <v>284323.57293800003</v>
          </cell>
          <cell r="AE895">
            <v>0</v>
          </cell>
          <cell r="AF895">
            <v>2752154.524524</v>
          </cell>
          <cell r="AH895">
            <v>3508281281</v>
          </cell>
          <cell r="AI895" t="str">
            <v>3508</v>
          </cell>
          <cell r="AJ895" t="str">
            <v>281</v>
          </cell>
          <cell r="AK895" t="str">
            <v>281</v>
          </cell>
          <cell r="AL895">
            <v>1</v>
          </cell>
          <cell r="AM895">
            <v>178</v>
          </cell>
          <cell r="AN895">
            <v>2752154.524524</v>
          </cell>
          <cell r="AO895">
            <v>15462</v>
          </cell>
          <cell r="AP895">
            <v>0</v>
          </cell>
          <cell r="AQ895">
            <v>15462</v>
          </cell>
        </row>
        <row r="896">
          <cell r="B896">
            <v>3508281332</v>
          </cell>
          <cell r="C896" t="str">
            <v>PHOENIX CHARTER ACADEMY SPRINGFIELD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3</v>
          </cell>
          <cell r="J896">
            <v>0</v>
          </cell>
          <cell r="K896">
            <v>0.1137</v>
          </cell>
          <cell r="L896">
            <v>0</v>
          </cell>
          <cell r="M896">
            <v>0</v>
          </cell>
          <cell r="N896">
            <v>0</v>
          </cell>
          <cell r="O896">
            <v>2</v>
          </cell>
          <cell r="P896">
            <v>3</v>
          </cell>
          <cell r="Q896">
            <v>3</v>
          </cell>
          <cell r="R896">
            <v>1</v>
          </cell>
          <cell r="S896">
            <v>9</v>
          </cell>
          <cell r="T896"/>
          <cell r="U896">
            <v>1849.4466969999999</v>
          </cell>
          <cell r="V896">
            <v>3312.11</v>
          </cell>
          <cell r="W896">
            <v>24350.953169</v>
          </cell>
          <cell r="X896">
            <v>2755.5447530000001</v>
          </cell>
          <cell r="Y896">
            <v>956.5102179999999</v>
          </cell>
          <cell r="Z896">
            <v>2595.1712099999995</v>
          </cell>
          <cell r="AA896">
            <v>1667.6299999999999</v>
          </cell>
          <cell r="AB896">
            <v>3476.62</v>
          </cell>
          <cell r="AC896">
            <v>3699.5515640000003</v>
          </cell>
          <cell r="AD896">
            <v>5160.6642630000006</v>
          </cell>
          <cell r="AE896">
            <v>0</v>
          </cell>
          <cell r="AF896">
            <v>49824.201874000006</v>
          </cell>
          <cell r="AH896">
            <v>3508281332</v>
          </cell>
          <cell r="AI896" t="str">
            <v>3508</v>
          </cell>
          <cell r="AJ896" t="str">
            <v>281</v>
          </cell>
          <cell r="AK896" t="str">
            <v>332</v>
          </cell>
          <cell r="AL896">
            <v>1</v>
          </cell>
          <cell r="AM896">
            <v>3</v>
          </cell>
          <cell r="AN896">
            <v>49824.201874000006</v>
          </cell>
          <cell r="AO896">
            <v>16608</v>
          </cell>
          <cell r="AP896">
            <v>0</v>
          </cell>
          <cell r="AQ896">
            <v>16608</v>
          </cell>
        </row>
        <row r="897">
          <cell r="B897">
            <v>3509095072</v>
          </cell>
          <cell r="C897" t="str">
            <v>ARGOSY COLLEGIATE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2</v>
          </cell>
          <cell r="J897">
            <v>0</v>
          </cell>
          <cell r="K897">
            <v>7.5800000000000006E-2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1</v>
          </cell>
          <cell r="Q897">
            <v>2</v>
          </cell>
          <cell r="R897">
            <v>1</v>
          </cell>
          <cell r="S897">
            <v>5</v>
          </cell>
          <cell r="T897"/>
          <cell r="U897">
            <v>1062.867798</v>
          </cell>
          <cell r="V897">
            <v>1701.13</v>
          </cell>
          <cell r="W897">
            <v>11768.985446000001</v>
          </cell>
          <cell r="X897">
            <v>1661.8965020000001</v>
          </cell>
          <cell r="Y897">
            <v>430.51681199999996</v>
          </cell>
          <cell r="Z897">
            <v>1580.9441400000001</v>
          </cell>
          <cell r="AA897">
            <v>905.54</v>
          </cell>
          <cell r="AB897">
            <v>1611.19</v>
          </cell>
          <cell r="AC897">
            <v>2166.154376</v>
          </cell>
          <cell r="AD897">
            <v>2641.3128420000003</v>
          </cell>
          <cell r="AE897">
            <v>0</v>
          </cell>
          <cell r="AF897">
            <v>25530.537915999997</v>
          </cell>
          <cell r="AH897">
            <v>3509095072</v>
          </cell>
          <cell r="AI897" t="str">
            <v>3509</v>
          </cell>
          <cell r="AJ897" t="str">
            <v>095</v>
          </cell>
          <cell r="AK897" t="str">
            <v>072</v>
          </cell>
          <cell r="AL897">
            <v>1</v>
          </cell>
          <cell r="AM897">
            <v>2</v>
          </cell>
          <cell r="AN897">
            <v>25530.537915999997</v>
          </cell>
          <cell r="AO897">
            <v>12765</v>
          </cell>
          <cell r="AP897">
            <v>0</v>
          </cell>
          <cell r="AQ897">
            <v>12765</v>
          </cell>
        </row>
        <row r="898">
          <cell r="B898">
            <v>3509095088</v>
          </cell>
          <cell r="C898" t="str">
            <v>ARGOSY COLLEGIATE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1</v>
          </cell>
          <cell r="J898">
            <v>0</v>
          </cell>
          <cell r="K898">
            <v>3.7900000000000003E-2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1</v>
          </cell>
          <cell r="R898">
            <v>1</v>
          </cell>
          <cell r="S898">
            <v>3</v>
          </cell>
          <cell r="T898"/>
          <cell r="U898">
            <v>504.28889900000001</v>
          </cell>
          <cell r="V898">
            <v>721.95</v>
          </cell>
          <cell r="W898">
            <v>4628.9477230000002</v>
          </cell>
          <cell r="X898">
            <v>830.94825100000003</v>
          </cell>
          <cell r="Y898">
            <v>154.34340599999999</v>
          </cell>
          <cell r="Z898">
            <v>781.13706999999999</v>
          </cell>
          <cell r="AA898">
            <v>401.93</v>
          </cell>
          <cell r="AB898">
            <v>541.41</v>
          </cell>
          <cell r="AC898">
            <v>1083.077188</v>
          </cell>
          <cell r="AD898">
            <v>1117.5614210000001</v>
          </cell>
          <cell r="AE898">
            <v>0</v>
          </cell>
          <cell r="AF898">
            <v>10765.593957999999</v>
          </cell>
          <cell r="AH898">
            <v>3509095088</v>
          </cell>
          <cell r="AI898" t="str">
            <v>3509</v>
          </cell>
          <cell r="AJ898" t="str">
            <v>095</v>
          </cell>
          <cell r="AK898" t="str">
            <v>088</v>
          </cell>
          <cell r="AL898">
            <v>1</v>
          </cell>
          <cell r="AM898">
            <v>1</v>
          </cell>
          <cell r="AN898">
            <v>10765.593957999999</v>
          </cell>
          <cell r="AO898">
            <v>10766</v>
          </cell>
          <cell r="AP898">
            <v>0</v>
          </cell>
          <cell r="AQ898">
            <v>10766</v>
          </cell>
        </row>
        <row r="899">
          <cell r="B899">
            <v>3509095095</v>
          </cell>
          <cell r="C899" t="str">
            <v>ARGOSY COLLEGIATE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334</v>
          </cell>
          <cell r="I899">
            <v>179</v>
          </cell>
          <cell r="J899">
            <v>0</v>
          </cell>
          <cell r="K899">
            <v>19.442699999999999</v>
          </cell>
          <cell r="L899">
            <v>0</v>
          </cell>
          <cell r="M899">
            <v>0</v>
          </cell>
          <cell r="N899">
            <v>93</v>
          </cell>
          <cell r="O899">
            <v>36</v>
          </cell>
          <cell r="P899">
            <v>341</v>
          </cell>
          <cell r="Q899">
            <v>513</v>
          </cell>
          <cell r="R899">
            <v>1</v>
          </cell>
          <cell r="S899">
            <v>10</v>
          </cell>
          <cell r="T899"/>
          <cell r="U899">
            <v>292012.02518699999</v>
          </cell>
          <cell r="V899">
            <v>493399.52</v>
          </cell>
          <cell r="W899">
            <v>3061616.9418990002</v>
          </cell>
          <cell r="X899">
            <v>480845.74276299996</v>
          </cell>
          <cell r="Y899">
            <v>135058.717278</v>
          </cell>
          <cell r="Z899">
            <v>326714.08690999995</v>
          </cell>
          <cell r="AA899">
            <v>228355.24</v>
          </cell>
          <cell r="AB899">
            <v>389118.08999999997</v>
          </cell>
          <cell r="AC899">
            <v>600667.99744399998</v>
          </cell>
          <cell r="AD899">
            <v>802167.91897300002</v>
          </cell>
          <cell r="AE899">
            <v>0</v>
          </cell>
          <cell r="AF899">
            <v>6809956.2804539995</v>
          </cell>
          <cell r="AH899">
            <v>3509095095</v>
          </cell>
          <cell r="AI899" t="str">
            <v>3509</v>
          </cell>
          <cell r="AJ899" t="str">
            <v>095</v>
          </cell>
          <cell r="AK899" t="str">
            <v>095</v>
          </cell>
          <cell r="AL899">
            <v>1</v>
          </cell>
          <cell r="AM899">
            <v>513</v>
          </cell>
          <cell r="AN899">
            <v>6809956.2804539995</v>
          </cell>
          <cell r="AO899">
            <v>13275</v>
          </cell>
          <cell r="AP899">
            <v>0</v>
          </cell>
          <cell r="AQ899">
            <v>13275</v>
          </cell>
        </row>
        <row r="900">
          <cell r="B900">
            <v>3509095201</v>
          </cell>
          <cell r="C900" t="str">
            <v>ARGOSY COLLEGIATE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2</v>
          </cell>
          <cell r="J900">
            <v>0</v>
          </cell>
          <cell r="K900">
            <v>7.5800000000000006E-2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2</v>
          </cell>
          <cell r="Q900">
            <v>2</v>
          </cell>
          <cell r="R900">
            <v>1</v>
          </cell>
          <cell r="S900">
            <v>10</v>
          </cell>
          <cell r="T900"/>
          <cell r="U900">
            <v>1135.657798</v>
          </cell>
          <cell r="V900">
            <v>2046.02</v>
          </cell>
          <cell r="W900">
            <v>15135.815446000001</v>
          </cell>
          <cell r="X900">
            <v>1661.8965020000001</v>
          </cell>
          <cell r="Y900">
            <v>593.846812</v>
          </cell>
          <cell r="Z900">
            <v>1605.99414</v>
          </cell>
          <cell r="AA900">
            <v>1041.8800000000001</v>
          </cell>
          <cell r="AB900">
            <v>2319.62</v>
          </cell>
          <cell r="AC900">
            <v>2166.154376</v>
          </cell>
          <cell r="AD900">
            <v>3185.9428420000004</v>
          </cell>
          <cell r="AE900">
            <v>0</v>
          </cell>
          <cell r="AF900">
            <v>30892.827915999998</v>
          </cell>
          <cell r="AH900">
            <v>3509095201</v>
          </cell>
          <cell r="AI900" t="str">
            <v>3509</v>
          </cell>
          <cell r="AJ900" t="str">
            <v>095</v>
          </cell>
          <cell r="AK900" t="str">
            <v>201</v>
          </cell>
          <cell r="AL900">
            <v>1</v>
          </cell>
          <cell r="AM900">
            <v>2</v>
          </cell>
          <cell r="AN900">
            <v>30892.827915999998</v>
          </cell>
          <cell r="AO900">
            <v>15446</v>
          </cell>
          <cell r="AP900">
            <v>0</v>
          </cell>
          <cell r="AQ900">
            <v>15446</v>
          </cell>
        </row>
        <row r="901">
          <cell r="B901">
            <v>3509095265</v>
          </cell>
          <cell r="C901" t="str">
            <v>ARGOSY COLLEGIATE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1</v>
          </cell>
          <cell r="J901">
            <v>0</v>
          </cell>
          <cell r="K901">
            <v>3.7900000000000003E-2</v>
          </cell>
          <cell r="L901">
            <v>0</v>
          </cell>
          <cell r="M901">
            <v>0</v>
          </cell>
          <cell r="N901">
            <v>0</v>
          </cell>
          <cell r="O901">
            <v>1</v>
          </cell>
          <cell r="P901">
            <v>1</v>
          </cell>
          <cell r="Q901">
            <v>1</v>
          </cell>
          <cell r="R901">
            <v>1</v>
          </cell>
          <cell r="S901">
            <v>3</v>
          </cell>
          <cell r="T901"/>
          <cell r="U901">
            <v>632.47889899999996</v>
          </cell>
          <cell r="V901">
            <v>1105.0800000000002</v>
          </cell>
          <cell r="W901">
            <v>8006.2977229999997</v>
          </cell>
          <cell r="X901">
            <v>962.29825100000005</v>
          </cell>
          <cell r="Y901">
            <v>311.113406</v>
          </cell>
          <cell r="Z901">
            <v>893.22706999999991</v>
          </cell>
          <cell r="AA901">
            <v>557.75</v>
          </cell>
          <cell r="AB901">
            <v>1077.3599999999999</v>
          </cell>
          <cell r="AC901">
            <v>1308.2371880000001</v>
          </cell>
          <cell r="AD901">
            <v>1721.5514210000001</v>
          </cell>
          <cell r="AE901">
            <v>0</v>
          </cell>
          <cell r="AF901">
            <v>16575.393958000001</v>
          </cell>
          <cell r="AH901">
            <v>3509095265</v>
          </cell>
          <cell r="AI901" t="str">
            <v>3509</v>
          </cell>
          <cell r="AJ901" t="str">
            <v>095</v>
          </cell>
          <cell r="AK901" t="str">
            <v>265</v>
          </cell>
          <cell r="AL901">
            <v>1</v>
          </cell>
          <cell r="AM901">
            <v>1</v>
          </cell>
          <cell r="AN901">
            <v>16575.393958000001</v>
          </cell>
          <cell r="AO901">
            <v>16575</v>
          </cell>
          <cell r="AP901">
            <v>0</v>
          </cell>
          <cell r="AQ901">
            <v>16575</v>
          </cell>
        </row>
        <row r="902">
          <cell r="B902">
            <v>3509095273</v>
          </cell>
          <cell r="C902" t="str">
            <v>ARGOSY COLLEGIATE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1</v>
          </cell>
          <cell r="I902">
            <v>0</v>
          </cell>
          <cell r="J902">
            <v>0</v>
          </cell>
          <cell r="K902">
            <v>3.7900000000000003E-2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1</v>
          </cell>
          <cell r="Q902">
            <v>1</v>
          </cell>
          <cell r="R902">
            <v>1</v>
          </cell>
          <cell r="S902">
            <v>5</v>
          </cell>
          <cell r="T902"/>
          <cell r="U902">
            <v>558.57889899999998</v>
          </cell>
          <cell r="V902">
            <v>979.18000000000006</v>
          </cell>
          <cell r="W902">
            <v>5769.1977230000002</v>
          </cell>
          <cell r="X902">
            <v>933.31825099999992</v>
          </cell>
          <cell r="Y902">
            <v>280.483406</v>
          </cell>
          <cell r="Z902">
            <v>512.32706999999994</v>
          </cell>
          <cell r="AA902">
            <v>422.32</v>
          </cell>
          <cell r="AB902">
            <v>763.16</v>
          </cell>
          <cell r="AC902">
            <v>1113.3671880000002</v>
          </cell>
          <cell r="AD902">
            <v>1627.711421</v>
          </cell>
          <cell r="AE902">
            <v>0</v>
          </cell>
          <cell r="AF902">
            <v>12959.643957999999</v>
          </cell>
          <cell r="AH902">
            <v>3509095273</v>
          </cell>
          <cell r="AI902" t="str">
            <v>3509</v>
          </cell>
          <cell r="AJ902" t="str">
            <v>095</v>
          </cell>
          <cell r="AK902" t="str">
            <v>273</v>
          </cell>
          <cell r="AL902">
            <v>1</v>
          </cell>
          <cell r="AM902">
            <v>1</v>
          </cell>
          <cell r="AN902">
            <v>12959.643957999999</v>
          </cell>
          <cell r="AO902">
            <v>12960</v>
          </cell>
          <cell r="AP902">
            <v>0</v>
          </cell>
          <cell r="AQ902">
            <v>12960</v>
          </cell>
        </row>
        <row r="903">
          <cell r="B903">
            <v>3509095331</v>
          </cell>
          <cell r="C903" t="str">
            <v>ARGOSY COLLEGIATE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2</v>
          </cell>
          <cell r="J903">
            <v>0</v>
          </cell>
          <cell r="K903">
            <v>7.5800000000000006E-2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2</v>
          </cell>
          <cell r="R903">
            <v>1</v>
          </cell>
          <cell r="S903">
            <v>6</v>
          </cell>
          <cell r="T903"/>
          <cell r="U903">
            <v>1008.577798</v>
          </cell>
          <cell r="V903">
            <v>1443.9</v>
          </cell>
          <cell r="W903">
            <v>9257.8954460000004</v>
          </cell>
          <cell r="X903">
            <v>1661.8965020000001</v>
          </cell>
          <cell r="Y903">
            <v>308.68681199999997</v>
          </cell>
          <cell r="Z903">
            <v>1562.27414</v>
          </cell>
          <cell r="AA903">
            <v>803.86</v>
          </cell>
          <cell r="AB903">
            <v>1082.82</v>
          </cell>
          <cell r="AC903">
            <v>2166.154376</v>
          </cell>
          <cell r="AD903">
            <v>2235.1228420000002</v>
          </cell>
          <cell r="AE903">
            <v>0</v>
          </cell>
          <cell r="AF903">
            <v>21531.187915999999</v>
          </cell>
          <cell r="AH903">
            <v>3509095331</v>
          </cell>
          <cell r="AI903" t="str">
            <v>3509</v>
          </cell>
          <cell r="AJ903" t="str">
            <v>095</v>
          </cell>
          <cell r="AK903" t="str">
            <v>331</v>
          </cell>
          <cell r="AL903">
            <v>1</v>
          </cell>
          <cell r="AM903">
            <v>2</v>
          </cell>
          <cell r="AN903">
            <v>21531.187915999999</v>
          </cell>
          <cell r="AO903">
            <v>10766</v>
          </cell>
          <cell r="AP903">
            <v>0</v>
          </cell>
          <cell r="AQ903">
            <v>10766</v>
          </cell>
        </row>
        <row r="904">
          <cell r="B904">
            <v>3509095650</v>
          </cell>
          <cell r="C904" t="str">
            <v>ARGOSY COLLEGIATE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1</v>
          </cell>
          <cell r="I904">
            <v>0</v>
          </cell>
          <cell r="J904">
            <v>0</v>
          </cell>
          <cell r="K904">
            <v>3.7900000000000003E-2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1</v>
          </cell>
          <cell r="R904">
            <v>1</v>
          </cell>
          <cell r="S904">
            <v>4</v>
          </cell>
          <cell r="T904"/>
          <cell r="U904">
            <v>504.28889900000001</v>
          </cell>
          <cell r="V904">
            <v>721.95</v>
          </cell>
          <cell r="W904">
            <v>3258.1077230000001</v>
          </cell>
          <cell r="X904">
            <v>933.31825099999992</v>
          </cell>
          <cell r="Y904">
            <v>158.65340599999999</v>
          </cell>
          <cell r="Z904">
            <v>493.65706999999998</v>
          </cell>
          <cell r="AA904">
            <v>320.64</v>
          </cell>
          <cell r="AB904">
            <v>234.79</v>
          </cell>
          <cell r="AC904">
            <v>1113.3671880000002</v>
          </cell>
          <cell r="AD904">
            <v>1221.5214209999999</v>
          </cell>
          <cell r="AE904">
            <v>0</v>
          </cell>
          <cell r="AF904">
            <v>8960.2939580000002</v>
          </cell>
          <cell r="AH904">
            <v>3509095650</v>
          </cell>
          <cell r="AI904" t="str">
            <v>3509</v>
          </cell>
          <cell r="AJ904" t="str">
            <v>095</v>
          </cell>
          <cell r="AK904" t="str">
            <v>650</v>
          </cell>
          <cell r="AL904">
            <v>1</v>
          </cell>
          <cell r="AM904">
            <v>1</v>
          </cell>
          <cell r="AN904">
            <v>8960.2939580000002</v>
          </cell>
          <cell r="AO904">
            <v>8960</v>
          </cell>
          <cell r="AP904">
            <v>0</v>
          </cell>
          <cell r="AQ904">
            <v>8960</v>
          </cell>
        </row>
        <row r="905">
          <cell r="B905">
            <v>3509095763</v>
          </cell>
          <cell r="C905" t="str">
            <v>ARGOSY COLLEGIATE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2</v>
          </cell>
          <cell r="J905">
            <v>0</v>
          </cell>
          <cell r="K905">
            <v>7.5800000000000006E-2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2</v>
          </cell>
          <cell r="Q905">
            <v>2</v>
          </cell>
          <cell r="R905">
            <v>1</v>
          </cell>
          <cell r="S905">
            <v>4</v>
          </cell>
          <cell r="T905"/>
          <cell r="U905">
            <v>1116.0177980000001</v>
          </cell>
          <cell r="V905">
            <v>1952.92</v>
          </cell>
          <cell r="W905">
            <v>14226.915446000001</v>
          </cell>
          <cell r="X905">
            <v>1661.8965020000001</v>
          </cell>
          <cell r="Y905">
            <v>549.74681199999998</v>
          </cell>
          <cell r="Z905">
            <v>1599.23414</v>
          </cell>
          <cell r="AA905">
            <v>1005.06</v>
          </cell>
          <cell r="AB905">
            <v>2128.3599999999997</v>
          </cell>
          <cell r="AC905">
            <v>2166.154376</v>
          </cell>
          <cell r="AD905">
            <v>3038.9028420000004</v>
          </cell>
          <cell r="AE905">
            <v>0</v>
          </cell>
          <cell r="AF905">
            <v>29445.207916000003</v>
          </cell>
          <cell r="AH905">
            <v>3509095763</v>
          </cell>
          <cell r="AI905" t="str">
            <v>3509</v>
          </cell>
          <cell r="AJ905" t="str">
            <v>095</v>
          </cell>
          <cell r="AK905" t="str">
            <v>763</v>
          </cell>
          <cell r="AL905">
            <v>1</v>
          </cell>
          <cell r="AM905">
            <v>2</v>
          </cell>
          <cell r="AN905">
            <v>29445.207916000003</v>
          </cell>
          <cell r="AO905">
            <v>14723</v>
          </cell>
          <cell r="AP905">
            <v>0</v>
          </cell>
          <cell r="AQ905">
            <v>14723</v>
          </cell>
        </row>
        <row r="906">
          <cell r="B906">
            <v>3510281061</v>
          </cell>
          <cell r="C906" t="str">
            <v>SPRINGFIELD PREPARATORY</v>
          </cell>
          <cell r="D906">
            <v>0</v>
          </cell>
          <cell r="E906">
            <v>0</v>
          </cell>
          <cell r="F906">
            <v>0</v>
          </cell>
          <cell r="G906">
            <v>3</v>
          </cell>
          <cell r="H906">
            <v>0</v>
          </cell>
          <cell r="I906">
            <v>0</v>
          </cell>
          <cell r="J906">
            <v>0</v>
          </cell>
          <cell r="K906">
            <v>0.1137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3</v>
          </cell>
          <cell r="Q906">
            <v>3</v>
          </cell>
          <cell r="R906">
            <v>1</v>
          </cell>
          <cell r="S906">
            <v>10</v>
          </cell>
          <cell r="T906"/>
          <cell r="U906">
            <v>1703.4866969999998</v>
          </cell>
          <cell r="V906">
            <v>3069.0300000000007</v>
          </cell>
          <cell r="W906">
            <v>19782.863169000004</v>
          </cell>
          <cell r="X906">
            <v>3513.5347529999999</v>
          </cell>
          <cell r="Y906">
            <v>870.67021799999998</v>
          </cell>
          <cell r="Z906">
            <v>1546.5512099999999</v>
          </cell>
          <cell r="AA906">
            <v>1079.7</v>
          </cell>
          <cell r="AB906">
            <v>2286.39</v>
          </cell>
          <cell r="AC906">
            <v>3108.1115640000003</v>
          </cell>
          <cell r="AD906">
            <v>4995.9642629999998</v>
          </cell>
          <cell r="AE906">
            <v>0</v>
          </cell>
          <cell r="AF906">
            <v>41956.301874000004</v>
          </cell>
          <cell r="AH906">
            <v>3510281061</v>
          </cell>
          <cell r="AI906" t="str">
            <v>3510</v>
          </cell>
          <cell r="AJ906" t="str">
            <v>281</v>
          </cell>
          <cell r="AK906" t="str">
            <v>061</v>
          </cell>
          <cell r="AL906">
            <v>1</v>
          </cell>
          <cell r="AM906">
            <v>3</v>
          </cell>
          <cell r="AN906">
            <v>41956.301874000004</v>
          </cell>
          <cell r="AO906">
            <v>13985</v>
          </cell>
          <cell r="AP906">
            <v>0</v>
          </cell>
          <cell r="AQ906">
            <v>13985</v>
          </cell>
        </row>
        <row r="907">
          <cell r="B907">
            <v>3510281137</v>
          </cell>
          <cell r="C907" t="str">
            <v>SPRINGFIELD PREPARATORY</v>
          </cell>
          <cell r="D907">
            <v>0</v>
          </cell>
          <cell r="E907">
            <v>0</v>
          </cell>
          <cell r="F907">
            <v>0</v>
          </cell>
          <cell r="G907">
            <v>4</v>
          </cell>
          <cell r="H907">
            <v>0</v>
          </cell>
          <cell r="I907">
            <v>0</v>
          </cell>
          <cell r="J907">
            <v>0</v>
          </cell>
          <cell r="K907">
            <v>0.15160000000000001</v>
          </cell>
          <cell r="L907">
            <v>0</v>
          </cell>
          <cell r="M907">
            <v>1</v>
          </cell>
          <cell r="N907">
            <v>0</v>
          </cell>
          <cell r="O907">
            <v>0</v>
          </cell>
          <cell r="P907">
            <v>4</v>
          </cell>
          <cell r="Q907">
            <v>4</v>
          </cell>
          <cell r="R907">
            <v>1</v>
          </cell>
          <cell r="S907">
            <v>10</v>
          </cell>
          <cell r="T907"/>
          <cell r="U907">
            <v>2363.2455959999998</v>
          </cell>
          <cell r="V907">
            <v>4252.92</v>
          </cell>
          <cell r="W907">
            <v>27503.230892</v>
          </cell>
          <cell r="X907">
            <v>4845.5930040000003</v>
          </cell>
          <cell r="Y907">
            <v>1206.8536240000001</v>
          </cell>
          <cell r="Z907">
            <v>2176.96828</v>
          </cell>
          <cell r="AA907">
            <v>1508.55</v>
          </cell>
          <cell r="AB907">
            <v>3071.5099999999998</v>
          </cell>
          <cell r="AC907">
            <v>4419.9287519999998</v>
          </cell>
          <cell r="AD907">
            <v>6914.0756840000004</v>
          </cell>
          <cell r="AE907">
            <v>0</v>
          </cell>
          <cell r="AF907">
            <v>58262.875832000012</v>
          </cell>
          <cell r="AH907">
            <v>3510281137</v>
          </cell>
          <cell r="AI907" t="str">
            <v>3510</v>
          </cell>
          <cell r="AJ907" t="str">
            <v>281</v>
          </cell>
          <cell r="AK907" t="str">
            <v>137</v>
          </cell>
          <cell r="AL907">
            <v>1</v>
          </cell>
          <cell r="AM907">
            <v>4</v>
          </cell>
          <cell r="AN907">
            <v>58262.875832000012</v>
          </cell>
          <cell r="AO907">
            <v>14566</v>
          </cell>
          <cell r="AP907">
            <v>0</v>
          </cell>
          <cell r="AQ907">
            <v>14566</v>
          </cell>
        </row>
        <row r="908">
          <cell r="B908">
            <v>3510281281</v>
          </cell>
          <cell r="C908" t="str">
            <v>SPRINGFIELD PREPARATORY</v>
          </cell>
          <cell r="D908">
            <v>0</v>
          </cell>
          <cell r="E908">
            <v>0</v>
          </cell>
          <cell r="F908">
            <v>54</v>
          </cell>
          <cell r="G908">
            <v>260</v>
          </cell>
          <cell r="H908">
            <v>0</v>
          </cell>
          <cell r="I908">
            <v>0</v>
          </cell>
          <cell r="J908">
            <v>0</v>
          </cell>
          <cell r="K908">
            <v>11.900600000000001</v>
          </cell>
          <cell r="L908">
            <v>0</v>
          </cell>
          <cell r="M908">
            <v>45</v>
          </cell>
          <cell r="N908">
            <v>0</v>
          </cell>
          <cell r="O908">
            <v>0</v>
          </cell>
          <cell r="P908">
            <v>236</v>
          </cell>
          <cell r="Q908">
            <v>314</v>
          </cell>
          <cell r="R908">
            <v>1</v>
          </cell>
          <cell r="S908">
            <v>10</v>
          </cell>
          <cell r="T908"/>
          <cell r="U908">
            <v>177479.00428600001</v>
          </cell>
          <cell r="V908">
            <v>304982.06</v>
          </cell>
          <cell r="W908">
            <v>1892043.2250220003</v>
          </cell>
          <cell r="X908">
            <v>374989.57081399998</v>
          </cell>
          <cell r="Y908">
            <v>82076.029483999999</v>
          </cell>
          <cell r="Z908">
            <v>165337.77997999999</v>
          </cell>
          <cell r="AA908">
            <v>106828.56999999999</v>
          </cell>
          <cell r="AB908">
            <v>189522.11</v>
          </cell>
          <cell r="AC908">
            <v>337725.77703199995</v>
          </cell>
          <cell r="AD908">
            <v>497202.33619400003</v>
          </cell>
          <cell r="AE908">
            <v>0</v>
          </cell>
          <cell r="AF908">
            <v>4128186.4628120004</v>
          </cell>
          <cell r="AH908">
            <v>3510281281</v>
          </cell>
          <cell r="AI908" t="str">
            <v>3510</v>
          </cell>
          <cell r="AJ908" t="str">
            <v>281</v>
          </cell>
          <cell r="AK908" t="str">
            <v>281</v>
          </cell>
          <cell r="AL908">
            <v>1</v>
          </cell>
          <cell r="AM908">
            <v>314</v>
          </cell>
          <cell r="AN908">
            <v>4128186.4628120004</v>
          </cell>
          <cell r="AO908">
            <v>13147</v>
          </cell>
          <cell r="AP908">
            <v>0</v>
          </cell>
          <cell r="AQ908">
            <v>13147</v>
          </cell>
        </row>
        <row r="909">
          <cell r="B909">
            <v>3510281332</v>
          </cell>
          <cell r="C909" t="str">
            <v>SPRINGFIELD PREPARATORY</v>
          </cell>
          <cell r="D909">
            <v>0</v>
          </cell>
          <cell r="E909">
            <v>0</v>
          </cell>
          <cell r="F909">
            <v>0</v>
          </cell>
          <cell r="G909">
            <v>3</v>
          </cell>
          <cell r="H909">
            <v>0</v>
          </cell>
          <cell r="I909">
            <v>0</v>
          </cell>
          <cell r="J909">
            <v>0</v>
          </cell>
          <cell r="K909">
            <v>0.1137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2</v>
          </cell>
          <cell r="Q909">
            <v>3</v>
          </cell>
          <cell r="R909">
            <v>1</v>
          </cell>
          <cell r="S909">
            <v>9</v>
          </cell>
          <cell r="T909"/>
          <cell r="U909">
            <v>1637.1866969999999</v>
          </cell>
          <cell r="V909">
            <v>2754.8900000000003</v>
          </cell>
          <cell r="W909">
            <v>16716.163168999999</v>
          </cell>
          <cell r="X909">
            <v>3513.5347529999999</v>
          </cell>
          <cell r="Y909">
            <v>721.890218</v>
          </cell>
          <cell r="Z909">
            <v>1523.7312099999999</v>
          </cell>
          <cell r="AA909">
            <v>955.51</v>
          </cell>
          <cell r="AB909">
            <v>1641.0900000000001</v>
          </cell>
          <cell r="AC909">
            <v>3108.1115640000003</v>
          </cell>
          <cell r="AD909">
            <v>4499.8542630000002</v>
          </cell>
          <cell r="AE909">
            <v>0</v>
          </cell>
          <cell r="AF909">
            <v>37071.961874000001</v>
          </cell>
          <cell r="AH909">
            <v>3510281332</v>
          </cell>
          <cell r="AI909" t="str">
            <v>3510</v>
          </cell>
          <cell r="AJ909" t="str">
            <v>281</v>
          </cell>
          <cell r="AK909" t="str">
            <v>332</v>
          </cell>
          <cell r="AL909">
            <v>1</v>
          </cell>
          <cell r="AM909">
            <v>3</v>
          </cell>
          <cell r="AN909">
            <v>37071.961874000001</v>
          </cell>
          <cell r="AO909">
            <v>12357</v>
          </cell>
          <cell r="AP909">
            <v>0</v>
          </cell>
          <cell r="AQ909">
            <v>12357</v>
          </cell>
        </row>
        <row r="910">
          <cell r="B910">
            <v>3513044018</v>
          </cell>
          <cell r="C910" t="str">
            <v>NEW HEIGHTS CS OF BROCKTON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1</v>
          </cell>
          <cell r="I910">
            <v>1</v>
          </cell>
          <cell r="J910">
            <v>0</v>
          </cell>
          <cell r="K910">
            <v>7.5800000000000006E-2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2</v>
          </cell>
          <cell r="Q910">
            <v>2</v>
          </cell>
          <cell r="R910">
            <v>1</v>
          </cell>
          <cell r="S910">
            <v>8</v>
          </cell>
          <cell r="T910"/>
          <cell r="U910">
            <v>1130.137798</v>
          </cell>
          <cell r="V910">
            <v>2019.8600000000001</v>
          </cell>
          <cell r="W910">
            <v>13509.475446</v>
          </cell>
          <cell r="X910">
            <v>1764.2665019999999</v>
          </cell>
          <cell r="Y910">
            <v>585.75681199999997</v>
          </cell>
          <cell r="Z910">
            <v>1316.6141399999999</v>
          </cell>
          <cell r="AA910">
            <v>950.2299999999999</v>
          </cell>
          <cell r="AB910">
            <v>1959.2199999999998</v>
          </cell>
          <cell r="AC910">
            <v>2196.4443759999999</v>
          </cell>
          <cell r="AD910">
            <v>3248.5428419999998</v>
          </cell>
          <cell r="AE910">
            <v>0</v>
          </cell>
          <cell r="AF910">
            <v>28680.547916</v>
          </cell>
          <cell r="AH910">
            <v>3513044018</v>
          </cell>
          <cell r="AI910" t="str">
            <v>3513</v>
          </cell>
          <cell r="AJ910" t="str">
            <v>044</v>
          </cell>
          <cell r="AK910" t="str">
            <v>018</v>
          </cell>
          <cell r="AL910">
            <v>1</v>
          </cell>
          <cell r="AM910">
            <v>2</v>
          </cell>
          <cell r="AN910">
            <v>28680.547916</v>
          </cell>
          <cell r="AO910">
            <v>14340</v>
          </cell>
          <cell r="AP910">
            <v>0</v>
          </cell>
          <cell r="AQ910">
            <v>14340</v>
          </cell>
        </row>
        <row r="911">
          <cell r="B911">
            <v>3513044035</v>
          </cell>
          <cell r="C911" t="str">
            <v>NEW HEIGHTS CS OF BROCKTON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1</v>
          </cell>
          <cell r="I911">
            <v>0</v>
          </cell>
          <cell r="J911">
            <v>0</v>
          </cell>
          <cell r="K911">
            <v>3.7900000000000003E-2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1</v>
          </cell>
          <cell r="Q911">
            <v>1</v>
          </cell>
          <cell r="R911">
            <v>1</v>
          </cell>
          <cell r="S911">
            <v>10</v>
          </cell>
          <cell r="T911"/>
          <cell r="U911">
            <v>567.82889899999998</v>
          </cell>
          <cell r="V911">
            <v>1023.01</v>
          </cell>
          <cell r="W911">
            <v>6197.0677230000001</v>
          </cell>
          <cell r="X911">
            <v>933.31825099999992</v>
          </cell>
          <cell r="Y911">
            <v>301.233406</v>
          </cell>
          <cell r="Z911">
            <v>515.51706999999999</v>
          </cell>
          <cell r="AA911">
            <v>439.65</v>
          </cell>
          <cell r="AB911">
            <v>853.18999999999994</v>
          </cell>
          <cell r="AC911">
            <v>1113.3671880000002</v>
          </cell>
          <cell r="AD911">
            <v>1696.931421</v>
          </cell>
          <cell r="AE911">
            <v>0</v>
          </cell>
          <cell r="AF911">
            <v>13641.113958</v>
          </cell>
          <cell r="AH911">
            <v>3513044035</v>
          </cell>
          <cell r="AI911" t="str">
            <v>3513</v>
          </cell>
          <cell r="AJ911" t="str">
            <v>044</v>
          </cell>
          <cell r="AK911" t="str">
            <v>035</v>
          </cell>
          <cell r="AL911">
            <v>1</v>
          </cell>
          <cell r="AM911">
            <v>1</v>
          </cell>
          <cell r="AN911">
            <v>13641.113958</v>
          </cell>
          <cell r="AO911">
            <v>13641</v>
          </cell>
          <cell r="AP911">
            <v>0</v>
          </cell>
          <cell r="AQ911">
            <v>13641</v>
          </cell>
        </row>
        <row r="912">
          <cell r="B912">
            <v>3513044044</v>
          </cell>
          <cell r="C912" t="str">
            <v>NEW HEIGHTS CS OF BROCKTON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277</v>
          </cell>
          <cell r="I912">
            <v>234</v>
          </cell>
          <cell r="J912">
            <v>0</v>
          </cell>
          <cell r="K912">
            <v>19.366900000000001</v>
          </cell>
          <cell r="L912">
            <v>0</v>
          </cell>
          <cell r="M912">
            <v>0</v>
          </cell>
          <cell r="N912">
            <v>43</v>
          </cell>
          <cell r="O912">
            <v>28</v>
          </cell>
          <cell r="P912">
            <v>280</v>
          </cell>
          <cell r="Q912">
            <v>511</v>
          </cell>
          <cell r="R912">
            <v>1</v>
          </cell>
          <cell r="S912">
            <v>10</v>
          </cell>
          <cell r="T912"/>
          <cell r="U912">
            <v>281719.10738900007</v>
          </cell>
          <cell r="V912">
            <v>464126.66000000003</v>
          </cell>
          <cell r="W912">
            <v>2884971.0064530005</v>
          </cell>
          <cell r="X912">
            <v>463884.45626099996</v>
          </cell>
          <cell r="Y912">
            <v>123103.32046599998</v>
          </cell>
          <cell r="Z912">
            <v>333444.73276999994</v>
          </cell>
          <cell r="AA912">
            <v>220868.97999999998</v>
          </cell>
          <cell r="AB912">
            <v>366438.05</v>
          </cell>
          <cell r="AC912">
            <v>580551.03306799999</v>
          </cell>
          <cell r="AD912">
            <v>750134.86613099999</v>
          </cell>
          <cell r="AE912">
            <v>0</v>
          </cell>
          <cell r="AF912">
            <v>6469242.2125380002</v>
          </cell>
          <cell r="AH912">
            <v>3513044044</v>
          </cell>
          <cell r="AI912" t="str">
            <v>3513</v>
          </cell>
          <cell r="AJ912" t="str">
            <v>044</v>
          </cell>
          <cell r="AK912" t="str">
            <v>044</v>
          </cell>
          <cell r="AL912">
            <v>1</v>
          </cell>
          <cell r="AM912">
            <v>511</v>
          </cell>
          <cell r="AN912">
            <v>6469242.2125380002</v>
          </cell>
          <cell r="AO912">
            <v>12660</v>
          </cell>
          <cell r="AP912">
            <v>0</v>
          </cell>
          <cell r="AQ912">
            <v>12660</v>
          </cell>
        </row>
        <row r="913">
          <cell r="B913">
            <v>3513044050</v>
          </cell>
          <cell r="C913" t="str">
            <v>NEW HEIGHTS CS OF BROCKTON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1</v>
          </cell>
          <cell r="I913">
            <v>0</v>
          </cell>
          <cell r="J913">
            <v>0</v>
          </cell>
          <cell r="K913">
            <v>3.7900000000000003E-2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1</v>
          </cell>
          <cell r="Q913">
            <v>1</v>
          </cell>
          <cell r="R913">
            <v>1</v>
          </cell>
          <cell r="S913">
            <v>3</v>
          </cell>
          <cell r="T913"/>
          <cell r="U913">
            <v>557.428899</v>
          </cell>
          <cell r="V913">
            <v>973.73</v>
          </cell>
          <cell r="W913">
            <v>5716.0377229999995</v>
          </cell>
          <cell r="X913">
            <v>933.31825099999992</v>
          </cell>
          <cell r="Y913">
            <v>277.90340600000002</v>
          </cell>
          <cell r="Z913">
            <v>511.93706999999995</v>
          </cell>
          <cell r="AA913">
            <v>420.16999999999996</v>
          </cell>
          <cell r="AB913">
            <v>751.96999999999991</v>
          </cell>
          <cell r="AC913">
            <v>1113.3671880000002</v>
          </cell>
          <cell r="AD913">
            <v>1619.1114209999998</v>
          </cell>
          <cell r="AE913">
            <v>0</v>
          </cell>
          <cell r="AF913">
            <v>12874.973957999999</v>
          </cell>
          <cell r="AH913">
            <v>3513044050</v>
          </cell>
          <cell r="AI913" t="str">
            <v>3513</v>
          </cell>
          <cell r="AJ913" t="str">
            <v>044</v>
          </cell>
          <cell r="AK913" t="str">
            <v>050</v>
          </cell>
          <cell r="AL913">
            <v>1</v>
          </cell>
          <cell r="AM913">
            <v>1</v>
          </cell>
          <cell r="AN913">
            <v>12874.973957999999</v>
          </cell>
          <cell r="AO913">
            <v>12875</v>
          </cell>
          <cell r="AP913">
            <v>0</v>
          </cell>
          <cell r="AQ913">
            <v>12875</v>
          </cell>
        </row>
        <row r="914">
          <cell r="B914">
            <v>3513044095</v>
          </cell>
          <cell r="C914" t="str">
            <v>NEW HEIGHTS CS OF BROCKTON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2</v>
          </cell>
          <cell r="I914">
            <v>0</v>
          </cell>
          <cell r="J914">
            <v>0</v>
          </cell>
          <cell r="K914">
            <v>7.5800000000000006E-2</v>
          </cell>
          <cell r="L914">
            <v>0</v>
          </cell>
          <cell r="M914">
            <v>0</v>
          </cell>
          <cell r="N914">
            <v>1</v>
          </cell>
          <cell r="O914">
            <v>0</v>
          </cell>
          <cell r="P914">
            <v>2</v>
          </cell>
          <cell r="Q914">
            <v>2</v>
          </cell>
          <cell r="R914">
            <v>1</v>
          </cell>
          <cell r="S914">
            <v>10</v>
          </cell>
          <cell r="T914"/>
          <cell r="U914">
            <v>1231.817798</v>
          </cell>
          <cell r="V914">
            <v>2214.29</v>
          </cell>
          <cell r="W914">
            <v>13572.015446000001</v>
          </cell>
          <cell r="X914">
            <v>2034.9065019999998</v>
          </cell>
          <cell r="Y914">
            <v>650.53681200000005</v>
          </cell>
          <cell r="Z914">
            <v>1151.22414</v>
          </cell>
          <cell r="AA914">
            <v>951.42</v>
          </cell>
          <cell r="AB914">
            <v>1730.42</v>
          </cell>
          <cell r="AC914">
            <v>2515.1943760000004</v>
          </cell>
          <cell r="AD914">
            <v>3658.2828420000001</v>
          </cell>
          <cell r="AE914">
            <v>0</v>
          </cell>
          <cell r="AF914">
            <v>29710.107915999994</v>
          </cell>
          <cell r="AH914">
            <v>3513044095</v>
          </cell>
          <cell r="AI914" t="str">
            <v>3513</v>
          </cell>
          <cell r="AJ914" t="str">
            <v>044</v>
          </cell>
          <cell r="AK914" t="str">
            <v>095</v>
          </cell>
          <cell r="AL914">
            <v>1</v>
          </cell>
          <cell r="AM914">
            <v>2</v>
          </cell>
          <cell r="AN914">
            <v>29710.107915999994</v>
          </cell>
          <cell r="AO914">
            <v>14855</v>
          </cell>
          <cell r="AP914">
            <v>0</v>
          </cell>
          <cell r="AQ914">
            <v>14855</v>
          </cell>
        </row>
        <row r="915">
          <cell r="B915">
            <v>3513044182</v>
          </cell>
          <cell r="C915" t="str">
            <v>NEW HEIGHTS CS OF BROCKTON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1</v>
          </cell>
          <cell r="I915">
            <v>3</v>
          </cell>
          <cell r="J915">
            <v>0</v>
          </cell>
          <cell r="K915">
            <v>0.15160000000000001</v>
          </cell>
          <cell r="L915">
            <v>0</v>
          </cell>
          <cell r="M915">
            <v>0</v>
          </cell>
          <cell r="N915">
            <v>1</v>
          </cell>
          <cell r="O915">
            <v>1</v>
          </cell>
          <cell r="P915">
            <v>4</v>
          </cell>
          <cell r="Q915">
            <v>4</v>
          </cell>
          <cell r="R915">
            <v>1</v>
          </cell>
          <cell r="S915">
            <v>7</v>
          </cell>
          <cell r="T915"/>
          <cell r="U915">
            <v>2425.965596</v>
          </cell>
          <cell r="V915">
            <v>4313.1400000000003</v>
          </cell>
          <cell r="W915">
            <v>30231.570892</v>
          </cell>
          <cell r="X915">
            <v>3725.7830039999999</v>
          </cell>
          <cell r="Y915">
            <v>1240.4336239999998</v>
          </cell>
          <cell r="Z915">
            <v>3132.7882799999998</v>
          </cell>
          <cell r="AA915">
            <v>2099.8399999999997</v>
          </cell>
          <cell r="AB915">
            <v>4214.1499999999996</v>
          </cell>
          <cell r="AC915">
            <v>4876.2187519999998</v>
          </cell>
          <cell r="AD915">
            <v>6822.6256839999987</v>
          </cell>
          <cell r="AE915">
            <v>0</v>
          </cell>
          <cell r="AF915">
            <v>63082.51583199999</v>
          </cell>
          <cell r="AH915">
            <v>3513044182</v>
          </cell>
          <cell r="AI915" t="str">
            <v>3513</v>
          </cell>
          <cell r="AJ915" t="str">
            <v>044</v>
          </cell>
          <cell r="AK915" t="str">
            <v>182</v>
          </cell>
          <cell r="AL915">
            <v>1</v>
          </cell>
          <cell r="AM915">
            <v>4</v>
          </cell>
          <cell r="AN915">
            <v>63082.51583199999</v>
          </cell>
          <cell r="AO915">
            <v>15771</v>
          </cell>
          <cell r="AP915">
            <v>0</v>
          </cell>
          <cell r="AQ915">
            <v>15771</v>
          </cell>
        </row>
        <row r="916">
          <cell r="B916">
            <v>3513044244</v>
          </cell>
          <cell r="C916" t="str">
            <v>NEW HEIGHTS CS OF BROCKTON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31</v>
          </cell>
          <cell r="I916">
            <v>32</v>
          </cell>
          <cell r="J916">
            <v>0</v>
          </cell>
          <cell r="K916">
            <v>2.3877000000000002</v>
          </cell>
          <cell r="L916">
            <v>0</v>
          </cell>
          <cell r="M916">
            <v>0</v>
          </cell>
          <cell r="N916">
            <v>7</v>
          </cell>
          <cell r="O916">
            <v>3</v>
          </cell>
          <cell r="P916">
            <v>30</v>
          </cell>
          <cell r="Q916">
            <v>63</v>
          </cell>
          <cell r="R916">
            <v>1</v>
          </cell>
          <cell r="S916">
            <v>9</v>
          </cell>
          <cell r="T916"/>
          <cell r="U916">
            <v>34533.270637000001</v>
          </cell>
          <cell r="V916">
            <v>55890.390000000007</v>
          </cell>
          <cell r="W916">
            <v>346383.78654900007</v>
          </cell>
          <cell r="X916">
            <v>57095.149813000004</v>
          </cell>
          <cell r="Y916">
            <v>14490.694577999999</v>
          </cell>
          <cell r="Z916">
            <v>42063.915410000009</v>
          </cell>
          <cell r="AA916">
            <v>26967.909999999996</v>
          </cell>
          <cell r="AB916">
            <v>42976.7</v>
          </cell>
          <cell r="AC916">
            <v>71867.552844000005</v>
          </cell>
          <cell r="AD916">
            <v>90051.069523000013</v>
          </cell>
          <cell r="AE916">
            <v>0</v>
          </cell>
          <cell r="AF916">
            <v>782320.43935400015</v>
          </cell>
          <cell r="AH916">
            <v>3513044244</v>
          </cell>
          <cell r="AI916" t="str">
            <v>3513</v>
          </cell>
          <cell r="AJ916" t="str">
            <v>044</v>
          </cell>
          <cell r="AK916" t="str">
            <v>244</v>
          </cell>
          <cell r="AL916">
            <v>1</v>
          </cell>
          <cell r="AM916">
            <v>63</v>
          </cell>
          <cell r="AN916">
            <v>782320.43935400015</v>
          </cell>
          <cell r="AO916">
            <v>12418</v>
          </cell>
          <cell r="AP916">
            <v>0</v>
          </cell>
          <cell r="AQ916">
            <v>12418</v>
          </cell>
        </row>
        <row r="917">
          <cell r="B917">
            <v>3513044251</v>
          </cell>
          <cell r="C917" t="str">
            <v>NEW HEIGHTS CS OF BROCKTON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2</v>
          </cell>
          <cell r="I917">
            <v>0</v>
          </cell>
          <cell r="J917">
            <v>0</v>
          </cell>
          <cell r="K917">
            <v>7.5800000000000006E-2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2</v>
          </cell>
          <cell r="Q917">
            <v>2</v>
          </cell>
          <cell r="R917">
            <v>1</v>
          </cell>
          <cell r="S917">
            <v>8</v>
          </cell>
          <cell r="T917"/>
          <cell r="U917">
            <v>1130.137798</v>
          </cell>
          <cell r="V917">
            <v>2019.8600000000001</v>
          </cell>
          <cell r="W917">
            <v>12138.635446</v>
          </cell>
          <cell r="X917">
            <v>1866.6365019999998</v>
          </cell>
          <cell r="Y917">
            <v>590.06681200000003</v>
          </cell>
          <cell r="Z917">
            <v>1029.1341399999999</v>
          </cell>
          <cell r="AA917">
            <v>868.93999999999994</v>
          </cell>
          <cell r="AB917">
            <v>1652.6</v>
          </cell>
          <cell r="AC917">
            <v>2226.7343760000003</v>
          </cell>
          <cell r="AD917">
            <v>3352.5028419999999</v>
          </cell>
          <cell r="AE917">
            <v>0</v>
          </cell>
          <cell r="AF917">
            <v>26875.247916</v>
          </cell>
          <cell r="AH917">
            <v>3513044251</v>
          </cell>
          <cell r="AI917" t="str">
            <v>3513</v>
          </cell>
          <cell r="AJ917" t="str">
            <v>044</v>
          </cell>
          <cell r="AK917" t="str">
            <v>251</v>
          </cell>
          <cell r="AL917">
            <v>1</v>
          </cell>
          <cell r="AM917">
            <v>2</v>
          </cell>
          <cell r="AN917">
            <v>26875.247916</v>
          </cell>
          <cell r="AO917">
            <v>13438</v>
          </cell>
          <cell r="AP917">
            <v>0</v>
          </cell>
          <cell r="AQ917">
            <v>13438</v>
          </cell>
        </row>
        <row r="918">
          <cell r="B918">
            <v>3513044293</v>
          </cell>
          <cell r="C918" t="str">
            <v>NEW HEIGHTS CS OF BROCKTON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17</v>
          </cell>
          <cell r="I918">
            <v>15</v>
          </cell>
          <cell r="J918">
            <v>0</v>
          </cell>
          <cell r="K918">
            <v>1.2128000000000001</v>
          </cell>
          <cell r="L918">
            <v>0</v>
          </cell>
          <cell r="M918">
            <v>0</v>
          </cell>
          <cell r="N918">
            <v>0</v>
          </cell>
          <cell r="O918">
            <v>1</v>
          </cell>
          <cell r="P918">
            <v>11</v>
          </cell>
          <cell r="Q918">
            <v>32</v>
          </cell>
          <cell r="R918">
            <v>1</v>
          </cell>
          <cell r="S918">
            <v>9</v>
          </cell>
          <cell r="T918"/>
          <cell r="U918">
            <v>16896.054767999998</v>
          </cell>
          <cell r="V918">
            <v>26473.47</v>
          </cell>
          <cell r="W918">
            <v>157367.45713600001</v>
          </cell>
          <cell r="X918">
            <v>28461.984032</v>
          </cell>
          <cell r="Y918">
            <v>6584.0589920000002</v>
          </cell>
          <cell r="Z918">
            <v>20438.216240000002</v>
          </cell>
          <cell r="AA918">
            <v>12816.740000000002</v>
          </cell>
          <cell r="AB918">
            <v>18785.800000000003</v>
          </cell>
          <cell r="AC918">
            <v>35398.560016000003</v>
          </cell>
          <cell r="AD918">
            <v>42851.345472000001</v>
          </cell>
          <cell r="AE918">
            <v>0</v>
          </cell>
          <cell r="AF918">
            <v>366073.68665600003</v>
          </cell>
          <cell r="AH918">
            <v>3513044293</v>
          </cell>
          <cell r="AI918" t="str">
            <v>3513</v>
          </cell>
          <cell r="AJ918" t="str">
            <v>044</v>
          </cell>
          <cell r="AK918" t="str">
            <v>293</v>
          </cell>
          <cell r="AL918">
            <v>1</v>
          </cell>
          <cell r="AM918">
            <v>32</v>
          </cell>
          <cell r="AN918">
            <v>366073.68665600003</v>
          </cell>
          <cell r="AO918">
            <v>11440</v>
          </cell>
          <cell r="AP918">
            <v>0</v>
          </cell>
          <cell r="AQ918">
            <v>11440</v>
          </cell>
        </row>
        <row r="919">
          <cell r="B919">
            <v>3513044625</v>
          </cell>
          <cell r="C919" t="str">
            <v>NEW HEIGHTS CS OF BROCKTON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1</v>
          </cell>
          <cell r="J919">
            <v>0</v>
          </cell>
          <cell r="K919">
            <v>3.7900000000000003E-2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1</v>
          </cell>
          <cell r="Q919">
            <v>1</v>
          </cell>
          <cell r="R919">
            <v>1</v>
          </cell>
          <cell r="S919">
            <v>4</v>
          </cell>
          <cell r="T919"/>
          <cell r="U919">
            <v>558.00889900000004</v>
          </cell>
          <cell r="V919">
            <v>976.46</v>
          </cell>
          <cell r="W919">
            <v>7113.4577230000004</v>
          </cell>
          <cell r="X919">
            <v>830.94825100000003</v>
          </cell>
          <cell r="Y919">
            <v>274.87340599999999</v>
          </cell>
          <cell r="Z919">
            <v>799.61707000000001</v>
          </cell>
          <cell r="AA919">
            <v>502.53</v>
          </cell>
          <cell r="AB919">
            <v>1064.1799999999998</v>
          </cell>
          <cell r="AC919">
            <v>1083.077188</v>
          </cell>
          <cell r="AD919">
            <v>1519.4514210000002</v>
          </cell>
          <cell r="AE919">
            <v>0</v>
          </cell>
          <cell r="AF919">
            <v>14722.603958000002</v>
          </cell>
          <cell r="AH919">
            <v>3513044625</v>
          </cell>
          <cell r="AI919" t="str">
            <v>3513</v>
          </cell>
          <cell r="AJ919" t="str">
            <v>044</v>
          </cell>
          <cell r="AK919" t="str">
            <v>625</v>
          </cell>
          <cell r="AL919">
            <v>1</v>
          </cell>
          <cell r="AM919">
            <v>1</v>
          </cell>
          <cell r="AN919">
            <v>14722.603958000002</v>
          </cell>
          <cell r="AO919">
            <v>14723</v>
          </cell>
          <cell r="AP919">
            <v>0</v>
          </cell>
          <cell r="AQ919">
            <v>14723</v>
          </cell>
        </row>
        <row r="920">
          <cell r="B920">
            <v>3513044690</v>
          </cell>
          <cell r="C920" t="str">
            <v>NEW HEIGHTS CS OF BROCKTON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1</v>
          </cell>
          <cell r="I920">
            <v>0</v>
          </cell>
          <cell r="J920">
            <v>0</v>
          </cell>
          <cell r="K920">
            <v>3.7900000000000003E-2</v>
          </cell>
          <cell r="L920">
            <v>0</v>
          </cell>
          <cell r="M920">
            <v>0</v>
          </cell>
          <cell r="N920">
            <v>1</v>
          </cell>
          <cell r="O920">
            <v>0</v>
          </cell>
          <cell r="P920">
            <v>1</v>
          </cell>
          <cell r="Q920">
            <v>1</v>
          </cell>
          <cell r="R920">
            <v>1</v>
          </cell>
          <cell r="S920">
            <v>2</v>
          </cell>
          <cell r="T920"/>
          <cell r="U920">
            <v>653.01889900000003</v>
          </cell>
          <cell r="V920">
            <v>1139.28</v>
          </cell>
          <cell r="W920">
            <v>6867.3477230000008</v>
          </cell>
          <cell r="X920">
            <v>1101.5882509999999</v>
          </cell>
          <cell r="Y920">
            <v>324.68340599999999</v>
          </cell>
          <cell r="Z920">
            <v>631.92707000000007</v>
          </cell>
          <cell r="AA920">
            <v>491.21</v>
          </cell>
          <cell r="AB920">
            <v>770.42</v>
          </cell>
          <cell r="AC920">
            <v>1401.8271880000002</v>
          </cell>
          <cell r="AD920">
            <v>1879.231421</v>
          </cell>
          <cell r="AE920">
            <v>0</v>
          </cell>
          <cell r="AF920">
            <v>15260.533958</v>
          </cell>
          <cell r="AH920">
            <v>3513044690</v>
          </cell>
          <cell r="AI920" t="str">
            <v>3513</v>
          </cell>
          <cell r="AJ920" t="str">
            <v>044</v>
          </cell>
          <cell r="AK920" t="str">
            <v>690</v>
          </cell>
          <cell r="AL920">
            <v>1</v>
          </cell>
          <cell r="AM920">
            <v>1</v>
          </cell>
          <cell r="AN920">
            <v>15260.533958</v>
          </cell>
          <cell r="AO920">
            <v>15261</v>
          </cell>
          <cell r="AP920">
            <v>0</v>
          </cell>
          <cell r="AQ920">
            <v>15261</v>
          </cell>
        </row>
        <row r="921">
          <cell r="B921">
            <v>3513044780</v>
          </cell>
          <cell r="C921" t="str">
            <v>NEW HEIGHTS CS OF BROCKTON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1</v>
          </cell>
          <cell r="J921">
            <v>0</v>
          </cell>
          <cell r="K921">
            <v>3.7900000000000003E-2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1</v>
          </cell>
          <cell r="Q921">
            <v>1</v>
          </cell>
          <cell r="R921">
            <v>1</v>
          </cell>
          <cell r="S921">
            <v>5</v>
          </cell>
          <cell r="T921"/>
          <cell r="U921">
            <v>558.57889899999998</v>
          </cell>
          <cell r="V921">
            <v>979.18000000000006</v>
          </cell>
          <cell r="W921">
            <v>7140.0377230000004</v>
          </cell>
          <cell r="X921">
            <v>830.94825100000003</v>
          </cell>
          <cell r="Y921">
            <v>276.173406</v>
          </cell>
          <cell r="Z921">
            <v>799.80706999999995</v>
          </cell>
          <cell r="AA921">
            <v>503.61</v>
          </cell>
          <cell r="AB921">
            <v>1069.78</v>
          </cell>
          <cell r="AC921">
            <v>1083.077188</v>
          </cell>
          <cell r="AD921">
            <v>1523.7514210000002</v>
          </cell>
          <cell r="AE921">
            <v>0</v>
          </cell>
          <cell r="AF921">
            <v>14764.943958000002</v>
          </cell>
          <cell r="AH921">
            <v>3513044780</v>
          </cell>
          <cell r="AI921" t="str">
            <v>3513</v>
          </cell>
          <cell r="AJ921" t="str">
            <v>044</v>
          </cell>
          <cell r="AK921" t="str">
            <v>780</v>
          </cell>
          <cell r="AL921">
            <v>1</v>
          </cell>
          <cell r="AM921">
            <v>1</v>
          </cell>
          <cell r="AN921">
            <v>14764.943958000002</v>
          </cell>
          <cell r="AO921">
            <v>14765</v>
          </cell>
          <cell r="AP921">
            <v>0</v>
          </cell>
          <cell r="AQ921">
            <v>14765</v>
          </cell>
        </row>
        <row r="922">
          <cell r="B922">
            <v>3514281137</v>
          </cell>
          <cell r="C922" t="str">
            <v>LIBERTAS ACADEMY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1</v>
          </cell>
          <cell r="I922">
            <v>0</v>
          </cell>
          <cell r="J922">
            <v>0</v>
          </cell>
          <cell r="K922">
            <v>3.7900000000000003E-2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1</v>
          </cell>
          <cell r="Q922">
            <v>1</v>
          </cell>
          <cell r="R922">
            <v>1</v>
          </cell>
          <cell r="S922">
            <v>10</v>
          </cell>
          <cell r="T922"/>
          <cell r="U922">
            <v>567.82889899999998</v>
          </cell>
          <cell r="V922">
            <v>1023.01</v>
          </cell>
          <cell r="W922">
            <v>6197.0677230000001</v>
          </cell>
          <cell r="X922">
            <v>933.31825099999992</v>
          </cell>
          <cell r="Y922">
            <v>301.233406</v>
          </cell>
          <cell r="Z922">
            <v>515.51706999999999</v>
          </cell>
          <cell r="AA922">
            <v>439.65</v>
          </cell>
          <cell r="AB922">
            <v>853.18999999999994</v>
          </cell>
          <cell r="AC922">
            <v>1113.3671880000002</v>
          </cell>
          <cell r="AD922">
            <v>1696.931421</v>
          </cell>
          <cell r="AE922">
            <v>0</v>
          </cell>
          <cell r="AF922">
            <v>13641.113958</v>
          </cell>
          <cell r="AH922">
            <v>3514281137</v>
          </cell>
          <cell r="AI922" t="str">
            <v>3514</v>
          </cell>
          <cell r="AJ922" t="str">
            <v>281</v>
          </cell>
          <cell r="AK922" t="str">
            <v>137</v>
          </cell>
          <cell r="AL922">
            <v>1</v>
          </cell>
          <cell r="AM922">
            <v>1</v>
          </cell>
          <cell r="AN922">
            <v>13641.113958</v>
          </cell>
          <cell r="AO922">
            <v>13641</v>
          </cell>
          <cell r="AP922">
            <v>0</v>
          </cell>
          <cell r="AQ922">
            <v>13641</v>
          </cell>
        </row>
        <row r="923">
          <cell r="B923">
            <v>3514281281</v>
          </cell>
          <cell r="C923" t="str">
            <v>LIBERTAS ACADEMY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266</v>
          </cell>
          <cell r="I923">
            <v>0</v>
          </cell>
          <cell r="J923">
            <v>0</v>
          </cell>
          <cell r="K923">
            <v>10.0814</v>
          </cell>
          <cell r="L923">
            <v>0</v>
          </cell>
          <cell r="M923">
            <v>0</v>
          </cell>
          <cell r="N923">
            <v>95</v>
          </cell>
          <cell r="O923">
            <v>0</v>
          </cell>
          <cell r="P923">
            <v>225</v>
          </cell>
          <cell r="Q923">
            <v>266</v>
          </cell>
          <cell r="R923">
            <v>1</v>
          </cell>
          <cell r="S923">
            <v>10</v>
          </cell>
          <cell r="T923"/>
          <cell r="U923">
            <v>157572.54713400002</v>
          </cell>
          <cell r="V923">
            <v>275762.84999999998</v>
          </cell>
          <cell r="W923">
            <v>1639821.2543180001</v>
          </cell>
          <cell r="X923">
            <v>264248.30476600002</v>
          </cell>
          <cell r="Y923">
            <v>78848.955996000004</v>
          </cell>
          <cell r="Z923">
            <v>147649.33061999999</v>
          </cell>
          <cell r="AA923">
            <v>118918.88999999998</v>
          </cell>
          <cell r="AB923">
            <v>203877.94</v>
          </cell>
          <cell r="AC923">
            <v>323559.37200799998</v>
          </cell>
          <cell r="AD923">
            <v>457011.84798600001</v>
          </cell>
          <cell r="AE923">
            <v>0</v>
          </cell>
          <cell r="AF923">
            <v>3667271.2928280006</v>
          </cell>
          <cell r="AH923">
            <v>3514281281</v>
          </cell>
          <cell r="AI923" t="str">
            <v>3514</v>
          </cell>
          <cell r="AJ923" t="str">
            <v>281</v>
          </cell>
          <cell r="AK923" t="str">
            <v>281</v>
          </cell>
          <cell r="AL923">
            <v>1</v>
          </cell>
          <cell r="AM923">
            <v>266</v>
          </cell>
          <cell r="AN923">
            <v>3667271.2928280006</v>
          </cell>
          <cell r="AO923">
            <v>13787</v>
          </cell>
          <cell r="AP923">
            <v>0</v>
          </cell>
          <cell r="AQ923">
            <v>13787</v>
          </cell>
        </row>
        <row r="924">
          <cell r="B924">
            <v>3515287043</v>
          </cell>
          <cell r="C924" t="str">
            <v xml:space="preserve">OLD STURBRIDGE ACADEMY </v>
          </cell>
          <cell r="D924">
            <v>0</v>
          </cell>
          <cell r="E924">
            <v>0</v>
          </cell>
          <cell r="F924">
            <v>2</v>
          </cell>
          <cell r="G924">
            <v>2</v>
          </cell>
          <cell r="H924">
            <v>0</v>
          </cell>
          <cell r="I924">
            <v>0</v>
          </cell>
          <cell r="J924">
            <v>0</v>
          </cell>
          <cell r="K924">
            <v>0.15160000000000001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1</v>
          </cell>
          <cell r="Q924">
            <v>4</v>
          </cell>
          <cell r="R924">
            <v>1</v>
          </cell>
          <cell r="S924">
            <v>6</v>
          </cell>
          <cell r="T924"/>
          <cell r="U924">
            <v>2075.175596</v>
          </cell>
          <cell r="V924">
            <v>3162.6800000000003</v>
          </cell>
          <cell r="W924">
            <v>17304.840892</v>
          </cell>
          <cell r="X924">
            <v>4684.7130040000002</v>
          </cell>
          <cell r="Y924">
            <v>720.72362399999997</v>
          </cell>
          <cell r="Z924">
            <v>1994.5882799999999</v>
          </cell>
          <cell r="AA924">
            <v>1072.22</v>
          </cell>
          <cell r="AB924">
            <v>1043.78</v>
          </cell>
          <cell r="AC924">
            <v>4144.1487520000001</v>
          </cell>
          <cell r="AD924">
            <v>5193.6356839999999</v>
          </cell>
          <cell r="AE924">
            <v>0</v>
          </cell>
          <cell r="AF924">
            <v>41396.505832000003</v>
          </cell>
          <cell r="AH924">
            <v>3515287043</v>
          </cell>
          <cell r="AI924" t="str">
            <v>3515</v>
          </cell>
          <cell r="AJ924" t="str">
            <v>287</v>
          </cell>
          <cell r="AK924" t="str">
            <v>043</v>
          </cell>
          <cell r="AL924">
            <v>1</v>
          </cell>
          <cell r="AM924">
            <v>4</v>
          </cell>
          <cell r="AN924">
            <v>41396.505832000003</v>
          </cell>
          <cell r="AO924">
            <v>10349</v>
          </cell>
          <cell r="AP924">
            <v>0</v>
          </cell>
          <cell r="AQ924">
            <v>10349</v>
          </cell>
        </row>
        <row r="925">
          <cell r="B925">
            <v>3515287045</v>
          </cell>
          <cell r="C925" t="str">
            <v xml:space="preserve">OLD STURBRIDGE ACADEMY </v>
          </cell>
          <cell r="D925">
            <v>0</v>
          </cell>
          <cell r="E925">
            <v>0</v>
          </cell>
          <cell r="F925">
            <v>3</v>
          </cell>
          <cell r="G925">
            <v>1</v>
          </cell>
          <cell r="H925">
            <v>0</v>
          </cell>
          <cell r="I925">
            <v>0</v>
          </cell>
          <cell r="J925">
            <v>0</v>
          </cell>
          <cell r="K925">
            <v>0.15160000000000001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4</v>
          </cell>
          <cell r="R925">
            <v>1</v>
          </cell>
          <cell r="S925">
            <v>7</v>
          </cell>
          <cell r="T925"/>
          <cell r="U925">
            <v>2017.1555960000001</v>
          </cell>
          <cell r="V925">
            <v>2887.8</v>
          </cell>
          <cell r="W925">
            <v>14621.430891999998</v>
          </cell>
          <cell r="X925">
            <v>4684.7130040000002</v>
          </cell>
          <cell r="Y925">
            <v>590.51362399999994</v>
          </cell>
          <cell r="Z925">
            <v>1974.6282799999999</v>
          </cell>
          <cell r="AA925">
            <v>963.56</v>
          </cell>
          <cell r="AB925">
            <v>431.25</v>
          </cell>
          <cell r="AC925">
            <v>4144.1487520000001</v>
          </cell>
          <cell r="AD925">
            <v>4759.5256840000002</v>
          </cell>
          <cell r="AE925">
            <v>0</v>
          </cell>
          <cell r="AF925">
            <v>37074.725831999996</v>
          </cell>
          <cell r="AH925">
            <v>3515287045</v>
          </cell>
          <cell r="AI925" t="str">
            <v>3515</v>
          </cell>
          <cell r="AJ925" t="str">
            <v>287</v>
          </cell>
          <cell r="AK925" t="str">
            <v>045</v>
          </cell>
          <cell r="AL925">
            <v>1</v>
          </cell>
          <cell r="AM925">
            <v>4</v>
          </cell>
          <cell r="AN925">
            <v>37074.725831999996</v>
          </cell>
          <cell r="AO925">
            <v>9269</v>
          </cell>
          <cell r="AP925">
            <v>0</v>
          </cell>
          <cell r="AQ925">
            <v>9269</v>
          </cell>
        </row>
        <row r="926">
          <cell r="B926">
            <v>3515287135</v>
          </cell>
          <cell r="C926" t="str">
            <v xml:space="preserve">OLD STURBRIDGE ACADEMY </v>
          </cell>
          <cell r="D926">
            <v>0</v>
          </cell>
          <cell r="E926">
            <v>0</v>
          </cell>
          <cell r="F926">
            <v>1</v>
          </cell>
          <cell r="G926">
            <v>5</v>
          </cell>
          <cell r="H926">
            <v>0</v>
          </cell>
          <cell r="I926">
            <v>0</v>
          </cell>
          <cell r="J926">
            <v>0</v>
          </cell>
          <cell r="K926">
            <v>0.22739999999999999</v>
          </cell>
          <cell r="L926">
            <v>0</v>
          </cell>
          <cell r="M926">
            <v>1</v>
          </cell>
          <cell r="N926">
            <v>0</v>
          </cell>
          <cell r="O926">
            <v>0</v>
          </cell>
          <cell r="P926">
            <v>1</v>
          </cell>
          <cell r="Q926">
            <v>6</v>
          </cell>
          <cell r="R926">
            <v>1</v>
          </cell>
          <cell r="S926">
            <v>8</v>
          </cell>
          <cell r="T926"/>
          <cell r="U926">
            <v>3178.4433939999999</v>
          </cell>
          <cell r="V926">
            <v>4780.5599999999995</v>
          </cell>
          <cell r="W926">
            <v>25869.296338</v>
          </cell>
          <cell r="X926">
            <v>7187.9495059999999</v>
          </cell>
          <cell r="Y926">
            <v>1068.1804360000001</v>
          </cell>
          <cell r="Z926">
            <v>3097.7524200000003</v>
          </cell>
          <cell r="AA926">
            <v>1628.1199999999997</v>
          </cell>
          <cell r="AB926">
            <v>1428.99</v>
          </cell>
          <cell r="AC926">
            <v>6492.0031279999994</v>
          </cell>
          <cell r="AD926">
            <v>7846.9485260000001</v>
          </cell>
          <cell r="AE926">
            <v>0</v>
          </cell>
          <cell r="AF926">
            <v>62578.243747999994</v>
          </cell>
          <cell r="AH926">
            <v>3515287135</v>
          </cell>
          <cell r="AI926" t="str">
            <v>3515</v>
          </cell>
          <cell r="AJ926" t="str">
            <v>287</v>
          </cell>
          <cell r="AK926" t="str">
            <v>135</v>
          </cell>
          <cell r="AL926">
            <v>1</v>
          </cell>
          <cell r="AM926">
            <v>6</v>
          </cell>
          <cell r="AN926">
            <v>62578.243747999994</v>
          </cell>
          <cell r="AO926">
            <v>10430</v>
          </cell>
          <cell r="AP926">
            <v>0</v>
          </cell>
          <cell r="AQ926">
            <v>10430</v>
          </cell>
        </row>
        <row r="927">
          <cell r="B927">
            <v>3515287151</v>
          </cell>
          <cell r="C927" t="str">
            <v xml:space="preserve">OLD STURBRIDGE ACADEMY </v>
          </cell>
          <cell r="D927">
            <v>0</v>
          </cell>
          <cell r="E927">
            <v>0</v>
          </cell>
          <cell r="F927">
            <v>0</v>
          </cell>
          <cell r="G927">
            <v>1</v>
          </cell>
          <cell r="H927">
            <v>0</v>
          </cell>
          <cell r="I927">
            <v>0</v>
          </cell>
          <cell r="J927">
            <v>0</v>
          </cell>
          <cell r="K927">
            <v>3.7900000000000003E-2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1</v>
          </cell>
          <cell r="R927">
            <v>1</v>
          </cell>
          <cell r="S927">
            <v>7</v>
          </cell>
          <cell r="T927"/>
          <cell r="U927">
            <v>504.28889900000001</v>
          </cell>
          <cell r="V927">
            <v>721.95</v>
          </cell>
          <cell r="W927">
            <v>3655.3277229999999</v>
          </cell>
          <cell r="X927">
            <v>1171.178251</v>
          </cell>
          <cell r="Y927">
            <v>147.643406</v>
          </cell>
          <cell r="Z927">
            <v>493.65706999999998</v>
          </cell>
          <cell r="AA927">
            <v>240.89</v>
          </cell>
          <cell r="AB927">
            <v>143.72999999999999</v>
          </cell>
          <cell r="AC927">
            <v>1036.037188</v>
          </cell>
          <cell r="AD927">
            <v>1189.911421</v>
          </cell>
          <cell r="AE927">
            <v>0</v>
          </cell>
          <cell r="AF927">
            <v>9304.6139580000017</v>
          </cell>
          <cell r="AH927">
            <v>3515287151</v>
          </cell>
          <cell r="AI927" t="str">
            <v>3515</v>
          </cell>
          <cell r="AJ927" t="str">
            <v>287</v>
          </cell>
          <cell r="AK927" t="str">
            <v>151</v>
          </cell>
          <cell r="AL927">
            <v>1</v>
          </cell>
          <cell r="AM927">
            <v>1</v>
          </cell>
          <cell r="AN927">
            <v>9304.6139580000017</v>
          </cell>
          <cell r="AO927">
            <v>9305</v>
          </cell>
          <cell r="AP927">
            <v>0</v>
          </cell>
          <cell r="AQ927">
            <v>9305</v>
          </cell>
        </row>
        <row r="928">
          <cell r="B928">
            <v>3515287191</v>
          </cell>
          <cell r="C928" t="str">
            <v xml:space="preserve">OLD STURBRIDGE ACADEMY </v>
          </cell>
          <cell r="D928">
            <v>0</v>
          </cell>
          <cell r="E928">
            <v>0</v>
          </cell>
          <cell r="F928">
            <v>4</v>
          </cell>
          <cell r="G928">
            <v>26</v>
          </cell>
          <cell r="H928">
            <v>0</v>
          </cell>
          <cell r="I928">
            <v>0</v>
          </cell>
          <cell r="J928">
            <v>0</v>
          </cell>
          <cell r="K928">
            <v>1.137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4</v>
          </cell>
          <cell r="Q928">
            <v>30</v>
          </cell>
          <cell r="R928">
            <v>1</v>
          </cell>
          <cell r="S928">
            <v>7</v>
          </cell>
          <cell r="T928"/>
          <cell r="U928">
            <v>15366.266970000001</v>
          </cell>
          <cell r="V928">
            <v>22784.22</v>
          </cell>
          <cell r="W928">
            <v>120649.31169</v>
          </cell>
          <cell r="X928">
            <v>35135.347529999999</v>
          </cell>
          <cell r="Y928">
            <v>4962.3821799999996</v>
          </cell>
          <cell r="Z928">
            <v>14891.432099999998</v>
          </cell>
          <cell r="AA928">
            <v>7671.6999999999989</v>
          </cell>
          <cell r="AB928">
            <v>6432.66</v>
          </cell>
          <cell r="AC928">
            <v>31081.11564</v>
          </cell>
          <cell r="AD928">
            <v>37474.782629999994</v>
          </cell>
          <cell r="AE928">
            <v>0</v>
          </cell>
          <cell r="AF928">
            <v>296449.21873999998</v>
          </cell>
          <cell r="AH928">
            <v>3515287191</v>
          </cell>
          <cell r="AI928" t="str">
            <v>3515</v>
          </cell>
          <cell r="AJ928" t="str">
            <v>287</v>
          </cell>
          <cell r="AK928" t="str">
            <v>191</v>
          </cell>
          <cell r="AL928">
            <v>1</v>
          </cell>
          <cell r="AM928">
            <v>30</v>
          </cell>
          <cell r="AN928">
            <v>296449.21873999998</v>
          </cell>
          <cell r="AO928">
            <v>9882</v>
          </cell>
          <cell r="AP928">
            <v>0</v>
          </cell>
          <cell r="AQ928">
            <v>9882</v>
          </cell>
        </row>
        <row r="929">
          <cell r="B929">
            <v>3515287215</v>
          </cell>
          <cell r="C929" t="str">
            <v xml:space="preserve">OLD STURBRIDGE ACADEMY </v>
          </cell>
          <cell r="D929">
            <v>0</v>
          </cell>
          <cell r="E929">
            <v>0</v>
          </cell>
          <cell r="F929">
            <v>2</v>
          </cell>
          <cell r="G929">
            <v>6</v>
          </cell>
          <cell r="H929">
            <v>0</v>
          </cell>
          <cell r="I929">
            <v>0</v>
          </cell>
          <cell r="J929">
            <v>0</v>
          </cell>
          <cell r="K929">
            <v>0.30320000000000003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2</v>
          </cell>
          <cell r="Q929">
            <v>8</v>
          </cell>
          <cell r="R929">
            <v>1</v>
          </cell>
          <cell r="S929">
            <v>8</v>
          </cell>
          <cell r="T929"/>
          <cell r="U929">
            <v>4155.8711920000005</v>
          </cell>
          <cell r="V929">
            <v>6351.56</v>
          </cell>
          <cell r="W929">
            <v>34865.121784000003</v>
          </cell>
          <cell r="X929">
            <v>9369.4260080000004</v>
          </cell>
          <cell r="Y929">
            <v>1453.867248</v>
          </cell>
          <cell r="Z929">
            <v>3991.07656</v>
          </cell>
          <cell r="AA929">
            <v>2154.7799999999997</v>
          </cell>
          <cell r="AB929">
            <v>2237.08</v>
          </cell>
          <cell r="AC929">
            <v>8288.2975040000001</v>
          </cell>
          <cell r="AD929">
            <v>10428.671367999999</v>
          </cell>
          <cell r="AE929">
            <v>0</v>
          </cell>
          <cell r="AF929">
            <v>83295.75166400001</v>
          </cell>
          <cell r="AH929">
            <v>3515287215</v>
          </cell>
          <cell r="AI929" t="str">
            <v>3515</v>
          </cell>
          <cell r="AJ929" t="str">
            <v>287</v>
          </cell>
          <cell r="AK929" t="str">
            <v>215</v>
          </cell>
          <cell r="AL929">
            <v>1</v>
          </cell>
          <cell r="AM929">
            <v>8</v>
          </cell>
          <cell r="AN929">
            <v>83295.75166400001</v>
          </cell>
          <cell r="AO929">
            <v>10412</v>
          </cell>
          <cell r="AP929">
            <v>0</v>
          </cell>
          <cell r="AQ929">
            <v>10412</v>
          </cell>
        </row>
        <row r="930">
          <cell r="B930">
            <v>3515287227</v>
          </cell>
          <cell r="C930" t="str">
            <v xml:space="preserve">OLD STURBRIDGE ACADEMY </v>
          </cell>
          <cell r="D930">
            <v>0</v>
          </cell>
          <cell r="E930">
            <v>0</v>
          </cell>
          <cell r="F930">
            <v>2</v>
          </cell>
          <cell r="G930">
            <v>8</v>
          </cell>
          <cell r="H930">
            <v>0</v>
          </cell>
          <cell r="I930">
            <v>0</v>
          </cell>
          <cell r="J930">
            <v>0</v>
          </cell>
          <cell r="K930">
            <v>0.379</v>
          </cell>
          <cell r="L930">
            <v>0</v>
          </cell>
          <cell r="M930">
            <v>1</v>
          </cell>
          <cell r="N930">
            <v>0</v>
          </cell>
          <cell r="O930">
            <v>0</v>
          </cell>
          <cell r="P930">
            <v>5</v>
          </cell>
          <cell r="Q930">
            <v>10</v>
          </cell>
          <cell r="R930">
            <v>1</v>
          </cell>
          <cell r="S930">
            <v>9</v>
          </cell>
          <cell r="T930"/>
          <cell r="U930">
            <v>5445.6189900000008</v>
          </cell>
          <cell r="V930">
            <v>8852.98</v>
          </cell>
          <cell r="W930">
            <v>52054.887230000008</v>
          </cell>
          <cell r="X930">
            <v>11872.66251</v>
          </cell>
          <cell r="Y930">
            <v>2219.7540600000002</v>
          </cell>
          <cell r="Z930">
            <v>5158.3706999999995</v>
          </cell>
          <cell r="AA930">
            <v>3059.9499999999994</v>
          </cell>
          <cell r="AB930">
            <v>4389.26</v>
          </cell>
          <cell r="AC930">
            <v>10636.151879999999</v>
          </cell>
          <cell r="AD930">
            <v>14477.124210000002</v>
          </cell>
          <cell r="AE930">
            <v>0</v>
          </cell>
          <cell r="AF930">
            <v>118166.75958000001</v>
          </cell>
          <cell r="AH930">
            <v>3515287227</v>
          </cell>
          <cell r="AI930" t="str">
            <v>3515</v>
          </cell>
          <cell r="AJ930" t="str">
            <v>287</v>
          </cell>
          <cell r="AK930" t="str">
            <v>227</v>
          </cell>
          <cell r="AL930">
            <v>1</v>
          </cell>
          <cell r="AM930">
            <v>10</v>
          </cell>
          <cell r="AN930">
            <v>118166.75958000001</v>
          </cell>
          <cell r="AO930">
            <v>11817</v>
          </cell>
          <cell r="AP930">
            <v>0</v>
          </cell>
          <cell r="AQ930">
            <v>11817</v>
          </cell>
        </row>
        <row r="931">
          <cell r="B931">
            <v>3515287277</v>
          </cell>
          <cell r="C931" t="str">
            <v xml:space="preserve">OLD STURBRIDGE ACADEMY </v>
          </cell>
          <cell r="D931">
            <v>0</v>
          </cell>
          <cell r="E931">
            <v>0</v>
          </cell>
          <cell r="F931">
            <v>14</v>
          </cell>
          <cell r="G931">
            <v>79</v>
          </cell>
          <cell r="H931">
            <v>0</v>
          </cell>
          <cell r="I931">
            <v>0</v>
          </cell>
          <cell r="J931">
            <v>0</v>
          </cell>
          <cell r="K931">
            <v>3.5247000000000002</v>
          </cell>
          <cell r="L931">
            <v>0</v>
          </cell>
          <cell r="M931">
            <v>10</v>
          </cell>
          <cell r="N931">
            <v>0</v>
          </cell>
          <cell r="O931">
            <v>0</v>
          </cell>
          <cell r="P931">
            <v>46</v>
          </cell>
          <cell r="Q931">
            <v>93</v>
          </cell>
          <cell r="R931">
            <v>1</v>
          </cell>
          <cell r="S931">
            <v>10</v>
          </cell>
          <cell r="T931"/>
          <cell r="U931">
            <v>50741.007607000007</v>
          </cell>
          <cell r="V931">
            <v>82598.91</v>
          </cell>
          <cell r="W931">
            <v>486398.99823899998</v>
          </cell>
          <cell r="X931">
            <v>110528.37734300001</v>
          </cell>
          <cell r="Y931">
            <v>20748.836757999998</v>
          </cell>
          <cell r="Z931">
            <v>48064.667509999992</v>
          </cell>
          <cell r="AA931">
            <v>28566.729999999996</v>
          </cell>
          <cell r="AB931">
            <v>41372.729999999996</v>
          </cell>
          <cell r="AC931">
            <v>99109.258484000005</v>
          </cell>
          <cell r="AD931">
            <v>135057.962153</v>
          </cell>
          <cell r="AE931">
            <v>0</v>
          </cell>
          <cell r="AF931">
            <v>1103187.4780939999</v>
          </cell>
          <cell r="AH931">
            <v>3515287277</v>
          </cell>
          <cell r="AI931" t="str">
            <v>3515</v>
          </cell>
          <cell r="AJ931" t="str">
            <v>287</v>
          </cell>
          <cell r="AK931" t="str">
            <v>277</v>
          </cell>
          <cell r="AL931">
            <v>1</v>
          </cell>
          <cell r="AM931">
            <v>93</v>
          </cell>
          <cell r="AN931">
            <v>1103187.4780939999</v>
          </cell>
          <cell r="AO931">
            <v>11862</v>
          </cell>
          <cell r="AP931">
            <v>0</v>
          </cell>
          <cell r="AQ931">
            <v>11862</v>
          </cell>
        </row>
        <row r="932">
          <cell r="B932">
            <v>3515287287</v>
          </cell>
          <cell r="C932" t="str">
            <v xml:space="preserve">OLD STURBRIDGE ACADEMY </v>
          </cell>
          <cell r="D932">
            <v>0</v>
          </cell>
          <cell r="E932">
            <v>0</v>
          </cell>
          <cell r="F932">
            <v>3</v>
          </cell>
          <cell r="G932">
            <v>7</v>
          </cell>
          <cell r="H932">
            <v>0</v>
          </cell>
          <cell r="I932">
            <v>0</v>
          </cell>
          <cell r="J932">
            <v>0</v>
          </cell>
          <cell r="K932">
            <v>0.379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2</v>
          </cell>
          <cell r="Q932">
            <v>10</v>
          </cell>
          <cell r="R932">
            <v>1</v>
          </cell>
          <cell r="S932">
            <v>3</v>
          </cell>
          <cell r="T932"/>
          <cell r="U932">
            <v>5149.1689900000001</v>
          </cell>
          <cell r="V932">
            <v>7723.0600000000013</v>
          </cell>
          <cell r="W932">
            <v>41469.257230000003</v>
          </cell>
          <cell r="X932">
            <v>11711.782510000001</v>
          </cell>
          <cell r="Y932">
            <v>1714.8740600000001</v>
          </cell>
          <cell r="Z932">
            <v>4973.1306999999997</v>
          </cell>
          <cell r="AA932">
            <v>2607.96</v>
          </cell>
          <cell r="AB932">
            <v>2327.9899999999998</v>
          </cell>
          <cell r="AC932">
            <v>10360.371880000001</v>
          </cell>
          <cell r="AD932">
            <v>12694.174209999999</v>
          </cell>
          <cell r="AE932">
            <v>0</v>
          </cell>
          <cell r="AF932">
            <v>100731.76958000002</v>
          </cell>
          <cell r="AH932">
            <v>3515287287</v>
          </cell>
          <cell r="AI932" t="str">
            <v>3515</v>
          </cell>
          <cell r="AJ932" t="str">
            <v>287</v>
          </cell>
          <cell r="AK932" t="str">
            <v>287</v>
          </cell>
          <cell r="AL932">
            <v>1</v>
          </cell>
          <cell r="AM932">
            <v>10</v>
          </cell>
          <cell r="AN932">
            <v>100731.76958000002</v>
          </cell>
          <cell r="AO932">
            <v>10073</v>
          </cell>
          <cell r="AP932">
            <v>0</v>
          </cell>
          <cell r="AQ932">
            <v>10073</v>
          </cell>
        </row>
        <row r="933">
          <cell r="B933">
            <v>3515287306</v>
          </cell>
          <cell r="C933" t="str">
            <v xml:space="preserve">OLD STURBRIDGE ACADEMY </v>
          </cell>
          <cell r="D933">
            <v>0</v>
          </cell>
          <cell r="E933">
            <v>0</v>
          </cell>
          <cell r="F933">
            <v>2</v>
          </cell>
          <cell r="G933">
            <v>6</v>
          </cell>
          <cell r="H933">
            <v>0</v>
          </cell>
          <cell r="I933">
            <v>0</v>
          </cell>
          <cell r="J933">
            <v>0</v>
          </cell>
          <cell r="K933">
            <v>0.30320000000000003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1</v>
          </cell>
          <cell r="Q933">
            <v>8</v>
          </cell>
          <cell r="R933">
            <v>1</v>
          </cell>
          <cell r="S933">
            <v>8</v>
          </cell>
          <cell r="T933"/>
          <cell r="U933">
            <v>4095.0911920000003</v>
          </cell>
          <cell r="V933">
            <v>6063.58</v>
          </cell>
          <cell r="W933">
            <v>32053.911784</v>
          </cell>
          <cell r="X933">
            <v>9369.4260080000004</v>
          </cell>
          <cell r="Y933">
            <v>1317.4872479999999</v>
          </cell>
          <cell r="Z933">
            <v>3970.1665599999997</v>
          </cell>
          <cell r="AA933">
            <v>2040.9499999999998</v>
          </cell>
          <cell r="AB933">
            <v>1645.57</v>
          </cell>
          <cell r="AC933">
            <v>8288.2975040000001</v>
          </cell>
          <cell r="AD933">
            <v>9973.9413679999998</v>
          </cell>
          <cell r="AE933">
            <v>0</v>
          </cell>
          <cell r="AF933">
            <v>78818.421663999994</v>
          </cell>
          <cell r="AH933">
            <v>3515287306</v>
          </cell>
          <cell r="AI933" t="str">
            <v>3515</v>
          </cell>
          <cell r="AJ933" t="str">
            <v>287</v>
          </cell>
          <cell r="AK933" t="str">
            <v>306</v>
          </cell>
          <cell r="AL933">
            <v>1</v>
          </cell>
          <cell r="AM933">
            <v>8</v>
          </cell>
          <cell r="AN933">
            <v>78818.421663999994</v>
          </cell>
          <cell r="AO933">
            <v>9852</v>
          </cell>
          <cell r="AP933">
            <v>0</v>
          </cell>
          <cell r="AQ933">
            <v>9852</v>
          </cell>
        </row>
        <row r="934">
          <cell r="B934">
            <v>3515287316</v>
          </cell>
          <cell r="C934" t="str">
            <v xml:space="preserve">OLD STURBRIDGE ACADEMY </v>
          </cell>
          <cell r="D934">
            <v>0</v>
          </cell>
          <cell r="E934">
            <v>0</v>
          </cell>
          <cell r="F934">
            <v>2</v>
          </cell>
          <cell r="G934">
            <v>6</v>
          </cell>
          <cell r="H934">
            <v>0</v>
          </cell>
          <cell r="I934">
            <v>0</v>
          </cell>
          <cell r="J934">
            <v>0</v>
          </cell>
          <cell r="K934">
            <v>0.30320000000000003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3</v>
          </cell>
          <cell r="Q934">
            <v>8</v>
          </cell>
          <cell r="R934">
            <v>1</v>
          </cell>
          <cell r="S934">
            <v>10</v>
          </cell>
          <cell r="T934"/>
          <cell r="U934">
            <v>4224.931192</v>
          </cell>
          <cell r="V934">
            <v>6678.7800000000007</v>
          </cell>
          <cell r="W934">
            <v>38059.581784000002</v>
          </cell>
          <cell r="X934">
            <v>9369.4260080000004</v>
          </cell>
          <cell r="Y934">
            <v>1608.847248</v>
          </cell>
          <cell r="Z934">
            <v>4014.8365599999997</v>
          </cell>
          <cell r="AA934">
            <v>2284.15</v>
          </cell>
          <cell r="AB934">
            <v>2909.2599999999998</v>
          </cell>
          <cell r="AC934">
            <v>8288.2975040000001</v>
          </cell>
          <cell r="AD934">
            <v>10945.441368</v>
          </cell>
          <cell r="AE934">
            <v>0</v>
          </cell>
          <cell r="AF934">
            <v>88383.551663999999</v>
          </cell>
          <cell r="AH934">
            <v>3515287316</v>
          </cell>
          <cell r="AI934" t="str">
            <v>3515</v>
          </cell>
          <cell r="AJ934" t="str">
            <v>287</v>
          </cell>
          <cell r="AK934" t="str">
            <v>316</v>
          </cell>
          <cell r="AL934">
            <v>1</v>
          </cell>
          <cell r="AM934">
            <v>8</v>
          </cell>
          <cell r="AN934">
            <v>88383.551663999999</v>
          </cell>
          <cell r="AO934">
            <v>11048</v>
          </cell>
          <cell r="AP934">
            <v>0</v>
          </cell>
          <cell r="AQ934">
            <v>11048</v>
          </cell>
        </row>
        <row r="935">
          <cell r="B935">
            <v>3515287658</v>
          </cell>
          <cell r="C935" t="str">
            <v xml:space="preserve">OLD STURBRIDGE ACADEMY </v>
          </cell>
          <cell r="D935">
            <v>0</v>
          </cell>
          <cell r="E935">
            <v>0</v>
          </cell>
          <cell r="F935">
            <v>0</v>
          </cell>
          <cell r="G935">
            <v>8</v>
          </cell>
          <cell r="H935">
            <v>0</v>
          </cell>
          <cell r="I935">
            <v>0</v>
          </cell>
          <cell r="J935">
            <v>0</v>
          </cell>
          <cell r="K935">
            <v>0.30320000000000003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1</v>
          </cell>
          <cell r="Q935">
            <v>8</v>
          </cell>
          <cell r="R935">
            <v>1</v>
          </cell>
          <cell r="S935">
            <v>5</v>
          </cell>
          <cell r="T935"/>
          <cell r="U935">
            <v>4088.6011920000001</v>
          </cell>
          <cell r="V935">
            <v>6032.83</v>
          </cell>
          <cell r="W935">
            <v>31753.711783999999</v>
          </cell>
          <cell r="X935">
            <v>9369.4260080000004</v>
          </cell>
          <cell r="Y935">
            <v>1302.9772479999999</v>
          </cell>
          <cell r="Z935">
            <v>3967.9265599999999</v>
          </cell>
          <cell r="AA935">
            <v>2028.8</v>
          </cell>
          <cell r="AB935">
            <v>1678.21</v>
          </cell>
          <cell r="AC935">
            <v>8288.2975040000001</v>
          </cell>
          <cell r="AD935">
            <v>9925.4813680000007</v>
          </cell>
          <cell r="AE935">
            <v>0</v>
          </cell>
          <cell r="AF935">
            <v>78436.26166400002</v>
          </cell>
          <cell r="AH935">
            <v>3515287658</v>
          </cell>
          <cell r="AI935" t="str">
            <v>3515</v>
          </cell>
          <cell r="AJ935" t="str">
            <v>287</v>
          </cell>
          <cell r="AK935" t="str">
            <v>658</v>
          </cell>
          <cell r="AL935">
            <v>1</v>
          </cell>
          <cell r="AM935">
            <v>8</v>
          </cell>
          <cell r="AN935">
            <v>78436.26166400002</v>
          </cell>
          <cell r="AO935">
            <v>9805</v>
          </cell>
          <cell r="AP935">
            <v>0</v>
          </cell>
          <cell r="AQ935">
            <v>9805</v>
          </cell>
        </row>
        <row r="936">
          <cell r="B936">
            <v>3515287753</v>
          </cell>
          <cell r="C936" t="str">
            <v xml:space="preserve">OLD STURBRIDGE ACADEMY </v>
          </cell>
          <cell r="D936">
            <v>0</v>
          </cell>
          <cell r="E936">
            <v>0</v>
          </cell>
          <cell r="F936">
            <v>0</v>
          </cell>
          <cell r="G936">
            <v>1</v>
          </cell>
          <cell r="H936">
            <v>0</v>
          </cell>
          <cell r="I936">
            <v>0</v>
          </cell>
          <cell r="J936">
            <v>0</v>
          </cell>
          <cell r="K936">
            <v>3.7900000000000003E-2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1</v>
          </cell>
          <cell r="Q936">
            <v>1</v>
          </cell>
          <cell r="R936">
            <v>1</v>
          </cell>
          <cell r="S936">
            <v>6</v>
          </cell>
          <cell r="T936"/>
          <cell r="U936">
            <v>562.308899</v>
          </cell>
          <cell r="V936">
            <v>996.83</v>
          </cell>
          <cell r="W936">
            <v>6338.7777229999992</v>
          </cell>
          <cell r="X936">
            <v>1171.178251</v>
          </cell>
          <cell r="Y936">
            <v>277.83340599999997</v>
          </cell>
          <cell r="Z936">
            <v>513.61707000000001</v>
          </cell>
          <cell r="AA936">
            <v>349.54999999999995</v>
          </cell>
          <cell r="AB936">
            <v>708.37</v>
          </cell>
          <cell r="AC936">
            <v>1036.037188</v>
          </cell>
          <cell r="AD936">
            <v>1623.981421</v>
          </cell>
          <cell r="AE936">
            <v>0</v>
          </cell>
          <cell r="AF936">
            <v>13578.483957999999</v>
          </cell>
          <cell r="AH936">
            <v>3515287753</v>
          </cell>
          <cell r="AI936" t="str">
            <v>3515</v>
          </cell>
          <cell r="AJ936" t="str">
            <v>287</v>
          </cell>
          <cell r="AK936" t="str">
            <v>753</v>
          </cell>
          <cell r="AL936">
            <v>1</v>
          </cell>
          <cell r="AM936">
            <v>1</v>
          </cell>
          <cell r="AN936">
            <v>13578.483957999999</v>
          </cell>
          <cell r="AO936">
            <v>13578</v>
          </cell>
          <cell r="AP936">
            <v>0</v>
          </cell>
          <cell r="AQ936">
            <v>13578</v>
          </cell>
        </row>
        <row r="937">
          <cell r="B937">
            <v>3515287767</v>
          </cell>
          <cell r="C937" t="str">
            <v xml:space="preserve">OLD STURBRIDGE ACADEMY </v>
          </cell>
          <cell r="D937">
            <v>0</v>
          </cell>
          <cell r="E937">
            <v>0</v>
          </cell>
          <cell r="F937">
            <v>5</v>
          </cell>
          <cell r="G937">
            <v>42</v>
          </cell>
          <cell r="H937">
            <v>0</v>
          </cell>
          <cell r="I937">
            <v>0</v>
          </cell>
          <cell r="J937">
            <v>0</v>
          </cell>
          <cell r="K937">
            <v>1.7813000000000001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9</v>
          </cell>
          <cell r="Q937">
            <v>47</v>
          </cell>
          <cell r="R937">
            <v>1</v>
          </cell>
          <cell r="S937">
            <v>9</v>
          </cell>
          <cell r="T937"/>
          <cell r="U937">
            <v>24261.018252999998</v>
          </cell>
          <cell r="V937">
            <v>36582.33</v>
          </cell>
          <cell r="W937">
            <v>197676.412981</v>
          </cell>
          <cell r="X937">
            <v>55045.377797000001</v>
          </cell>
          <cell r="Y937">
            <v>8194.4600819999996</v>
          </cell>
          <cell r="Z937">
            <v>23394.30229</v>
          </cell>
          <cell r="AA937">
            <v>12369.609999999999</v>
          </cell>
          <cell r="AB937">
            <v>11960.41</v>
          </cell>
          <cell r="AC937">
            <v>48693.747835999995</v>
          </cell>
          <cell r="AD937">
            <v>60111.176786999997</v>
          </cell>
          <cell r="AE937">
            <v>0</v>
          </cell>
          <cell r="AF937">
            <v>478288.84602599998</v>
          </cell>
          <cell r="AH937">
            <v>3515287767</v>
          </cell>
          <cell r="AI937" t="str">
            <v>3515</v>
          </cell>
          <cell r="AJ937" t="str">
            <v>287</v>
          </cell>
          <cell r="AK937" t="str">
            <v>767</v>
          </cell>
          <cell r="AL937">
            <v>1</v>
          </cell>
          <cell r="AM937">
            <v>47</v>
          </cell>
          <cell r="AN937">
            <v>478288.84602599998</v>
          </cell>
          <cell r="AO937">
            <v>10176</v>
          </cell>
          <cell r="AP937">
            <v>0</v>
          </cell>
          <cell r="AQ937">
            <v>10176</v>
          </cell>
        </row>
        <row r="938">
          <cell r="B938">
            <v>3515287778</v>
          </cell>
          <cell r="C938" t="str">
            <v xml:space="preserve">OLD STURBRIDGE ACADEMY </v>
          </cell>
          <cell r="D938">
            <v>0</v>
          </cell>
          <cell r="E938">
            <v>0</v>
          </cell>
          <cell r="F938">
            <v>0</v>
          </cell>
          <cell r="G938">
            <v>2</v>
          </cell>
          <cell r="H938">
            <v>0</v>
          </cell>
          <cell r="I938">
            <v>0</v>
          </cell>
          <cell r="J938">
            <v>0</v>
          </cell>
          <cell r="K938">
            <v>7.5800000000000006E-2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1</v>
          </cell>
          <cell r="Q938">
            <v>2</v>
          </cell>
          <cell r="R938">
            <v>1</v>
          </cell>
          <cell r="S938">
            <v>9</v>
          </cell>
          <cell r="T938"/>
          <cell r="U938">
            <v>1070.7377980000001</v>
          </cell>
          <cell r="V938">
            <v>1738.42</v>
          </cell>
          <cell r="W938">
            <v>10185.745446000001</v>
          </cell>
          <cell r="X938">
            <v>2342.3565020000001</v>
          </cell>
          <cell r="Y938">
            <v>434.76681199999996</v>
          </cell>
          <cell r="Z938">
            <v>1008.6941399999999</v>
          </cell>
          <cell r="AA938">
            <v>598.19999999999993</v>
          </cell>
          <cell r="AB938">
            <v>892.41000000000008</v>
          </cell>
          <cell r="AC938">
            <v>2072.074376</v>
          </cell>
          <cell r="AD938">
            <v>2844.882842</v>
          </cell>
          <cell r="AE938">
            <v>0</v>
          </cell>
          <cell r="AF938">
            <v>23188.287916000001</v>
          </cell>
          <cell r="AH938">
            <v>3515287778</v>
          </cell>
          <cell r="AI938" t="str">
            <v>3515</v>
          </cell>
          <cell r="AJ938" t="str">
            <v>287</v>
          </cell>
          <cell r="AK938" t="str">
            <v>778</v>
          </cell>
          <cell r="AL938">
            <v>1</v>
          </cell>
          <cell r="AM938">
            <v>2</v>
          </cell>
          <cell r="AN938">
            <v>23188.287916000001</v>
          </cell>
          <cell r="AO938">
            <v>11594</v>
          </cell>
          <cell r="AP938">
            <v>0</v>
          </cell>
          <cell r="AQ938">
            <v>11594</v>
          </cell>
        </row>
        <row r="939">
          <cell r="B939">
            <v>3516332005</v>
          </cell>
          <cell r="C939" t="str">
            <v>HAMPDEN CS OF SCIENCE WEST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25</v>
          </cell>
          <cell r="I939">
            <v>8</v>
          </cell>
          <cell r="J939">
            <v>0</v>
          </cell>
          <cell r="K939">
            <v>1.2506999999999999</v>
          </cell>
          <cell r="L939">
            <v>0</v>
          </cell>
          <cell r="M939">
            <v>0</v>
          </cell>
          <cell r="N939">
            <v>2</v>
          </cell>
          <cell r="O939">
            <v>2</v>
          </cell>
          <cell r="P939">
            <v>9</v>
          </cell>
          <cell r="Q939">
            <v>33</v>
          </cell>
          <cell r="R939">
            <v>1</v>
          </cell>
          <cell r="S939">
            <v>7</v>
          </cell>
          <cell r="T939"/>
          <cell r="U939">
            <v>17518.553666999996</v>
          </cell>
          <cell r="V939">
            <v>26956.46</v>
          </cell>
          <cell r="W939">
            <v>147404.844859</v>
          </cell>
          <cell r="X939">
            <v>30579.782283</v>
          </cell>
          <cell r="Y939">
            <v>6571.8723980000004</v>
          </cell>
          <cell r="Z939">
            <v>19202.393309999999</v>
          </cell>
          <cell r="AA939">
            <v>12489.51</v>
          </cell>
          <cell r="AB939">
            <v>15489.369999999999</v>
          </cell>
          <cell r="AC939">
            <v>37526.037203999993</v>
          </cell>
          <cell r="AD939">
            <v>44419.766892999993</v>
          </cell>
          <cell r="AE939">
            <v>0</v>
          </cell>
          <cell r="AF939">
            <v>358158.59061399999</v>
          </cell>
          <cell r="AH939">
            <v>3516332005</v>
          </cell>
          <cell r="AI939" t="str">
            <v>3516</v>
          </cell>
          <cell r="AJ939" t="str">
            <v>332</v>
          </cell>
          <cell r="AK939" t="str">
            <v>005</v>
          </cell>
          <cell r="AL939">
            <v>1</v>
          </cell>
          <cell r="AM939">
            <v>33</v>
          </cell>
          <cell r="AN939">
            <v>358158.59061399999</v>
          </cell>
          <cell r="AO939">
            <v>10853</v>
          </cell>
          <cell r="AP939">
            <v>0</v>
          </cell>
          <cell r="AQ939">
            <v>10853</v>
          </cell>
        </row>
        <row r="940">
          <cell r="B940">
            <v>3516332061</v>
          </cell>
          <cell r="C940" t="str">
            <v>HAMPDEN CS OF SCIENCE WEST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6</v>
          </cell>
          <cell r="I940">
            <v>1</v>
          </cell>
          <cell r="J940">
            <v>0</v>
          </cell>
          <cell r="K940">
            <v>0.26529999999999998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5</v>
          </cell>
          <cell r="Q940">
            <v>7</v>
          </cell>
          <cell r="R940">
            <v>1</v>
          </cell>
          <cell r="S940">
            <v>10</v>
          </cell>
          <cell r="T940"/>
          <cell r="U940">
            <v>3847.7222929999998</v>
          </cell>
          <cell r="V940">
            <v>6558.9500000000007</v>
          </cell>
          <cell r="W940">
            <v>38872.394060999999</v>
          </cell>
          <cell r="X940">
            <v>6430.8577569999998</v>
          </cell>
          <cell r="Y940">
            <v>1819.1638420000002</v>
          </cell>
          <cell r="Z940">
            <v>3852.3794900000003</v>
          </cell>
          <cell r="AA940">
            <v>2920.82</v>
          </cell>
          <cell r="AB940">
            <v>5042.1499999999996</v>
          </cell>
          <cell r="AC940">
            <v>7763.2803159999994</v>
          </cell>
          <cell r="AD940">
            <v>10823.739946999998</v>
          </cell>
          <cell r="AE940">
            <v>0</v>
          </cell>
          <cell r="AF940">
            <v>87931.457705999987</v>
          </cell>
          <cell r="AH940">
            <v>3516332061</v>
          </cell>
          <cell r="AI940" t="str">
            <v>3516</v>
          </cell>
          <cell r="AJ940" t="str">
            <v>332</v>
          </cell>
          <cell r="AK940" t="str">
            <v>061</v>
          </cell>
          <cell r="AL940">
            <v>1</v>
          </cell>
          <cell r="AM940">
            <v>7</v>
          </cell>
          <cell r="AN940">
            <v>87931.457705999987</v>
          </cell>
          <cell r="AO940">
            <v>12562</v>
          </cell>
          <cell r="AP940">
            <v>0</v>
          </cell>
          <cell r="AQ940">
            <v>12562</v>
          </cell>
        </row>
        <row r="941">
          <cell r="B941">
            <v>3516332087</v>
          </cell>
          <cell r="C941" t="str">
            <v>HAMPDEN CS OF SCIENCE WEST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1</v>
          </cell>
          <cell r="J941">
            <v>0</v>
          </cell>
          <cell r="K941">
            <v>3.7900000000000003E-2</v>
          </cell>
          <cell r="L941">
            <v>0</v>
          </cell>
          <cell r="M941">
            <v>0</v>
          </cell>
          <cell r="N941">
            <v>0</v>
          </cell>
          <cell r="O941">
            <v>1</v>
          </cell>
          <cell r="P941">
            <v>1</v>
          </cell>
          <cell r="Q941">
            <v>1</v>
          </cell>
          <cell r="R941">
            <v>1</v>
          </cell>
          <cell r="S941">
            <v>5</v>
          </cell>
          <cell r="T941"/>
          <cell r="U941">
            <v>633.62889899999993</v>
          </cell>
          <cell r="V941">
            <v>1110.5300000000002</v>
          </cell>
          <cell r="W941">
            <v>8059.4577230000004</v>
          </cell>
          <cell r="X941">
            <v>962.29825100000005</v>
          </cell>
          <cell r="Y941">
            <v>313.69340599999998</v>
          </cell>
          <cell r="Z941">
            <v>893.6170699999999</v>
          </cell>
          <cell r="AA941">
            <v>559.90000000000009</v>
          </cell>
          <cell r="AB941">
            <v>1088.55</v>
          </cell>
          <cell r="AC941">
            <v>1308.2371880000001</v>
          </cell>
          <cell r="AD941">
            <v>1730.1514210000003</v>
          </cell>
          <cell r="AE941">
            <v>0</v>
          </cell>
          <cell r="AF941">
            <v>16660.063957999999</v>
          </cell>
          <cell r="AH941">
            <v>3516332087</v>
          </cell>
          <cell r="AI941" t="str">
            <v>3516</v>
          </cell>
          <cell r="AJ941" t="str">
            <v>332</v>
          </cell>
          <cell r="AK941" t="str">
            <v>087</v>
          </cell>
          <cell r="AL941">
            <v>1</v>
          </cell>
          <cell r="AM941">
            <v>1</v>
          </cell>
          <cell r="AN941">
            <v>16660.063957999999</v>
          </cell>
          <cell r="AO941">
            <v>16660</v>
          </cell>
          <cell r="AP941">
            <v>0</v>
          </cell>
          <cell r="AQ941">
            <v>16660</v>
          </cell>
        </row>
        <row r="942">
          <cell r="B942">
            <v>3516332137</v>
          </cell>
          <cell r="C942" t="str">
            <v>HAMPDEN CS OF SCIENCE WEST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29</v>
          </cell>
          <cell r="I942">
            <v>17</v>
          </cell>
          <cell r="J942">
            <v>0</v>
          </cell>
          <cell r="K942">
            <v>1.7434000000000001</v>
          </cell>
          <cell r="L942">
            <v>0</v>
          </cell>
          <cell r="M942">
            <v>0</v>
          </cell>
          <cell r="N942">
            <v>4</v>
          </cell>
          <cell r="O942">
            <v>3</v>
          </cell>
          <cell r="P942">
            <v>27</v>
          </cell>
          <cell r="Q942">
            <v>46</v>
          </cell>
          <cell r="R942">
            <v>1</v>
          </cell>
          <cell r="S942">
            <v>10</v>
          </cell>
          <cell r="T942"/>
          <cell r="U942">
            <v>25522.659354000003</v>
          </cell>
          <cell r="V942">
            <v>42405.450000000012</v>
          </cell>
          <cell r="W942">
            <v>259998.93525799998</v>
          </cell>
          <cell r="X942">
            <v>42259.479546000002</v>
          </cell>
          <cell r="Y942">
            <v>11379.286676</v>
          </cell>
          <cell r="Z942">
            <v>28947.79522</v>
          </cell>
          <cell r="AA942">
            <v>19801.989999999998</v>
          </cell>
          <cell r="AB942">
            <v>32862.149999999994</v>
          </cell>
          <cell r="AC942">
            <v>52529.280648</v>
          </cell>
          <cell r="AD942">
            <v>68935.615365999998</v>
          </cell>
          <cell r="AE942">
            <v>0</v>
          </cell>
          <cell r="AF942">
            <v>584642.64206800004</v>
          </cell>
          <cell r="AH942">
            <v>3516332137</v>
          </cell>
          <cell r="AI942" t="str">
            <v>3516</v>
          </cell>
          <cell r="AJ942" t="str">
            <v>332</v>
          </cell>
          <cell r="AK942" t="str">
            <v>137</v>
          </cell>
          <cell r="AL942">
            <v>1</v>
          </cell>
          <cell r="AM942">
            <v>46</v>
          </cell>
          <cell r="AN942">
            <v>584642.64206800004</v>
          </cell>
          <cell r="AO942">
            <v>12710</v>
          </cell>
          <cell r="AP942">
            <v>0</v>
          </cell>
          <cell r="AQ942">
            <v>12710</v>
          </cell>
        </row>
        <row r="943">
          <cell r="B943">
            <v>3516332278</v>
          </cell>
          <cell r="C943" t="str">
            <v>HAMPDEN CS OF SCIENCE WEST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3</v>
          </cell>
          <cell r="J943">
            <v>0</v>
          </cell>
          <cell r="K943">
            <v>0.1137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3</v>
          </cell>
          <cell r="R943">
            <v>1</v>
          </cell>
          <cell r="S943">
            <v>6</v>
          </cell>
          <cell r="T943"/>
          <cell r="U943">
            <v>1512.8666969999999</v>
          </cell>
          <cell r="V943">
            <v>2165.8500000000004</v>
          </cell>
          <cell r="W943">
            <v>13886.843169000002</v>
          </cell>
          <cell r="X943">
            <v>2492.8447530000003</v>
          </cell>
          <cell r="Y943">
            <v>463.03021799999999</v>
          </cell>
          <cell r="Z943">
            <v>2343.4112099999998</v>
          </cell>
          <cell r="AA943">
            <v>1205.79</v>
          </cell>
          <cell r="AB943">
            <v>1624.23</v>
          </cell>
          <cell r="AC943">
            <v>3249.2315640000002</v>
          </cell>
          <cell r="AD943">
            <v>3352.6842630000001</v>
          </cell>
          <cell r="AE943">
            <v>0</v>
          </cell>
          <cell r="AF943">
            <v>32296.781874000004</v>
          </cell>
          <cell r="AH943">
            <v>3516332278</v>
          </cell>
          <cell r="AI943" t="str">
            <v>3516</v>
          </cell>
          <cell r="AJ943" t="str">
            <v>332</v>
          </cell>
          <cell r="AK943" t="str">
            <v>278</v>
          </cell>
          <cell r="AL943">
            <v>1</v>
          </cell>
          <cell r="AM943">
            <v>3</v>
          </cell>
          <cell r="AN943">
            <v>32296.781874000004</v>
          </cell>
          <cell r="AO943">
            <v>10766</v>
          </cell>
          <cell r="AP943">
            <v>0</v>
          </cell>
          <cell r="AQ943">
            <v>10766</v>
          </cell>
        </row>
        <row r="944">
          <cell r="B944">
            <v>3516332281</v>
          </cell>
          <cell r="C944" t="str">
            <v>HAMPDEN CS OF SCIENCE WEST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83</v>
          </cell>
          <cell r="I944">
            <v>25</v>
          </cell>
          <cell r="J944">
            <v>0</v>
          </cell>
          <cell r="K944">
            <v>4.0932000000000004</v>
          </cell>
          <cell r="L944">
            <v>0</v>
          </cell>
          <cell r="M944">
            <v>0</v>
          </cell>
          <cell r="N944">
            <v>7</v>
          </cell>
          <cell r="O944">
            <v>2</v>
          </cell>
          <cell r="P944">
            <v>75</v>
          </cell>
          <cell r="Q944">
            <v>108</v>
          </cell>
          <cell r="R944">
            <v>1</v>
          </cell>
          <cell r="S944">
            <v>10</v>
          </cell>
          <cell r="T944"/>
          <cell r="U944">
            <v>60051.921092000004</v>
          </cell>
          <cell r="V944">
            <v>101990.69</v>
          </cell>
          <cell r="W944">
            <v>616652.63408400002</v>
          </cell>
          <cell r="X944">
            <v>99679.711107999989</v>
          </cell>
          <cell r="Y944">
            <v>28131.847848000005</v>
          </cell>
          <cell r="Z944">
            <v>63170.413560000008</v>
          </cell>
          <cell r="AA944">
            <v>46204.539999999994</v>
          </cell>
          <cell r="AB944">
            <v>79608.639999999999</v>
          </cell>
          <cell r="AC944">
            <v>121955.94630400001</v>
          </cell>
          <cell r="AD944">
            <v>167244.80346799997</v>
          </cell>
          <cell r="AE944">
            <v>0</v>
          </cell>
          <cell r="AF944">
            <v>1384691.1474639999</v>
          </cell>
          <cell r="AH944">
            <v>3516332281</v>
          </cell>
          <cell r="AI944" t="str">
            <v>3516</v>
          </cell>
          <cell r="AJ944" t="str">
            <v>332</v>
          </cell>
          <cell r="AK944" t="str">
            <v>281</v>
          </cell>
          <cell r="AL944">
            <v>1</v>
          </cell>
          <cell r="AM944">
            <v>108</v>
          </cell>
          <cell r="AN944">
            <v>1384691.1474639999</v>
          </cell>
          <cell r="AO944">
            <v>12821</v>
          </cell>
          <cell r="AP944">
            <v>0</v>
          </cell>
          <cell r="AQ944">
            <v>12821</v>
          </cell>
        </row>
        <row r="945">
          <cell r="B945">
            <v>3516332325</v>
          </cell>
          <cell r="C945" t="str">
            <v>HAMPDEN CS OF SCIENCE WEST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25</v>
          </cell>
          <cell r="I945">
            <v>8</v>
          </cell>
          <cell r="J945">
            <v>0</v>
          </cell>
          <cell r="K945">
            <v>1.2506999999999999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5</v>
          </cell>
          <cell r="Q945">
            <v>33</v>
          </cell>
          <cell r="R945">
            <v>1</v>
          </cell>
          <cell r="S945">
            <v>9</v>
          </cell>
          <cell r="T945"/>
          <cell r="U945">
            <v>16952.333666999999</v>
          </cell>
          <cell r="V945">
            <v>25296.949999999997</v>
          </cell>
          <cell r="W945">
            <v>132859.72485900001</v>
          </cell>
          <cell r="X945">
            <v>29980.542282999999</v>
          </cell>
          <cell r="Y945">
            <v>5898.4823980000001</v>
          </cell>
          <cell r="Z945">
            <v>18697.423310000002</v>
          </cell>
          <cell r="AA945">
            <v>11813.54</v>
          </cell>
          <cell r="AB945">
            <v>13225.779999999999</v>
          </cell>
          <cell r="AC945">
            <v>36498.797203999995</v>
          </cell>
          <cell r="AD945">
            <v>41803.826892999998</v>
          </cell>
          <cell r="AE945">
            <v>0</v>
          </cell>
          <cell r="AF945">
            <v>333027.40061399998</v>
          </cell>
          <cell r="AH945">
            <v>3516332325</v>
          </cell>
          <cell r="AI945" t="str">
            <v>3516</v>
          </cell>
          <cell r="AJ945" t="str">
            <v>332</v>
          </cell>
          <cell r="AK945" t="str">
            <v>325</v>
          </cell>
          <cell r="AL945">
            <v>1</v>
          </cell>
          <cell r="AM945">
            <v>33</v>
          </cell>
          <cell r="AN945">
            <v>333027.40061399998</v>
          </cell>
          <cell r="AO945">
            <v>10092</v>
          </cell>
          <cell r="AP945">
            <v>0</v>
          </cell>
          <cell r="AQ945">
            <v>10092</v>
          </cell>
        </row>
        <row r="946">
          <cell r="B946">
            <v>3516332332</v>
          </cell>
          <cell r="C946" t="str">
            <v>HAMPDEN CS OF SCIENCE WEST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22</v>
          </cell>
          <cell r="I946">
            <v>8</v>
          </cell>
          <cell r="J946">
            <v>0</v>
          </cell>
          <cell r="K946">
            <v>1.137</v>
          </cell>
          <cell r="L946">
            <v>0</v>
          </cell>
          <cell r="M946">
            <v>0</v>
          </cell>
          <cell r="N946">
            <v>1</v>
          </cell>
          <cell r="O946">
            <v>2</v>
          </cell>
          <cell r="P946">
            <v>14</v>
          </cell>
          <cell r="Q946">
            <v>30</v>
          </cell>
          <cell r="R946">
            <v>1</v>
          </cell>
          <cell r="S946">
            <v>9</v>
          </cell>
          <cell r="T946"/>
          <cell r="U946">
            <v>16245.166970000002</v>
          </cell>
          <cell r="V946">
            <v>26212.75</v>
          </cell>
          <cell r="W946">
            <v>151977.93169000003</v>
          </cell>
          <cell r="X946">
            <v>27611.557529999998</v>
          </cell>
          <cell r="Y946">
            <v>6800.9521799999984</v>
          </cell>
          <cell r="Z946">
            <v>17716.682099999998</v>
          </cell>
          <cell r="AA946">
            <v>12084.100000000002</v>
          </cell>
          <cell r="AB946">
            <v>18027.54</v>
          </cell>
          <cell r="AC946">
            <v>33897.475639999997</v>
          </cell>
          <cell r="AD946">
            <v>43002.022629999992</v>
          </cell>
          <cell r="AE946">
            <v>0</v>
          </cell>
          <cell r="AF946">
            <v>353576.17874</v>
          </cell>
          <cell r="AH946">
            <v>3516332332</v>
          </cell>
          <cell r="AI946" t="str">
            <v>3516</v>
          </cell>
          <cell r="AJ946" t="str">
            <v>332</v>
          </cell>
          <cell r="AK946" t="str">
            <v>332</v>
          </cell>
          <cell r="AL946">
            <v>1</v>
          </cell>
          <cell r="AM946">
            <v>30</v>
          </cell>
          <cell r="AN946">
            <v>353576.17874</v>
          </cell>
          <cell r="AO946">
            <v>11786</v>
          </cell>
          <cell r="AP946">
            <v>0</v>
          </cell>
          <cell r="AQ946">
            <v>11786</v>
          </cell>
        </row>
        <row r="947">
          <cell r="B947">
            <v>3516332680</v>
          </cell>
          <cell r="C947" t="str">
            <v>HAMPDEN CS OF SCIENCE WEST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3.7900000000000003E-2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1</v>
          </cell>
          <cell r="R947">
            <v>1</v>
          </cell>
          <cell r="S947">
            <v>4</v>
          </cell>
          <cell r="T947"/>
          <cell r="U947">
            <v>504.28889900000001</v>
          </cell>
          <cell r="V947">
            <v>721.95</v>
          </cell>
          <cell r="W947">
            <v>3258.1077230000001</v>
          </cell>
          <cell r="X947">
            <v>933.31825099999992</v>
          </cell>
          <cell r="Y947">
            <v>158.65340599999999</v>
          </cell>
          <cell r="Z947">
            <v>493.65706999999998</v>
          </cell>
          <cell r="AA947">
            <v>320.64</v>
          </cell>
          <cell r="AB947">
            <v>234.79</v>
          </cell>
          <cell r="AC947">
            <v>1113.3671880000002</v>
          </cell>
          <cell r="AD947">
            <v>1221.5214209999999</v>
          </cell>
          <cell r="AE947">
            <v>0</v>
          </cell>
          <cell r="AF947">
            <v>8960.2939580000002</v>
          </cell>
          <cell r="AH947">
            <v>3516332680</v>
          </cell>
          <cell r="AI947" t="str">
            <v>3516</v>
          </cell>
          <cell r="AJ947" t="str">
            <v>332</v>
          </cell>
          <cell r="AK947" t="str">
            <v>680</v>
          </cell>
          <cell r="AL947">
            <v>1</v>
          </cell>
          <cell r="AM947">
            <v>1</v>
          </cell>
          <cell r="AN947">
            <v>8960.2939580000002</v>
          </cell>
          <cell r="AO947">
            <v>8960</v>
          </cell>
          <cell r="AP947">
            <v>0</v>
          </cell>
          <cell r="AQ947">
            <v>8960</v>
          </cell>
        </row>
        <row r="948">
          <cell r="B948">
            <v>3517239020</v>
          </cell>
          <cell r="C948" t="str">
            <v>MAP ACADEMY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1</v>
          </cell>
          <cell r="J948">
            <v>0</v>
          </cell>
          <cell r="K948">
            <v>3.7900000000000003E-2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1</v>
          </cell>
          <cell r="R948">
            <v>1.0349999999999999</v>
          </cell>
          <cell r="S948">
            <v>9</v>
          </cell>
          <cell r="T948"/>
          <cell r="U948">
            <v>521.93901046500002</v>
          </cell>
          <cell r="V948">
            <v>747.21825000000001</v>
          </cell>
          <cell r="W948">
            <v>4790.9608933049994</v>
          </cell>
          <cell r="X948">
            <v>860.03143978499998</v>
          </cell>
          <cell r="Y948">
            <v>159.74542520999998</v>
          </cell>
          <cell r="Z948">
            <v>781.13706999999999</v>
          </cell>
          <cell r="AA948">
            <v>415.99754999999999</v>
          </cell>
          <cell r="AB948">
            <v>560.35934999999995</v>
          </cell>
          <cell r="AC948">
            <v>1120.9848895799998</v>
          </cell>
          <cell r="AD948">
            <v>1117.5614210000001</v>
          </cell>
          <cell r="AE948">
            <v>0</v>
          </cell>
          <cell r="AF948">
            <v>11075.935299344999</v>
          </cell>
          <cell r="AH948">
            <v>3517239020</v>
          </cell>
          <cell r="AI948" t="str">
            <v>3517</v>
          </cell>
          <cell r="AJ948" t="str">
            <v>239</v>
          </cell>
          <cell r="AK948" t="str">
            <v>020</v>
          </cell>
          <cell r="AL948">
            <v>1</v>
          </cell>
          <cell r="AM948">
            <v>1</v>
          </cell>
          <cell r="AN948">
            <v>11075.935299344999</v>
          </cell>
          <cell r="AO948">
            <v>11076</v>
          </cell>
          <cell r="AP948">
            <v>0</v>
          </cell>
          <cell r="AQ948">
            <v>11076</v>
          </cell>
        </row>
        <row r="949">
          <cell r="B949">
            <v>3517239036</v>
          </cell>
          <cell r="C949" t="str">
            <v>MAP ACADEMY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3</v>
          </cell>
          <cell r="J949">
            <v>0</v>
          </cell>
          <cell r="K949">
            <v>0.1137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3</v>
          </cell>
          <cell r="Q949">
            <v>3</v>
          </cell>
          <cell r="R949">
            <v>1.0349999999999999</v>
          </cell>
          <cell r="S949">
            <v>6</v>
          </cell>
          <cell r="T949"/>
          <cell r="U949">
            <v>1745.9691313949997</v>
          </cell>
          <cell r="V949">
            <v>3095.15715</v>
          </cell>
          <cell r="W949">
            <v>22704.994929914999</v>
          </cell>
          <cell r="X949">
            <v>2580.0943193550002</v>
          </cell>
          <cell r="Y949">
            <v>883.47622562999993</v>
          </cell>
          <cell r="Z949">
            <v>2403.2912099999999</v>
          </cell>
          <cell r="AA949">
            <v>1585.38195</v>
          </cell>
          <cell r="AB949">
            <v>3434.2852499999999</v>
          </cell>
          <cell r="AC949">
            <v>3362.9546687399998</v>
          </cell>
          <cell r="AD949">
            <v>4654.8942630000001</v>
          </cell>
          <cell r="AE949">
            <v>0</v>
          </cell>
          <cell r="AF949">
            <v>46450.499098035005</v>
          </cell>
          <cell r="AH949">
            <v>3517239036</v>
          </cell>
          <cell r="AI949" t="str">
            <v>3517</v>
          </cell>
          <cell r="AJ949" t="str">
            <v>239</v>
          </cell>
          <cell r="AK949" t="str">
            <v>036</v>
          </cell>
          <cell r="AL949">
            <v>1</v>
          </cell>
          <cell r="AM949">
            <v>3</v>
          </cell>
          <cell r="AN949">
            <v>46450.499098035005</v>
          </cell>
          <cell r="AO949">
            <v>15483</v>
          </cell>
          <cell r="AP949">
            <v>0</v>
          </cell>
          <cell r="AQ949">
            <v>15483</v>
          </cell>
        </row>
        <row r="950">
          <cell r="B950">
            <v>3517239044</v>
          </cell>
          <cell r="C950" t="str">
            <v>MAP ACADEMY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1</v>
          </cell>
          <cell r="J950">
            <v>0</v>
          </cell>
          <cell r="K950">
            <v>3.7900000000000003E-2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1</v>
          </cell>
          <cell r="Q950">
            <v>1</v>
          </cell>
          <cell r="R950">
            <v>1.0349999999999999</v>
          </cell>
          <cell r="S950">
            <v>10</v>
          </cell>
          <cell r="T950"/>
          <cell r="U950">
            <v>587.70291046499995</v>
          </cell>
          <cell r="V950">
            <v>1058.8153499999999</v>
          </cell>
          <cell r="W950">
            <v>7832.7844933050001</v>
          </cell>
          <cell r="X950">
            <v>860.03143978499998</v>
          </cell>
          <cell r="Y950">
            <v>307.31572520999998</v>
          </cell>
          <cell r="Z950">
            <v>802.99707000000001</v>
          </cell>
          <cell r="AA950">
            <v>539.17290000000003</v>
          </cell>
          <cell r="AB950">
            <v>1200.4033499999998</v>
          </cell>
          <cell r="AC950">
            <v>1120.9848895799998</v>
          </cell>
          <cell r="AD950">
            <v>1592.9714210000002</v>
          </cell>
          <cell r="AE950">
            <v>0</v>
          </cell>
          <cell r="AF950">
            <v>15903.179549345001</v>
          </cell>
          <cell r="AH950">
            <v>3517239044</v>
          </cell>
          <cell r="AI950" t="str">
            <v>3517</v>
          </cell>
          <cell r="AJ950" t="str">
            <v>239</v>
          </cell>
          <cell r="AK950" t="str">
            <v>044</v>
          </cell>
          <cell r="AL950">
            <v>1</v>
          </cell>
          <cell r="AM950">
            <v>1</v>
          </cell>
          <cell r="AN950">
            <v>15903.179549345001</v>
          </cell>
          <cell r="AO950">
            <v>15903</v>
          </cell>
          <cell r="AP950">
            <v>0</v>
          </cell>
          <cell r="AQ950">
            <v>15903</v>
          </cell>
        </row>
        <row r="951">
          <cell r="B951">
            <v>3517239052</v>
          </cell>
          <cell r="C951" t="str">
            <v>MAP ACADEMY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10</v>
          </cell>
          <cell r="J951">
            <v>0</v>
          </cell>
          <cell r="K951">
            <v>0.379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4</v>
          </cell>
          <cell r="Q951">
            <v>10</v>
          </cell>
          <cell r="R951">
            <v>1.0349999999999999</v>
          </cell>
          <cell r="S951">
            <v>5</v>
          </cell>
          <cell r="T951"/>
          <cell r="U951">
            <v>5444.1507046500001</v>
          </cell>
          <cell r="V951">
            <v>8537.1147000000001</v>
          </cell>
          <cell r="W951">
            <v>58305.52153305</v>
          </cell>
          <cell r="X951">
            <v>8600.3143978500011</v>
          </cell>
          <cell r="Y951">
            <v>2101.8304521</v>
          </cell>
          <cell r="Z951">
            <v>7886.0507000000007</v>
          </cell>
          <cell r="AA951">
            <v>4580.9306999999999</v>
          </cell>
          <cell r="AB951">
            <v>7791.0452999999998</v>
          </cell>
          <cell r="AC951">
            <v>11209.848895799998</v>
          </cell>
          <cell r="AD951">
            <v>12800.37421</v>
          </cell>
          <cell r="AE951">
            <v>0</v>
          </cell>
          <cell r="AF951">
            <v>127257.18159344999</v>
          </cell>
          <cell r="AH951">
            <v>3517239052</v>
          </cell>
          <cell r="AI951" t="str">
            <v>3517</v>
          </cell>
          <cell r="AJ951" t="str">
            <v>239</v>
          </cell>
          <cell r="AK951" t="str">
            <v>052</v>
          </cell>
          <cell r="AL951">
            <v>1</v>
          </cell>
          <cell r="AM951">
            <v>10</v>
          </cell>
          <cell r="AN951">
            <v>127257.18159344999</v>
          </cell>
          <cell r="AO951">
            <v>12726</v>
          </cell>
          <cell r="AP951">
            <v>0</v>
          </cell>
          <cell r="AQ951">
            <v>12726</v>
          </cell>
        </row>
        <row r="952">
          <cell r="B952">
            <v>3517239082</v>
          </cell>
          <cell r="C952" t="str">
            <v>MAP ACADEMY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1</v>
          </cell>
          <cell r="J952">
            <v>0</v>
          </cell>
          <cell r="K952">
            <v>3.7900000000000003E-2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1</v>
          </cell>
          <cell r="Q952">
            <v>1</v>
          </cell>
          <cell r="R952">
            <v>1.0349999999999999</v>
          </cell>
          <cell r="S952">
            <v>1</v>
          </cell>
          <cell r="T952"/>
          <cell r="U952">
            <v>575.74866046499994</v>
          </cell>
          <cell r="V952">
            <v>1002.1905</v>
          </cell>
          <cell r="W952">
            <v>7279.9081933049993</v>
          </cell>
          <cell r="X952">
            <v>860.03143978499998</v>
          </cell>
          <cell r="Y952">
            <v>280.49887520999994</v>
          </cell>
          <cell r="Z952">
            <v>799.02706999999998</v>
          </cell>
          <cell r="AA952">
            <v>516.78584999999998</v>
          </cell>
          <cell r="AB952">
            <v>1084.0693499999998</v>
          </cell>
          <cell r="AC952">
            <v>1120.9848895799998</v>
          </cell>
          <cell r="AD952">
            <v>1506.5514210000001</v>
          </cell>
          <cell r="AE952">
            <v>0</v>
          </cell>
          <cell r="AF952">
            <v>15025.796249345</v>
          </cell>
          <cell r="AH952">
            <v>3517239082</v>
          </cell>
          <cell r="AI952" t="str">
            <v>3517</v>
          </cell>
          <cell r="AJ952" t="str">
            <v>239</v>
          </cell>
          <cell r="AK952" t="str">
            <v>082</v>
          </cell>
          <cell r="AL952">
            <v>1</v>
          </cell>
          <cell r="AM952">
            <v>1</v>
          </cell>
          <cell r="AN952">
            <v>15025.796249345</v>
          </cell>
          <cell r="AO952">
            <v>15026</v>
          </cell>
          <cell r="AP952">
            <v>0</v>
          </cell>
          <cell r="AQ952">
            <v>15026</v>
          </cell>
        </row>
        <row r="953">
          <cell r="B953">
            <v>3517239099</v>
          </cell>
          <cell r="C953" t="str">
            <v>MAP ACADEMY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1</v>
          </cell>
          <cell r="J953">
            <v>0</v>
          </cell>
          <cell r="K953">
            <v>3.7900000000000003E-2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1</v>
          </cell>
          <cell r="R953">
            <v>1.0349999999999999</v>
          </cell>
          <cell r="S953">
            <v>4</v>
          </cell>
          <cell r="T953"/>
          <cell r="U953">
            <v>521.93901046500002</v>
          </cell>
          <cell r="V953">
            <v>747.21825000000001</v>
          </cell>
          <cell r="W953">
            <v>4790.9608933049994</v>
          </cell>
          <cell r="X953">
            <v>860.03143978499998</v>
          </cell>
          <cell r="Y953">
            <v>159.74542520999998</v>
          </cell>
          <cell r="Z953">
            <v>781.13706999999999</v>
          </cell>
          <cell r="AA953">
            <v>415.99754999999999</v>
          </cell>
          <cell r="AB953">
            <v>560.35934999999995</v>
          </cell>
          <cell r="AC953">
            <v>1120.9848895799998</v>
          </cell>
          <cell r="AD953">
            <v>1117.5614210000001</v>
          </cell>
          <cell r="AE953">
            <v>0</v>
          </cell>
          <cell r="AF953">
            <v>11075.935299344999</v>
          </cell>
          <cell r="AH953">
            <v>3517239099</v>
          </cell>
          <cell r="AI953" t="str">
            <v>3517</v>
          </cell>
          <cell r="AJ953" t="str">
            <v>239</v>
          </cell>
          <cell r="AK953" t="str">
            <v>099</v>
          </cell>
          <cell r="AL953">
            <v>1</v>
          </cell>
          <cell r="AM953">
            <v>1</v>
          </cell>
          <cell r="AN953">
            <v>11075.935299344999</v>
          </cell>
          <cell r="AO953">
            <v>11076</v>
          </cell>
          <cell r="AP953">
            <v>0</v>
          </cell>
          <cell r="AQ953">
            <v>11076</v>
          </cell>
        </row>
        <row r="954">
          <cell r="B954">
            <v>3517239131</v>
          </cell>
          <cell r="C954" t="str">
            <v>MAP ACADEMY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1</v>
          </cell>
          <cell r="J954">
            <v>0</v>
          </cell>
          <cell r="K954">
            <v>3.7900000000000003E-2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1</v>
          </cell>
          <cell r="R954">
            <v>1.0349999999999999</v>
          </cell>
          <cell r="S954">
            <v>1</v>
          </cell>
          <cell r="T954"/>
          <cell r="U954">
            <v>521.93901046500002</v>
          </cell>
          <cell r="V954">
            <v>747.21825000000001</v>
          </cell>
          <cell r="W954">
            <v>4790.9608933049994</v>
          </cell>
          <cell r="X954">
            <v>860.03143978499998</v>
          </cell>
          <cell r="Y954">
            <v>159.74542520999998</v>
          </cell>
          <cell r="Z954">
            <v>781.13706999999999</v>
          </cell>
          <cell r="AA954">
            <v>415.99754999999999</v>
          </cell>
          <cell r="AB954">
            <v>560.35934999999995</v>
          </cell>
          <cell r="AC954">
            <v>1120.9848895799998</v>
          </cell>
          <cell r="AD954">
            <v>1117.5614210000001</v>
          </cell>
          <cell r="AE954">
            <v>0</v>
          </cell>
          <cell r="AF954">
            <v>11075.935299344999</v>
          </cell>
          <cell r="AH954">
            <v>3517239131</v>
          </cell>
          <cell r="AI954" t="str">
            <v>3517</v>
          </cell>
          <cell r="AJ954" t="str">
            <v>239</v>
          </cell>
          <cell r="AK954" t="str">
            <v>131</v>
          </cell>
          <cell r="AL954">
            <v>1</v>
          </cell>
          <cell r="AM954">
            <v>1</v>
          </cell>
          <cell r="AN954">
            <v>11075.935299344999</v>
          </cell>
          <cell r="AO954">
            <v>11076</v>
          </cell>
          <cell r="AP954">
            <v>0</v>
          </cell>
          <cell r="AQ954">
            <v>11076</v>
          </cell>
        </row>
        <row r="955">
          <cell r="B955">
            <v>3517239165</v>
          </cell>
          <cell r="C955" t="str">
            <v>MAP ACADEMY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1</v>
          </cell>
          <cell r="J955">
            <v>0</v>
          </cell>
          <cell r="K955">
            <v>3.7900000000000003E-2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1</v>
          </cell>
          <cell r="Q955">
            <v>1</v>
          </cell>
          <cell r="R955">
            <v>1.0349999999999999</v>
          </cell>
          <cell r="S955">
            <v>9</v>
          </cell>
          <cell r="T955"/>
          <cell r="U955">
            <v>586.27461046499991</v>
          </cell>
          <cell r="V955">
            <v>1052.04645</v>
          </cell>
          <cell r="W955">
            <v>7766.6790433050001</v>
          </cell>
          <cell r="X955">
            <v>860.03143978499998</v>
          </cell>
          <cell r="Y955">
            <v>304.10722520999997</v>
          </cell>
          <cell r="Z955">
            <v>802.51706999999999</v>
          </cell>
          <cell r="AA955">
            <v>536.49225000000001</v>
          </cell>
          <cell r="AB955">
            <v>1186.4826</v>
          </cell>
          <cell r="AC955">
            <v>1120.9848895799998</v>
          </cell>
          <cell r="AD955">
            <v>1582.6214210000001</v>
          </cell>
          <cell r="AE955">
            <v>0</v>
          </cell>
          <cell r="AF955">
            <v>15798.236999344999</v>
          </cell>
          <cell r="AH955">
            <v>3517239165</v>
          </cell>
          <cell r="AI955" t="str">
            <v>3517</v>
          </cell>
          <cell r="AJ955" t="str">
            <v>239</v>
          </cell>
          <cell r="AK955" t="str">
            <v>165</v>
          </cell>
          <cell r="AL955">
            <v>1</v>
          </cell>
          <cell r="AM955">
            <v>1</v>
          </cell>
          <cell r="AN955">
            <v>15798.236999344999</v>
          </cell>
          <cell r="AO955">
            <v>15798</v>
          </cell>
          <cell r="AP955">
            <v>0</v>
          </cell>
          <cell r="AQ955">
            <v>15798</v>
          </cell>
        </row>
        <row r="956">
          <cell r="B956">
            <v>3517239167</v>
          </cell>
          <cell r="C956" t="str">
            <v>MAP ACADEMY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1</v>
          </cell>
          <cell r="J956">
            <v>0</v>
          </cell>
          <cell r="K956">
            <v>3.7900000000000003E-2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1</v>
          </cell>
          <cell r="Q956">
            <v>1</v>
          </cell>
          <cell r="R956">
            <v>1.0349999999999999</v>
          </cell>
          <cell r="S956">
            <v>3</v>
          </cell>
          <cell r="T956"/>
          <cell r="U956">
            <v>576.93891046499994</v>
          </cell>
          <cell r="V956">
            <v>1007.8105499999999</v>
          </cell>
          <cell r="W956">
            <v>7334.9184433049986</v>
          </cell>
          <cell r="X956">
            <v>860.03143978499998</v>
          </cell>
          <cell r="Y956">
            <v>283.16917520999993</v>
          </cell>
          <cell r="Z956">
            <v>799.41706999999997</v>
          </cell>
          <cell r="AA956">
            <v>519.01109999999994</v>
          </cell>
          <cell r="AB956">
            <v>1095.6406499999998</v>
          </cell>
          <cell r="AC956">
            <v>1120.9848895799998</v>
          </cell>
          <cell r="AD956">
            <v>1515.151421</v>
          </cell>
          <cell r="AE956">
            <v>0</v>
          </cell>
          <cell r="AF956">
            <v>15113.073649344997</v>
          </cell>
          <cell r="AH956">
            <v>3517239167</v>
          </cell>
          <cell r="AI956" t="str">
            <v>3517</v>
          </cell>
          <cell r="AJ956" t="str">
            <v>239</v>
          </cell>
          <cell r="AK956" t="str">
            <v>167</v>
          </cell>
          <cell r="AL956">
            <v>1</v>
          </cell>
          <cell r="AM956">
            <v>1</v>
          </cell>
          <cell r="AN956">
            <v>15113.073649344997</v>
          </cell>
          <cell r="AO956">
            <v>15113</v>
          </cell>
          <cell r="AP956">
            <v>0</v>
          </cell>
          <cell r="AQ956">
            <v>15113</v>
          </cell>
        </row>
        <row r="957">
          <cell r="B957">
            <v>3517239171</v>
          </cell>
          <cell r="C957" t="str">
            <v>MAP ACADEMY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2</v>
          </cell>
          <cell r="J957">
            <v>0</v>
          </cell>
          <cell r="K957">
            <v>7.5800000000000006E-2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1</v>
          </cell>
          <cell r="Q957">
            <v>2</v>
          </cell>
          <cell r="R957">
            <v>1.0349999999999999</v>
          </cell>
          <cell r="S957">
            <v>3</v>
          </cell>
          <cell r="T957"/>
          <cell r="U957">
            <v>1098.8779209300001</v>
          </cell>
          <cell r="V957">
            <v>1755.0287999999998</v>
          </cell>
          <cell r="W957">
            <v>12125.87933661</v>
          </cell>
          <cell r="X957">
            <v>1720.06287957</v>
          </cell>
          <cell r="Y957">
            <v>442.91460041999994</v>
          </cell>
          <cell r="Z957">
            <v>1580.55414</v>
          </cell>
          <cell r="AA957">
            <v>935.00864999999988</v>
          </cell>
          <cell r="AB957">
            <v>1655.9999999999998</v>
          </cell>
          <cell r="AC957">
            <v>2241.9697791599997</v>
          </cell>
          <cell r="AD957">
            <v>2632.7128420000004</v>
          </cell>
          <cell r="AE957">
            <v>0</v>
          </cell>
          <cell r="AF957">
            <v>26189.008948690003</v>
          </cell>
          <cell r="AH957">
            <v>3517239171</v>
          </cell>
          <cell r="AI957" t="str">
            <v>3517</v>
          </cell>
          <cell r="AJ957" t="str">
            <v>239</v>
          </cell>
          <cell r="AK957" t="str">
            <v>171</v>
          </cell>
          <cell r="AL957">
            <v>1</v>
          </cell>
          <cell r="AM957">
            <v>2</v>
          </cell>
          <cell r="AN957">
            <v>26189.008948690003</v>
          </cell>
          <cell r="AO957">
            <v>13095</v>
          </cell>
          <cell r="AP957">
            <v>0</v>
          </cell>
          <cell r="AQ957">
            <v>13095</v>
          </cell>
        </row>
        <row r="958">
          <cell r="B958">
            <v>3517239182</v>
          </cell>
          <cell r="C958" t="str">
            <v>MAP ACADEMY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6</v>
          </cell>
          <cell r="J958">
            <v>0</v>
          </cell>
          <cell r="K958">
            <v>0.22739999999999999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5</v>
          </cell>
          <cell r="Q958">
            <v>6</v>
          </cell>
          <cell r="R958">
            <v>1.0349999999999999</v>
          </cell>
          <cell r="S958">
            <v>7</v>
          </cell>
          <cell r="T958"/>
          <cell r="U958">
            <v>3439.0290627899994</v>
          </cell>
          <cell r="V958">
            <v>5939.70975</v>
          </cell>
          <cell r="W958">
            <v>42963.198109829995</v>
          </cell>
          <cell r="X958">
            <v>5160.1886387100003</v>
          </cell>
          <cell r="Y958">
            <v>1648.2483012599998</v>
          </cell>
          <cell r="Z958">
            <v>4788.9724199999991</v>
          </cell>
          <cell r="AA958">
            <v>3071.7040499999998</v>
          </cell>
          <cell r="AB958">
            <v>6353.7201000000005</v>
          </cell>
          <cell r="AC958">
            <v>6725.9093374799995</v>
          </cell>
          <cell r="AD958">
            <v>8927.3685260000002</v>
          </cell>
          <cell r="AE958">
            <v>0</v>
          </cell>
          <cell r="AF958">
            <v>89018.048296070003</v>
          </cell>
          <cell r="AH958">
            <v>3517239182</v>
          </cell>
          <cell r="AI958" t="str">
            <v>3517</v>
          </cell>
          <cell r="AJ958" t="str">
            <v>239</v>
          </cell>
          <cell r="AK958" t="str">
            <v>182</v>
          </cell>
          <cell r="AL958">
            <v>1</v>
          </cell>
          <cell r="AM958">
            <v>6</v>
          </cell>
          <cell r="AN958">
            <v>89018.048296070003</v>
          </cell>
          <cell r="AO958">
            <v>14836</v>
          </cell>
          <cell r="AP958">
            <v>0</v>
          </cell>
          <cell r="AQ958">
            <v>14836</v>
          </cell>
        </row>
        <row r="959">
          <cell r="B959">
            <v>3517239231</v>
          </cell>
          <cell r="C959" t="str">
            <v>MAP ACADEMY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9</v>
          </cell>
          <cell r="J959">
            <v>0</v>
          </cell>
          <cell r="K959">
            <v>0.34110000000000001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7</v>
          </cell>
          <cell r="Q959">
            <v>9</v>
          </cell>
          <cell r="R959">
            <v>1.0349999999999999</v>
          </cell>
          <cell r="S959">
            <v>3</v>
          </cell>
          <cell r="T959"/>
          <cell r="U959">
            <v>5082.4503941849998</v>
          </cell>
          <cell r="V959">
            <v>8549.110349999999</v>
          </cell>
          <cell r="W959">
            <v>60926.350889744986</v>
          </cell>
          <cell r="X959">
            <v>7740.2829580649995</v>
          </cell>
          <cell r="Y959">
            <v>2301.6750768899992</v>
          </cell>
          <cell r="Z959">
            <v>7158.1936299999998</v>
          </cell>
          <cell r="AA959">
            <v>4465.0727999999999</v>
          </cell>
          <cell r="AB959">
            <v>8790.2032499999987</v>
          </cell>
          <cell r="AC959">
            <v>10088.864006220001</v>
          </cell>
          <cell r="AD959">
            <v>12841.182788999999</v>
          </cell>
          <cell r="AE959">
            <v>0</v>
          </cell>
          <cell r="AF959">
            <v>127943.38614410497</v>
          </cell>
          <cell r="AH959">
            <v>3517239231</v>
          </cell>
          <cell r="AI959" t="str">
            <v>3517</v>
          </cell>
          <cell r="AJ959" t="str">
            <v>239</v>
          </cell>
          <cell r="AK959" t="str">
            <v>231</v>
          </cell>
          <cell r="AL959">
            <v>1</v>
          </cell>
          <cell r="AM959">
            <v>9</v>
          </cell>
          <cell r="AN959">
            <v>127943.38614410497</v>
          </cell>
          <cell r="AO959">
            <v>14216</v>
          </cell>
          <cell r="AP959">
            <v>0</v>
          </cell>
          <cell r="AQ959">
            <v>14216</v>
          </cell>
        </row>
        <row r="960">
          <cell r="B960">
            <v>3517239239</v>
          </cell>
          <cell r="C960" t="str">
            <v>MAP ACADEMY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88</v>
          </cell>
          <cell r="J960">
            <v>0</v>
          </cell>
          <cell r="K960">
            <v>3.3351999999999999</v>
          </cell>
          <cell r="L960">
            <v>0</v>
          </cell>
          <cell r="M960">
            <v>0</v>
          </cell>
          <cell r="N960">
            <v>0</v>
          </cell>
          <cell r="O960">
            <v>1</v>
          </cell>
          <cell r="P960">
            <v>54</v>
          </cell>
          <cell r="Q960">
            <v>88</v>
          </cell>
          <cell r="R960">
            <v>1.0349999999999999</v>
          </cell>
          <cell r="S960">
            <v>5</v>
          </cell>
          <cell r="T960"/>
          <cell r="U960">
            <v>49042.577770920005</v>
          </cell>
          <cell r="V960">
            <v>80267.73795000001</v>
          </cell>
          <cell r="W960">
            <v>562900.97841083992</v>
          </cell>
          <cell r="X960">
            <v>75818.71395107999</v>
          </cell>
          <cell r="Y960">
            <v>20905.509318479999</v>
          </cell>
          <cell r="Z960">
            <v>69842.052159999992</v>
          </cell>
          <cell r="AA960">
            <v>42348.939750000005</v>
          </cell>
          <cell r="AB960">
            <v>78861.649049999978</v>
          </cell>
          <cell r="AC960">
            <v>98879.710883039996</v>
          </cell>
          <cell r="AD960">
            <v>120486.06504799999</v>
          </cell>
          <cell r="AE960">
            <v>0</v>
          </cell>
          <cell r="AF960">
            <v>1199353.93429236</v>
          </cell>
          <cell r="AH960">
            <v>3517239239</v>
          </cell>
          <cell r="AI960" t="str">
            <v>3517</v>
          </cell>
          <cell r="AJ960" t="str">
            <v>239</v>
          </cell>
          <cell r="AK960" t="str">
            <v>239</v>
          </cell>
          <cell r="AL960">
            <v>1</v>
          </cell>
          <cell r="AM960">
            <v>88</v>
          </cell>
          <cell r="AN960">
            <v>1199353.93429236</v>
          </cell>
          <cell r="AO960">
            <v>13629</v>
          </cell>
          <cell r="AP960">
            <v>0</v>
          </cell>
          <cell r="AQ960">
            <v>13629</v>
          </cell>
        </row>
        <row r="961">
          <cell r="B961">
            <v>3517239243</v>
          </cell>
          <cell r="C961" t="str">
            <v>MAP ACADEMY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1</v>
          </cell>
          <cell r="J961">
            <v>0</v>
          </cell>
          <cell r="K961">
            <v>3.7900000000000003E-2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1</v>
          </cell>
          <cell r="R961">
            <v>1.0349999999999999</v>
          </cell>
          <cell r="S961">
            <v>8</v>
          </cell>
          <cell r="T961"/>
          <cell r="U961">
            <v>521.93901046500002</v>
          </cell>
          <cell r="V961">
            <v>747.21825000000001</v>
          </cell>
          <cell r="W961">
            <v>4790.9608933049994</v>
          </cell>
          <cell r="X961">
            <v>860.03143978499998</v>
          </cell>
          <cell r="Y961">
            <v>159.74542520999998</v>
          </cell>
          <cell r="Z961">
            <v>781.13706999999999</v>
          </cell>
          <cell r="AA961">
            <v>415.99754999999999</v>
          </cell>
          <cell r="AB961">
            <v>560.35934999999995</v>
          </cell>
          <cell r="AC961">
            <v>1120.9848895799998</v>
          </cell>
          <cell r="AD961">
            <v>1117.5614210000001</v>
          </cell>
          <cell r="AE961">
            <v>0</v>
          </cell>
          <cell r="AF961">
            <v>11075.935299344999</v>
          </cell>
          <cell r="AH961">
            <v>3517239243</v>
          </cell>
          <cell r="AI961" t="str">
            <v>3517</v>
          </cell>
          <cell r="AJ961" t="str">
            <v>239</v>
          </cell>
          <cell r="AK961" t="str">
            <v>243</v>
          </cell>
          <cell r="AL961">
            <v>1</v>
          </cell>
          <cell r="AM961">
            <v>1</v>
          </cell>
          <cell r="AN961">
            <v>11075.935299344999</v>
          </cell>
          <cell r="AO961">
            <v>11076</v>
          </cell>
          <cell r="AP961">
            <v>0</v>
          </cell>
          <cell r="AQ961">
            <v>11076</v>
          </cell>
        </row>
        <row r="962">
          <cell r="B962">
            <v>3517239261</v>
          </cell>
          <cell r="C962" t="str">
            <v>MAP ACADEMY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>
            <v>0</v>
          </cell>
          <cell r="K962">
            <v>7.5800000000000006E-2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1</v>
          </cell>
          <cell r="Q962">
            <v>2</v>
          </cell>
          <cell r="R962">
            <v>1.0349999999999999</v>
          </cell>
          <cell r="S962">
            <v>4</v>
          </cell>
          <cell r="T962"/>
          <cell r="U962">
            <v>1099.4782209299999</v>
          </cell>
          <cell r="V962">
            <v>1757.8543499999998</v>
          </cell>
          <cell r="W962">
            <v>12153.38963661</v>
          </cell>
          <cell r="X962">
            <v>1720.06287957</v>
          </cell>
          <cell r="Y962">
            <v>444.23940041999998</v>
          </cell>
          <cell r="Z962">
            <v>1580.75414</v>
          </cell>
          <cell r="AA962">
            <v>936.11609999999996</v>
          </cell>
          <cell r="AB962">
            <v>1661.7856499999998</v>
          </cell>
          <cell r="AC962">
            <v>2241.9697791599997</v>
          </cell>
          <cell r="AD962">
            <v>2637.0128420000001</v>
          </cell>
          <cell r="AE962">
            <v>0</v>
          </cell>
          <cell r="AF962">
            <v>26232.662998690001</v>
          </cell>
          <cell r="AH962">
            <v>3517239261</v>
          </cell>
          <cell r="AI962" t="str">
            <v>3517</v>
          </cell>
          <cell r="AJ962" t="str">
            <v>239</v>
          </cell>
          <cell r="AK962" t="str">
            <v>261</v>
          </cell>
          <cell r="AL962">
            <v>1</v>
          </cell>
          <cell r="AM962">
            <v>2</v>
          </cell>
          <cell r="AN962">
            <v>26232.662998690001</v>
          </cell>
          <cell r="AO962">
            <v>13116</v>
          </cell>
          <cell r="AP962">
            <v>0</v>
          </cell>
          <cell r="AQ962">
            <v>13116</v>
          </cell>
        </row>
        <row r="963">
          <cell r="B963">
            <v>3517239293</v>
          </cell>
          <cell r="C963" t="str">
            <v>MAP ACADEMY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3</v>
          </cell>
          <cell r="J963">
            <v>0</v>
          </cell>
          <cell r="K963">
            <v>0.1137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2</v>
          </cell>
          <cell r="Q963">
            <v>3</v>
          </cell>
          <cell r="R963">
            <v>1.0349999999999999</v>
          </cell>
          <cell r="S963">
            <v>9</v>
          </cell>
          <cell r="T963"/>
          <cell r="U963">
            <v>1694.4882313949997</v>
          </cell>
          <cell r="V963">
            <v>2851.31115</v>
          </cell>
          <cell r="W963">
            <v>20324.318979914999</v>
          </cell>
          <cell r="X963">
            <v>2580.0943193550002</v>
          </cell>
          <cell r="Y963">
            <v>767.95987562999983</v>
          </cell>
          <cell r="Z963">
            <v>2386.17121</v>
          </cell>
          <cell r="AA963">
            <v>1488.9820499999998</v>
          </cell>
          <cell r="AB963">
            <v>2933.3245499999998</v>
          </cell>
          <cell r="AC963">
            <v>3362.9546687399998</v>
          </cell>
          <cell r="AD963">
            <v>4282.804263</v>
          </cell>
          <cell r="AE963">
            <v>0</v>
          </cell>
          <cell r="AF963">
            <v>42672.409298034996</v>
          </cell>
          <cell r="AH963">
            <v>3517239293</v>
          </cell>
          <cell r="AI963" t="str">
            <v>3517</v>
          </cell>
          <cell r="AJ963" t="str">
            <v>239</v>
          </cell>
          <cell r="AK963" t="str">
            <v>293</v>
          </cell>
          <cell r="AL963">
            <v>1</v>
          </cell>
          <cell r="AM963">
            <v>3</v>
          </cell>
          <cell r="AN963">
            <v>42672.409298034996</v>
          </cell>
          <cell r="AO963">
            <v>14224</v>
          </cell>
          <cell r="AP963">
            <v>0</v>
          </cell>
          <cell r="AQ963">
            <v>14224</v>
          </cell>
        </row>
        <row r="964">
          <cell r="B964">
            <v>3517239310</v>
          </cell>
          <cell r="C964" t="str">
            <v>MAP ACADEMY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14</v>
          </cell>
          <cell r="J964">
            <v>0</v>
          </cell>
          <cell r="K964">
            <v>0.53059999999999996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11</v>
          </cell>
          <cell r="Q964">
            <v>14</v>
          </cell>
          <cell r="R964">
            <v>1.0349999999999999</v>
          </cell>
          <cell r="S964">
            <v>10</v>
          </cell>
          <cell r="T964"/>
          <cell r="U964">
            <v>8030.5490465099992</v>
          </cell>
          <cell r="V964">
            <v>13888.623600000001</v>
          </cell>
          <cell r="W964">
            <v>100533.51210627001</v>
          </cell>
          <cell r="X964">
            <v>12040.44015699</v>
          </cell>
          <cell r="Y964">
            <v>3859.7092529399997</v>
          </cell>
          <cell r="Z964">
            <v>11176.37898</v>
          </cell>
          <cell r="AA964">
            <v>7178.8945500000009</v>
          </cell>
          <cell r="AB964">
            <v>14885.514899999998</v>
          </cell>
          <cell r="AC964">
            <v>15693.788454119998</v>
          </cell>
          <cell r="AD964">
            <v>20875.369894000003</v>
          </cell>
          <cell r="AE964">
            <v>0</v>
          </cell>
          <cell r="AF964">
            <v>208162.78094083001</v>
          </cell>
          <cell r="AH964">
            <v>3517239310</v>
          </cell>
          <cell r="AI964" t="str">
            <v>3517</v>
          </cell>
          <cell r="AJ964" t="str">
            <v>239</v>
          </cell>
          <cell r="AK964" t="str">
            <v>310</v>
          </cell>
          <cell r="AL964">
            <v>1</v>
          </cell>
          <cell r="AM964">
            <v>14</v>
          </cell>
          <cell r="AN964">
            <v>208162.78094083001</v>
          </cell>
          <cell r="AO964">
            <v>14869</v>
          </cell>
          <cell r="AP964">
            <v>0</v>
          </cell>
          <cell r="AQ964">
            <v>14869</v>
          </cell>
        </row>
        <row r="965">
          <cell r="B965">
            <v>3517239336</v>
          </cell>
          <cell r="C965" t="str">
            <v>MAP ACADEMY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1</v>
          </cell>
          <cell r="J965">
            <v>0</v>
          </cell>
          <cell r="K965">
            <v>3.7900000000000003E-2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1</v>
          </cell>
          <cell r="Q965">
            <v>1</v>
          </cell>
          <cell r="R965">
            <v>1.0349999999999999</v>
          </cell>
          <cell r="S965">
            <v>7</v>
          </cell>
          <cell r="T965"/>
          <cell r="U965">
            <v>583.41801046499995</v>
          </cell>
          <cell r="V965">
            <v>1038.4983</v>
          </cell>
          <cell r="W965">
            <v>7634.447443305</v>
          </cell>
          <cell r="X965">
            <v>860.03143978499998</v>
          </cell>
          <cell r="Y965">
            <v>297.70057520999995</v>
          </cell>
          <cell r="Z965">
            <v>801.56706999999994</v>
          </cell>
          <cell r="AA965">
            <v>531.1413</v>
          </cell>
          <cell r="AB965">
            <v>1158.6721499999999</v>
          </cell>
          <cell r="AC965">
            <v>1120.9848895799998</v>
          </cell>
          <cell r="AD965">
            <v>1561.961421</v>
          </cell>
          <cell r="AE965">
            <v>0</v>
          </cell>
          <cell r="AF965">
            <v>15588.422599344998</v>
          </cell>
          <cell r="AH965">
            <v>3517239336</v>
          </cell>
          <cell r="AI965" t="str">
            <v>3517</v>
          </cell>
          <cell r="AJ965" t="str">
            <v>239</v>
          </cell>
          <cell r="AK965" t="str">
            <v>336</v>
          </cell>
          <cell r="AL965">
            <v>1</v>
          </cell>
          <cell r="AM965">
            <v>1</v>
          </cell>
          <cell r="AN965">
            <v>15588.422599344998</v>
          </cell>
          <cell r="AO965">
            <v>15588</v>
          </cell>
          <cell r="AP965">
            <v>0</v>
          </cell>
          <cell r="AQ965">
            <v>15588</v>
          </cell>
        </row>
        <row r="966">
          <cell r="B966">
            <v>3517239625</v>
          </cell>
          <cell r="C966" t="str">
            <v>MAP ACADEMY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1</v>
          </cell>
          <cell r="J966">
            <v>0</v>
          </cell>
          <cell r="K966">
            <v>3.7900000000000003E-2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1</v>
          </cell>
          <cell r="R966">
            <v>1.0349999999999999</v>
          </cell>
          <cell r="S966">
            <v>4</v>
          </cell>
          <cell r="T966"/>
          <cell r="U966">
            <v>521.93901046500002</v>
          </cell>
          <cell r="V966">
            <v>747.21825000000001</v>
          </cell>
          <cell r="W966">
            <v>4790.9608933049994</v>
          </cell>
          <cell r="X966">
            <v>860.03143978499998</v>
          </cell>
          <cell r="Y966">
            <v>159.74542520999998</v>
          </cell>
          <cell r="Z966">
            <v>781.13706999999999</v>
          </cell>
          <cell r="AA966">
            <v>415.99754999999999</v>
          </cell>
          <cell r="AB966">
            <v>560.35934999999995</v>
          </cell>
          <cell r="AC966">
            <v>1120.9848895799998</v>
          </cell>
          <cell r="AD966">
            <v>1117.5614210000001</v>
          </cell>
          <cell r="AE966">
            <v>0</v>
          </cell>
          <cell r="AF966">
            <v>11075.935299344999</v>
          </cell>
          <cell r="AH966">
            <v>3517239625</v>
          </cell>
          <cell r="AI966" t="str">
            <v>3517</v>
          </cell>
          <cell r="AJ966" t="str">
            <v>239</v>
          </cell>
          <cell r="AK966" t="str">
            <v>625</v>
          </cell>
          <cell r="AL966">
            <v>1</v>
          </cell>
          <cell r="AM966">
            <v>1</v>
          </cell>
          <cell r="AN966">
            <v>11075.935299344999</v>
          </cell>
          <cell r="AO966">
            <v>11076</v>
          </cell>
          <cell r="AP966">
            <v>0</v>
          </cell>
          <cell r="AQ966">
            <v>11076</v>
          </cell>
        </row>
        <row r="967">
          <cell r="B967">
            <v>3517239665</v>
          </cell>
          <cell r="C967" t="str">
            <v>MAP ACADEMY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1</v>
          </cell>
          <cell r="J967">
            <v>0</v>
          </cell>
          <cell r="K967">
            <v>3.7900000000000003E-2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1</v>
          </cell>
          <cell r="Q967">
            <v>1</v>
          </cell>
          <cell r="R967">
            <v>1.0349999999999999</v>
          </cell>
          <cell r="S967">
            <v>4</v>
          </cell>
          <cell r="T967"/>
          <cell r="U967">
            <v>577.539210465</v>
          </cell>
          <cell r="V967">
            <v>1010.6360999999999</v>
          </cell>
          <cell r="W967">
            <v>7362.4287433049994</v>
          </cell>
          <cell r="X967">
            <v>860.03143978499998</v>
          </cell>
          <cell r="Y967">
            <v>284.49397520999997</v>
          </cell>
          <cell r="Z967">
            <v>799.61707000000001</v>
          </cell>
          <cell r="AA967">
            <v>520.11854999999991</v>
          </cell>
          <cell r="AB967">
            <v>1101.4262999999999</v>
          </cell>
          <cell r="AC967">
            <v>1120.9848895799998</v>
          </cell>
          <cell r="AD967">
            <v>1519.4514210000002</v>
          </cell>
          <cell r="AE967">
            <v>0</v>
          </cell>
          <cell r="AF967">
            <v>15156.727699344998</v>
          </cell>
          <cell r="AH967">
            <v>3517239665</v>
          </cell>
          <cell r="AI967" t="str">
            <v>3517</v>
          </cell>
          <cell r="AJ967" t="str">
            <v>239</v>
          </cell>
          <cell r="AK967" t="str">
            <v>665</v>
          </cell>
          <cell r="AL967">
            <v>1</v>
          </cell>
          <cell r="AM967">
            <v>1</v>
          </cell>
          <cell r="AN967">
            <v>15156.727699344998</v>
          </cell>
          <cell r="AO967">
            <v>15157</v>
          </cell>
          <cell r="AP967">
            <v>0</v>
          </cell>
          <cell r="AQ967">
            <v>15157</v>
          </cell>
        </row>
        <row r="968">
          <cell r="B968">
            <v>3517239740</v>
          </cell>
          <cell r="C968" t="str">
            <v>MAP ACADEMY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1</v>
          </cell>
          <cell r="J968">
            <v>0</v>
          </cell>
          <cell r="K968">
            <v>3.7900000000000003E-2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1</v>
          </cell>
          <cell r="Q968">
            <v>1</v>
          </cell>
          <cell r="R968">
            <v>1.0349999999999999</v>
          </cell>
          <cell r="S968">
            <v>3</v>
          </cell>
          <cell r="T968"/>
          <cell r="U968">
            <v>576.93891046499994</v>
          </cell>
          <cell r="V968">
            <v>1007.8105499999999</v>
          </cell>
          <cell r="W968">
            <v>7334.9184433049986</v>
          </cell>
          <cell r="X968">
            <v>860.03143978499998</v>
          </cell>
          <cell r="Y968">
            <v>283.16917520999993</v>
          </cell>
          <cell r="Z968">
            <v>799.41706999999997</v>
          </cell>
          <cell r="AA968">
            <v>519.01109999999994</v>
          </cell>
          <cell r="AB968">
            <v>1095.6406499999998</v>
          </cell>
          <cell r="AC968">
            <v>1120.9848895799998</v>
          </cell>
          <cell r="AD968">
            <v>1515.151421</v>
          </cell>
          <cell r="AE968">
            <v>0</v>
          </cell>
          <cell r="AF968">
            <v>15113.073649344997</v>
          </cell>
          <cell r="AH968">
            <v>3517239740</v>
          </cell>
          <cell r="AI968" t="str">
            <v>3517</v>
          </cell>
          <cell r="AJ968" t="str">
            <v>239</v>
          </cell>
          <cell r="AK968" t="str">
            <v>740</v>
          </cell>
          <cell r="AL968">
            <v>1</v>
          </cell>
          <cell r="AM968">
            <v>1</v>
          </cell>
          <cell r="AN968">
            <v>15113.073649344997</v>
          </cell>
          <cell r="AO968">
            <v>15113</v>
          </cell>
          <cell r="AP968">
            <v>0</v>
          </cell>
          <cell r="AQ968">
            <v>15113</v>
          </cell>
        </row>
        <row r="969">
          <cell r="B969">
            <v>3517239760</v>
          </cell>
          <cell r="C969" t="str">
            <v>MAP ACADEMY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9</v>
          </cell>
          <cell r="J969">
            <v>0</v>
          </cell>
          <cell r="K969">
            <v>0.34110000000000001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3</v>
          </cell>
          <cell r="Q969">
            <v>9</v>
          </cell>
          <cell r="R969">
            <v>1.0349999999999999</v>
          </cell>
          <cell r="S969">
            <v>4</v>
          </cell>
          <cell r="T969"/>
          <cell r="U969">
            <v>4864.2516941849999</v>
          </cell>
          <cell r="V969">
            <v>7515.2177999999994</v>
          </cell>
          <cell r="W969">
            <v>50833.051589744995</v>
          </cell>
          <cell r="X969">
            <v>7740.2829580649995</v>
          </cell>
          <cell r="Y969">
            <v>1811.9544768899996</v>
          </cell>
          <cell r="Z969">
            <v>7085.6736299999993</v>
          </cell>
          <cell r="AA969">
            <v>4056.3409499999998</v>
          </cell>
          <cell r="AB969">
            <v>6666.4349999999995</v>
          </cell>
          <cell r="AC969">
            <v>10088.864006220001</v>
          </cell>
          <cell r="AD969">
            <v>11263.722788999999</v>
          </cell>
          <cell r="AE969">
            <v>0</v>
          </cell>
          <cell r="AF969">
            <v>111925.794894105</v>
          </cell>
          <cell r="AH969">
            <v>3517239760</v>
          </cell>
          <cell r="AI969" t="str">
            <v>3517</v>
          </cell>
          <cell r="AJ969" t="str">
            <v>239</v>
          </cell>
          <cell r="AK969" t="str">
            <v>760</v>
          </cell>
          <cell r="AL969">
            <v>1</v>
          </cell>
          <cell r="AM969">
            <v>9</v>
          </cell>
          <cell r="AN969">
            <v>111925.794894105</v>
          </cell>
          <cell r="AO969">
            <v>12436</v>
          </cell>
          <cell r="AP969">
            <v>0</v>
          </cell>
          <cell r="AQ969">
            <v>12436</v>
          </cell>
        </row>
        <row r="970">
          <cell r="B970">
            <v>3517239780</v>
          </cell>
          <cell r="C970" t="str">
            <v>MAP ACADEMY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3</v>
          </cell>
          <cell r="J970">
            <v>0</v>
          </cell>
          <cell r="K970">
            <v>0.1137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3</v>
          </cell>
          <cell r="R970">
            <v>1.0349999999999999</v>
          </cell>
          <cell r="S970">
            <v>5</v>
          </cell>
          <cell r="T970"/>
          <cell r="U970">
            <v>1565.8170313949997</v>
          </cell>
          <cell r="V970">
            <v>2241.6547500000001</v>
          </cell>
          <cell r="W970">
            <v>14372.882679915001</v>
          </cell>
          <cell r="X970">
            <v>2580.0943193550002</v>
          </cell>
          <cell r="Y970">
            <v>479.23627562999997</v>
          </cell>
          <cell r="Z970">
            <v>2343.4112099999998</v>
          </cell>
          <cell r="AA970">
            <v>1247.9926499999999</v>
          </cell>
          <cell r="AB970">
            <v>1681.0780499999998</v>
          </cell>
          <cell r="AC970">
            <v>3362.9546687399998</v>
          </cell>
          <cell r="AD970">
            <v>3352.6842630000001</v>
          </cell>
          <cell r="AE970">
            <v>0</v>
          </cell>
          <cell r="AF970">
            <v>33227.805898035003</v>
          </cell>
          <cell r="AH970">
            <v>3517239780</v>
          </cell>
          <cell r="AI970" t="str">
            <v>3517</v>
          </cell>
          <cell r="AJ970" t="str">
            <v>239</v>
          </cell>
          <cell r="AK970" t="str">
            <v>780</v>
          </cell>
          <cell r="AL970">
            <v>1</v>
          </cell>
          <cell r="AM970">
            <v>3</v>
          </cell>
          <cell r="AN970">
            <v>33227.805898035003</v>
          </cell>
          <cell r="AO970">
            <v>11076</v>
          </cell>
          <cell r="AP970">
            <v>0</v>
          </cell>
          <cell r="AQ970">
            <v>11076</v>
          </cell>
        </row>
        <row r="971">
          <cell r="B971">
            <v>3518149128</v>
          </cell>
          <cell r="C971" t="str">
            <v>PHOENIX CHARTER ACADEMY LAWRENCE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8</v>
          </cell>
          <cell r="J971">
            <v>0</v>
          </cell>
          <cell r="K971">
            <v>0.30320000000000003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7</v>
          </cell>
          <cell r="Q971">
            <v>8</v>
          </cell>
          <cell r="R971">
            <v>1</v>
          </cell>
          <cell r="S971">
            <v>9</v>
          </cell>
          <cell r="T971"/>
          <cell r="U971">
            <v>4469.431192</v>
          </cell>
          <cell r="V971">
            <v>7837.24</v>
          </cell>
          <cell r="W971">
            <v>57157.211783999999</v>
          </cell>
          <cell r="X971">
            <v>6647.5860080000002</v>
          </cell>
          <cell r="Y971">
            <v>2211.1072479999998</v>
          </cell>
          <cell r="Z971">
            <v>6398.7565599999998</v>
          </cell>
          <cell r="AA971">
            <v>4030.38</v>
          </cell>
          <cell r="AB971">
            <v>8565.93</v>
          </cell>
          <cell r="AC971">
            <v>8664.6175039999998</v>
          </cell>
          <cell r="AD971">
            <v>12195.911368000001</v>
          </cell>
          <cell r="AE971">
            <v>0</v>
          </cell>
          <cell r="AF971">
            <v>118178.17166399999</v>
          </cell>
          <cell r="AH971">
            <v>3518149128</v>
          </cell>
          <cell r="AI971" t="str">
            <v>3518</v>
          </cell>
          <cell r="AJ971" t="str">
            <v>149</v>
          </cell>
          <cell r="AK971" t="str">
            <v>128</v>
          </cell>
          <cell r="AL971">
            <v>1</v>
          </cell>
          <cell r="AM971">
            <v>8</v>
          </cell>
          <cell r="AN971">
            <v>118178.17166399999</v>
          </cell>
          <cell r="AO971">
            <v>14772</v>
          </cell>
          <cell r="AP971">
            <v>0</v>
          </cell>
          <cell r="AQ971">
            <v>14772</v>
          </cell>
        </row>
        <row r="972">
          <cell r="B972">
            <v>3518149149</v>
          </cell>
          <cell r="C972" t="str">
            <v>PHOENIX CHARTER ACADEMY LAWRENCE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109</v>
          </cell>
          <cell r="J972">
            <v>0</v>
          </cell>
          <cell r="K972">
            <v>4.1311</v>
          </cell>
          <cell r="L972">
            <v>0</v>
          </cell>
          <cell r="M972">
            <v>0</v>
          </cell>
          <cell r="N972">
            <v>0</v>
          </cell>
          <cell r="O972">
            <v>37</v>
          </cell>
          <cell r="P972">
            <v>96</v>
          </cell>
          <cell r="Q972">
            <v>109</v>
          </cell>
          <cell r="R972">
            <v>1</v>
          </cell>
          <cell r="S972">
            <v>10</v>
          </cell>
          <cell r="T972"/>
          <cell r="U972">
            <v>63844.179990999997</v>
          </cell>
          <cell r="V972">
            <v>112454.26000000001</v>
          </cell>
          <cell r="W972">
            <v>820714.00180700014</v>
          </cell>
          <cell r="X972">
            <v>95433.309358999992</v>
          </cell>
          <cell r="Y972">
            <v>31899.351254000001</v>
          </cell>
          <cell r="Z972">
            <v>90713.470630000011</v>
          </cell>
          <cell r="AA972">
            <v>57318.060000000005</v>
          </cell>
          <cell r="AB972">
            <v>119074.57999999999</v>
          </cell>
          <cell r="AC972">
            <v>126386.33349200001</v>
          </cell>
          <cell r="AD972">
            <v>175090.35488900001</v>
          </cell>
          <cell r="AE972">
            <v>0</v>
          </cell>
          <cell r="AF972">
            <v>1692927.9014220007</v>
          </cell>
          <cell r="AH972">
            <v>3518149149</v>
          </cell>
          <cell r="AI972" t="str">
            <v>3518</v>
          </cell>
          <cell r="AJ972" t="str">
            <v>149</v>
          </cell>
          <cell r="AK972" t="str">
            <v>149</v>
          </cell>
          <cell r="AL972">
            <v>1</v>
          </cell>
          <cell r="AM972">
            <v>109</v>
          </cell>
          <cell r="AN972">
            <v>1692927.9014220007</v>
          </cell>
          <cell r="AO972">
            <v>15531</v>
          </cell>
          <cell r="AP972">
            <v>0</v>
          </cell>
          <cell r="AQ972">
            <v>15531</v>
          </cell>
        </row>
        <row r="973">
          <cell r="B973">
            <v>3518149160</v>
          </cell>
          <cell r="C973" t="str">
            <v>PHOENIX CHARTER ACADEMY LAWRENCE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2</v>
          </cell>
          <cell r="J973">
            <v>0</v>
          </cell>
          <cell r="K973">
            <v>7.5800000000000006E-2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2</v>
          </cell>
          <cell r="Q973">
            <v>2</v>
          </cell>
          <cell r="R973">
            <v>1</v>
          </cell>
          <cell r="S973">
            <v>10</v>
          </cell>
          <cell r="T973"/>
          <cell r="U973">
            <v>1135.657798</v>
          </cell>
          <cell r="V973">
            <v>2046.02</v>
          </cell>
          <cell r="W973">
            <v>15135.815446000001</v>
          </cell>
          <cell r="X973">
            <v>1661.8965020000001</v>
          </cell>
          <cell r="Y973">
            <v>593.846812</v>
          </cell>
          <cell r="Z973">
            <v>1605.99414</v>
          </cell>
          <cell r="AA973">
            <v>1041.8800000000001</v>
          </cell>
          <cell r="AB973">
            <v>2319.62</v>
          </cell>
          <cell r="AC973">
            <v>2166.154376</v>
          </cell>
          <cell r="AD973">
            <v>3185.9428420000004</v>
          </cell>
          <cell r="AE973">
            <v>0</v>
          </cell>
          <cell r="AF973">
            <v>30892.827915999998</v>
          </cell>
          <cell r="AH973">
            <v>3518149160</v>
          </cell>
          <cell r="AI973" t="str">
            <v>3518</v>
          </cell>
          <cell r="AJ973" t="str">
            <v>149</v>
          </cell>
          <cell r="AK973" t="str">
            <v>160</v>
          </cell>
          <cell r="AL973">
            <v>1</v>
          </cell>
          <cell r="AM973">
            <v>2</v>
          </cell>
          <cell r="AN973">
            <v>30892.827915999998</v>
          </cell>
          <cell r="AO973">
            <v>15446</v>
          </cell>
          <cell r="AP973">
            <v>0</v>
          </cell>
          <cell r="AQ973">
            <v>15446</v>
          </cell>
        </row>
        <row r="974">
          <cell r="B974">
            <v>3518149165</v>
          </cell>
          <cell r="C974" t="str">
            <v>PHOENIX CHARTER ACADEMY LAWRENCE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1</v>
          </cell>
          <cell r="J974">
            <v>0</v>
          </cell>
          <cell r="K974">
            <v>3.7900000000000003E-2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1</v>
          </cell>
          <cell r="R974">
            <v>1</v>
          </cell>
          <cell r="S974">
            <v>9</v>
          </cell>
          <cell r="T974"/>
          <cell r="U974">
            <v>504.28889900000001</v>
          </cell>
          <cell r="V974">
            <v>721.95</v>
          </cell>
          <cell r="W974">
            <v>4628.9477230000002</v>
          </cell>
          <cell r="X974">
            <v>830.94825100000003</v>
          </cell>
          <cell r="Y974">
            <v>154.34340599999999</v>
          </cell>
          <cell r="Z974">
            <v>781.13706999999999</v>
          </cell>
          <cell r="AA974">
            <v>401.93</v>
          </cell>
          <cell r="AB974">
            <v>541.41</v>
          </cell>
          <cell r="AC974">
            <v>1083.077188</v>
          </cell>
          <cell r="AD974">
            <v>1117.5614210000001</v>
          </cell>
          <cell r="AE974">
            <v>0</v>
          </cell>
          <cell r="AF974">
            <v>10765.593957999999</v>
          </cell>
          <cell r="AH974">
            <v>3518149165</v>
          </cell>
          <cell r="AI974" t="str">
            <v>3518</v>
          </cell>
          <cell r="AJ974" t="str">
            <v>149</v>
          </cell>
          <cell r="AK974" t="str">
            <v>165</v>
          </cell>
          <cell r="AL974">
            <v>1</v>
          </cell>
          <cell r="AM974">
            <v>1</v>
          </cell>
          <cell r="AN974">
            <v>10765.593957999999</v>
          </cell>
          <cell r="AO974">
            <v>10766</v>
          </cell>
          <cell r="AP974">
            <v>0</v>
          </cell>
          <cell r="AQ974">
            <v>10766</v>
          </cell>
        </row>
        <row r="975">
          <cell r="B975">
            <v>3518149181</v>
          </cell>
          <cell r="C975" t="str">
            <v>PHOENIX CHARTER ACADEMY LAWRENCE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4</v>
          </cell>
          <cell r="J975">
            <v>0</v>
          </cell>
          <cell r="K975">
            <v>0.15160000000000001</v>
          </cell>
          <cell r="L975">
            <v>0</v>
          </cell>
          <cell r="M975">
            <v>0</v>
          </cell>
          <cell r="N975">
            <v>0</v>
          </cell>
          <cell r="O975">
            <v>2</v>
          </cell>
          <cell r="P975">
            <v>2</v>
          </cell>
          <cell r="Q975">
            <v>4</v>
          </cell>
          <cell r="R975">
            <v>1</v>
          </cell>
          <cell r="S975">
            <v>9</v>
          </cell>
          <cell r="T975"/>
          <cell r="U975">
            <v>2291.5755960000001</v>
          </cell>
          <cell r="V975">
            <v>3739.54</v>
          </cell>
          <cell r="W975">
            <v>26104.810892000001</v>
          </cell>
          <cell r="X975">
            <v>3586.4930039999999</v>
          </cell>
          <cell r="Y975">
            <v>971.37362399999984</v>
          </cell>
          <cell r="Z975">
            <v>3354.9282800000001</v>
          </cell>
          <cell r="AA975">
            <v>1953.1399999999999</v>
          </cell>
          <cell r="AB975">
            <v>3413.08</v>
          </cell>
          <cell r="AC975">
            <v>4782.6287519999996</v>
          </cell>
          <cell r="AD975">
            <v>5813.1656840000005</v>
          </cell>
          <cell r="AE975">
            <v>0</v>
          </cell>
          <cell r="AF975">
            <v>56010.735831999998</v>
          </cell>
          <cell r="AH975">
            <v>3518149181</v>
          </cell>
          <cell r="AI975" t="str">
            <v>3518</v>
          </cell>
          <cell r="AJ975" t="str">
            <v>149</v>
          </cell>
          <cell r="AK975" t="str">
            <v>181</v>
          </cell>
          <cell r="AL975">
            <v>1</v>
          </cell>
          <cell r="AM975">
            <v>4</v>
          </cell>
          <cell r="AN975">
            <v>56010.735831999998</v>
          </cell>
          <cell r="AO975">
            <v>14003</v>
          </cell>
          <cell r="AP975">
            <v>0</v>
          </cell>
          <cell r="AQ975">
            <v>14003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12BF7-4BA4-4545-AFD7-C72FFF1EF217}">
  <sheetPr codeName="Sheet9">
    <pageSetUpPr autoPageBreaks="0"/>
  </sheetPr>
  <dimension ref="A1:BN455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.33203125" defaultRowHeight="12.75" x14ac:dyDescent="0.2"/>
  <cols>
    <col min="1" max="1" width="6.33203125" style="1" customWidth="1"/>
    <col min="2" max="2" width="20.33203125" style="4" customWidth="1"/>
    <col min="3" max="3" width="3.33203125" style="1" customWidth="1"/>
    <col min="4" max="4" width="11.83203125" style="1" hidden="1" customWidth="1"/>
    <col min="5" max="5" width="12.33203125" style="1" hidden="1" customWidth="1"/>
    <col min="6" max="6" width="10.6640625" style="1" hidden="1" customWidth="1"/>
    <col min="7" max="7" width="12.6640625" style="1" hidden="1" customWidth="1"/>
    <col min="8" max="8" width="10.33203125" style="1" hidden="1" customWidth="1"/>
    <col min="9" max="11" width="12.33203125" style="1" hidden="1" customWidth="1"/>
    <col min="12" max="12" width="13.1640625" style="1" hidden="1" customWidth="1"/>
    <col min="13" max="13" width="10.83203125" style="1" hidden="1" customWidth="1"/>
    <col min="14" max="14" width="11.33203125" style="1" hidden="1" customWidth="1"/>
    <col min="15" max="15" width="12.1640625" style="1" hidden="1" customWidth="1"/>
    <col min="16" max="19" width="10.33203125" style="1" hidden="1" customWidth="1"/>
    <col min="20" max="20" width="10.83203125" style="1" hidden="1" customWidth="1"/>
    <col min="21" max="21" width="13.33203125" style="1" customWidth="1"/>
    <col min="22" max="22" width="11.33203125" style="1" customWidth="1"/>
    <col min="23" max="23" width="0.6640625" style="1" customWidth="1"/>
    <col min="24" max="24" width="14" style="1" bestFit="1" customWidth="1"/>
    <col min="25" max="25" width="16" style="1" customWidth="1"/>
    <col min="26" max="26" width="13.6640625" style="1" customWidth="1"/>
    <col min="27" max="27" width="12.1640625" style="1" customWidth="1"/>
    <col min="28" max="28" width="0.6640625" style="1" customWidth="1"/>
    <col min="29" max="29" width="11.1640625" style="1" customWidth="1"/>
    <col min="30" max="30" width="11.33203125" style="1" customWidth="1"/>
    <col min="31" max="31" width="9.33203125" style="1" bestFit="1" customWidth="1"/>
    <col min="32" max="32" width="9.83203125" style="1" bestFit="1" customWidth="1"/>
    <col min="33" max="33" width="9.33203125" style="1" bestFit="1" customWidth="1"/>
    <col min="34" max="34" width="9.1640625" style="1" customWidth="1"/>
    <col min="35" max="35" width="3.83203125" style="1" hidden="1" customWidth="1"/>
    <col min="36" max="36" width="2" style="1" customWidth="1"/>
    <col min="37" max="38" width="10.33203125" style="3" customWidth="1"/>
    <col min="39" max="39" width="11.5" style="3" customWidth="1"/>
    <col min="40" max="40" width="10.33203125" style="3" customWidth="1"/>
    <col min="41" max="44" width="10.33203125" style="3" hidden="1" customWidth="1"/>
    <col min="45" max="45" width="3.5" style="3" customWidth="1"/>
    <col min="46" max="63" width="10.83203125" style="2" customWidth="1"/>
    <col min="64" max="16384" width="9.33203125" style="1"/>
  </cols>
  <sheetData>
    <row r="1" spans="1:63" s="81" customFormat="1" ht="24.75" customHeight="1" x14ac:dyDescent="0.2">
      <c r="A1" s="89" t="s">
        <v>519</v>
      </c>
      <c r="B1" s="88"/>
      <c r="D1" s="87"/>
      <c r="E1" s="87"/>
      <c r="F1" s="87"/>
      <c r="G1" s="87"/>
      <c r="H1" s="87"/>
      <c r="I1" s="87"/>
      <c r="J1" s="87"/>
      <c r="K1" s="87"/>
      <c r="L1" s="87"/>
      <c r="M1" s="86"/>
      <c r="N1" s="86"/>
      <c r="O1" s="87"/>
      <c r="P1" s="86"/>
      <c r="Q1" s="86"/>
      <c r="R1" s="86"/>
      <c r="S1" s="86"/>
      <c r="U1" s="85"/>
      <c r="X1" s="83"/>
      <c r="Y1" s="84"/>
      <c r="AF1" s="84"/>
      <c r="AG1" s="84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</row>
    <row r="2" spans="1:63" ht="20.25" x14ac:dyDescent="0.3">
      <c r="A2" s="90" t="s">
        <v>529</v>
      </c>
      <c r="AK2" s="80"/>
      <c r="AL2" s="80"/>
      <c r="AM2" s="80"/>
      <c r="AN2" s="80"/>
      <c r="AO2" s="80"/>
      <c r="AP2" s="80"/>
      <c r="AQ2" s="80"/>
      <c r="AR2" s="80"/>
      <c r="AS2" s="80"/>
    </row>
    <row r="3" spans="1:63" ht="20.25" x14ac:dyDescent="0.3">
      <c r="AK3" s="79"/>
      <c r="AL3" s="79"/>
      <c r="AM3" s="79"/>
      <c r="AN3" s="79"/>
      <c r="AO3" s="79"/>
      <c r="AP3" s="79"/>
      <c r="AQ3" s="79"/>
      <c r="AR3" s="79"/>
      <c r="AS3" s="79"/>
    </row>
    <row r="4" spans="1:63" ht="11.25" x14ac:dyDescent="0.2">
      <c r="A4" s="78"/>
      <c r="B4" s="77"/>
      <c r="C4" s="76"/>
      <c r="D4" s="75">
        <v>1</v>
      </c>
      <c r="E4" s="75">
        <v>2</v>
      </c>
      <c r="F4" s="75">
        <v>3</v>
      </c>
      <c r="G4" s="75">
        <v>4</v>
      </c>
      <c r="H4" s="75">
        <v>5</v>
      </c>
      <c r="I4" s="75">
        <v>6</v>
      </c>
      <c r="J4" s="75">
        <v>7</v>
      </c>
      <c r="K4" s="75">
        <v>8</v>
      </c>
      <c r="L4" s="74">
        <v>9</v>
      </c>
      <c r="M4" s="73">
        <v>10</v>
      </c>
      <c r="N4" s="73">
        <v>11</v>
      </c>
      <c r="O4" s="73">
        <v>12</v>
      </c>
      <c r="P4" s="73">
        <v>13</v>
      </c>
      <c r="Q4" s="73">
        <v>14</v>
      </c>
      <c r="R4" s="73">
        <v>15</v>
      </c>
      <c r="S4" s="73">
        <v>16</v>
      </c>
      <c r="T4" s="72">
        <v>17</v>
      </c>
      <c r="U4" s="71">
        <v>18</v>
      </c>
      <c r="V4" s="71">
        <v>19</v>
      </c>
      <c r="W4" s="1" t="s">
        <v>1</v>
      </c>
      <c r="X4" s="72">
        <v>20</v>
      </c>
      <c r="Y4" s="72">
        <v>21</v>
      </c>
      <c r="Z4" s="72">
        <v>22</v>
      </c>
      <c r="AA4" s="72">
        <v>23</v>
      </c>
      <c r="AB4" s="1" t="s">
        <v>1</v>
      </c>
      <c r="AC4" s="71">
        <v>24</v>
      </c>
      <c r="AD4" s="71">
        <v>25</v>
      </c>
      <c r="AE4" s="71">
        <v>26</v>
      </c>
      <c r="AF4" s="71">
        <v>27</v>
      </c>
      <c r="AG4" s="71">
        <v>28</v>
      </c>
      <c r="AH4" s="71">
        <v>29</v>
      </c>
      <c r="AK4" s="91" t="s">
        <v>522</v>
      </c>
      <c r="AL4" s="70"/>
      <c r="AM4" s="70"/>
      <c r="AN4" s="70"/>
      <c r="AO4" s="70"/>
      <c r="AP4" s="70"/>
      <c r="AQ4" s="70"/>
      <c r="AR4" s="70"/>
      <c r="AS4" s="70"/>
    </row>
    <row r="5" spans="1:63" ht="11.25" x14ac:dyDescent="0.2">
      <c r="A5" s="56"/>
      <c r="B5" s="55"/>
      <c r="C5" s="54"/>
      <c r="D5" s="69" t="s">
        <v>518</v>
      </c>
      <c r="E5" s="68"/>
      <c r="F5" s="68"/>
      <c r="G5" s="68"/>
      <c r="H5" s="68"/>
      <c r="I5" s="68"/>
      <c r="J5" s="68"/>
      <c r="K5" s="67"/>
      <c r="L5" s="66" t="s">
        <v>517</v>
      </c>
      <c r="M5" s="65"/>
      <c r="N5" s="65"/>
      <c r="O5" s="65"/>
      <c r="P5" s="65"/>
      <c r="Q5" s="65"/>
      <c r="R5" s="65"/>
      <c r="S5" s="64"/>
      <c r="T5" s="50"/>
      <c r="U5" s="49"/>
      <c r="V5" s="49" t="s">
        <v>458</v>
      </c>
      <c r="X5" s="50"/>
      <c r="Y5" s="50"/>
      <c r="Z5" s="50"/>
      <c r="AA5" s="50"/>
      <c r="AC5" s="49"/>
      <c r="AD5" s="49" t="s">
        <v>502</v>
      </c>
      <c r="AE5" s="49"/>
      <c r="AF5" s="49"/>
      <c r="AG5" s="49"/>
      <c r="AH5" s="49"/>
      <c r="AK5" s="63"/>
      <c r="AL5" s="57"/>
      <c r="AM5" s="57"/>
      <c r="AN5" s="57"/>
      <c r="AO5" s="57"/>
      <c r="AP5" s="57"/>
      <c r="AQ5" s="57"/>
      <c r="AR5" s="57"/>
      <c r="AS5" s="57"/>
    </row>
    <row r="6" spans="1:63" ht="11.25" x14ac:dyDescent="0.2">
      <c r="A6" s="56"/>
      <c r="B6" s="55"/>
      <c r="C6" s="54"/>
      <c r="D6" s="62" t="s">
        <v>516</v>
      </c>
      <c r="E6" s="62" t="s">
        <v>514</v>
      </c>
      <c r="F6" s="62" t="s">
        <v>514</v>
      </c>
      <c r="G6" s="62" t="s">
        <v>515</v>
      </c>
      <c r="H6" s="62" t="s">
        <v>514</v>
      </c>
      <c r="I6" s="62" t="s">
        <v>514</v>
      </c>
      <c r="J6" s="62" t="s">
        <v>514</v>
      </c>
      <c r="K6" s="62" t="s">
        <v>514</v>
      </c>
      <c r="L6" s="61" t="s">
        <v>516</v>
      </c>
      <c r="M6" s="60" t="s">
        <v>514</v>
      </c>
      <c r="N6" s="60" t="s">
        <v>514</v>
      </c>
      <c r="O6" s="60" t="s">
        <v>515</v>
      </c>
      <c r="P6" s="60" t="s">
        <v>514</v>
      </c>
      <c r="Q6" s="60" t="s">
        <v>514</v>
      </c>
      <c r="R6" s="60" t="s">
        <v>514</v>
      </c>
      <c r="S6" s="60" t="s">
        <v>514</v>
      </c>
      <c r="T6" s="50" t="s">
        <v>513</v>
      </c>
      <c r="U6" s="49"/>
      <c r="V6" s="49" t="s">
        <v>484</v>
      </c>
      <c r="X6" s="50"/>
      <c r="Y6" s="50" t="s">
        <v>502</v>
      </c>
      <c r="Z6" s="50" t="s">
        <v>512</v>
      </c>
      <c r="AA6" s="50" t="s">
        <v>511</v>
      </c>
      <c r="AC6" s="49" t="s">
        <v>510</v>
      </c>
      <c r="AD6" s="49" t="s">
        <v>448</v>
      </c>
      <c r="AE6" s="49"/>
      <c r="AF6" s="49"/>
      <c r="AG6" s="49"/>
      <c r="AH6" s="49"/>
      <c r="AK6" s="48"/>
      <c r="AL6" s="47" t="s">
        <v>526</v>
      </c>
      <c r="AM6" s="47" t="s">
        <v>526</v>
      </c>
      <c r="AN6" s="47" t="s">
        <v>526</v>
      </c>
      <c r="AO6" s="47"/>
      <c r="AP6" s="47"/>
      <c r="AQ6" s="47"/>
      <c r="AR6" s="47"/>
      <c r="AS6" s="47"/>
    </row>
    <row r="7" spans="1:63" ht="11.25" x14ac:dyDescent="0.2">
      <c r="A7" s="56"/>
      <c r="B7" s="55"/>
      <c r="C7" s="54"/>
      <c r="D7" s="59" t="s">
        <v>509</v>
      </c>
      <c r="E7" s="59" t="s">
        <v>508</v>
      </c>
      <c r="F7" s="59" t="s">
        <v>506</v>
      </c>
      <c r="G7" s="59" t="s">
        <v>507</v>
      </c>
      <c r="H7" s="59" t="s">
        <v>506</v>
      </c>
      <c r="I7" s="59" t="s">
        <v>506</v>
      </c>
      <c r="J7" s="59" t="s">
        <v>506</v>
      </c>
      <c r="K7" s="59" t="s">
        <v>506</v>
      </c>
      <c r="L7" s="58" t="s">
        <v>509</v>
      </c>
      <c r="M7" s="49" t="s">
        <v>508</v>
      </c>
      <c r="N7" s="49" t="s">
        <v>506</v>
      </c>
      <c r="O7" s="49" t="s">
        <v>507</v>
      </c>
      <c r="P7" s="49" t="s">
        <v>506</v>
      </c>
      <c r="Q7" s="49" t="s">
        <v>506</v>
      </c>
      <c r="R7" s="49" t="s">
        <v>506</v>
      </c>
      <c r="S7" s="49" t="s">
        <v>506</v>
      </c>
      <c r="T7" s="50" t="s">
        <v>505</v>
      </c>
      <c r="U7" s="49" t="s">
        <v>504</v>
      </c>
      <c r="V7" s="49" t="s">
        <v>503</v>
      </c>
      <c r="X7" s="50" t="s">
        <v>502</v>
      </c>
      <c r="Y7" s="50" t="s">
        <v>501</v>
      </c>
      <c r="Z7" s="50" t="s">
        <v>500</v>
      </c>
      <c r="AA7" s="50" t="s">
        <v>499</v>
      </c>
      <c r="AC7" s="49" t="s">
        <v>448</v>
      </c>
      <c r="AD7" s="49" t="s">
        <v>484</v>
      </c>
      <c r="AE7" s="49"/>
      <c r="AF7" s="49" t="s">
        <v>526</v>
      </c>
      <c r="AG7" s="49" t="s">
        <v>498</v>
      </c>
      <c r="AH7" s="49" t="s">
        <v>497</v>
      </c>
      <c r="AK7" s="48" t="s">
        <v>525</v>
      </c>
      <c r="AL7" s="47" t="s">
        <v>523</v>
      </c>
      <c r="AM7" s="47" t="s">
        <v>524</v>
      </c>
      <c r="AN7" s="47" t="s">
        <v>528</v>
      </c>
      <c r="AO7" s="47"/>
      <c r="AP7" s="47"/>
      <c r="AQ7" s="47"/>
      <c r="AR7" s="47"/>
      <c r="AS7" s="47"/>
    </row>
    <row r="8" spans="1:63" ht="11.25" x14ac:dyDescent="0.2">
      <c r="A8" s="56"/>
      <c r="B8" s="55"/>
      <c r="C8" s="54"/>
      <c r="D8" s="53" t="s">
        <v>496</v>
      </c>
      <c r="E8" s="53" t="s">
        <v>495</v>
      </c>
      <c r="F8" s="53" t="s">
        <v>494</v>
      </c>
      <c r="G8" s="53" t="s">
        <v>493</v>
      </c>
      <c r="H8" s="53" t="s">
        <v>492</v>
      </c>
      <c r="I8" s="53" t="s">
        <v>491</v>
      </c>
      <c r="J8" s="53" t="s">
        <v>490</v>
      </c>
      <c r="K8" s="53" t="s">
        <v>489</v>
      </c>
      <c r="L8" s="52" t="s">
        <v>496</v>
      </c>
      <c r="M8" s="51" t="s">
        <v>495</v>
      </c>
      <c r="N8" s="51" t="s">
        <v>494</v>
      </c>
      <c r="O8" s="51" t="s">
        <v>493</v>
      </c>
      <c r="P8" s="51" t="s">
        <v>492</v>
      </c>
      <c r="Q8" s="51" t="s">
        <v>491</v>
      </c>
      <c r="R8" s="51" t="s">
        <v>490</v>
      </c>
      <c r="S8" s="51" t="s">
        <v>489</v>
      </c>
      <c r="T8" s="50" t="s">
        <v>488</v>
      </c>
      <c r="U8" s="49" t="s">
        <v>458</v>
      </c>
      <c r="V8" s="49" t="s">
        <v>485</v>
      </c>
      <c r="X8" s="50" t="s">
        <v>487</v>
      </c>
      <c r="Y8" s="50" t="s">
        <v>486</v>
      </c>
      <c r="Z8" s="50" t="s">
        <v>485</v>
      </c>
      <c r="AA8" s="50" t="s">
        <v>461</v>
      </c>
      <c r="AC8" s="49" t="s">
        <v>484</v>
      </c>
      <c r="AD8" s="49" t="s">
        <v>455</v>
      </c>
      <c r="AE8" s="49" t="s">
        <v>0</v>
      </c>
      <c r="AF8" s="49" t="s">
        <v>527</v>
      </c>
      <c r="AG8" s="49" t="s">
        <v>483</v>
      </c>
      <c r="AH8" s="49" t="s">
        <v>482</v>
      </c>
      <c r="AK8" s="48"/>
      <c r="AL8" s="47" t="s">
        <v>520</v>
      </c>
      <c r="AM8" s="47" t="s">
        <v>521</v>
      </c>
      <c r="AN8" s="47" t="s">
        <v>530</v>
      </c>
      <c r="AO8" s="38"/>
      <c r="AP8" s="47"/>
      <c r="AQ8" s="47"/>
      <c r="AR8" s="47"/>
      <c r="AS8" s="47"/>
    </row>
    <row r="9" spans="1:63" s="36" customFormat="1" ht="26.25" customHeight="1" x14ac:dyDescent="0.2">
      <c r="A9" s="46" t="s">
        <v>481</v>
      </c>
      <c r="B9" s="45" t="s">
        <v>480</v>
      </c>
      <c r="C9" s="44" t="s">
        <v>479</v>
      </c>
      <c r="D9" s="43" t="s">
        <v>478</v>
      </c>
      <c r="E9" s="43" t="s">
        <v>477</v>
      </c>
      <c r="F9" s="43" t="s">
        <v>476</v>
      </c>
      <c r="G9" s="43" t="s">
        <v>475</v>
      </c>
      <c r="H9" s="43" t="s">
        <v>474</v>
      </c>
      <c r="I9" s="43" t="s">
        <v>473</v>
      </c>
      <c r="J9" s="43" t="s">
        <v>472</v>
      </c>
      <c r="K9" s="43" t="s">
        <v>471</v>
      </c>
      <c r="L9" s="42" t="s">
        <v>470</v>
      </c>
      <c r="M9" s="41" t="s">
        <v>469</v>
      </c>
      <c r="N9" s="41" t="s">
        <v>468</v>
      </c>
      <c r="O9" s="41" t="s">
        <v>467</v>
      </c>
      <c r="P9" s="41" t="s">
        <v>466</v>
      </c>
      <c r="Q9" s="41" t="s">
        <v>465</v>
      </c>
      <c r="R9" s="41" t="s">
        <v>464</v>
      </c>
      <c r="S9" s="41" t="s">
        <v>463</v>
      </c>
      <c r="T9" s="40" t="s">
        <v>462</v>
      </c>
      <c r="U9" s="39" t="s">
        <v>461</v>
      </c>
      <c r="V9" s="39" t="s">
        <v>460</v>
      </c>
      <c r="W9" s="36" t="s">
        <v>449</v>
      </c>
      <c r="X9" s="40" t="s">
        <v>459</v>
      </c>
      <c r="Y9" s="40" t="s">
        <v>458</v>
      </c>
      <c r="Z9" s="40" t="s">
        <v>457</v>
      </c>
      <c r="AA9" s="40" t="s">
        <v>456</v>
      </c>
      <c r="AB9" s="36" t="s">
        <v>449</v>
      </c>
      <c r="AC9" s="39" t="s">
        <v>455</v>
      </c>
      <c r="AD9" s="39" t="s">
        <v>454</v>
      </c>
      <c r="AE9" s="39" t="s">
        <v>453</v>
      </c>
      <c r="AF9" s="39" t="s">
        <v>452</v>
      </c>
      <c r="AG9" s="39" t="s">
        <v>451</v>
      </c>
      <c r="AH9" s="39" t="s">
        <v>450</v>
      </c>
      <c r="AI9" s="36" t="s">
        <v>1</v>
      </c>
      <c r="AJ9" s="36" t="s">
        <v>449</v>
      </c>
      <c r="AK9" s="38"/>
      <c r="AL9" s="92"/>
      <c r="AM9" s="92"/>
      <c r="AN9" s="38"/>
      <c r="AO9" s="38"/>
      <c r="AP9" s="38"/>
      <c r="AQ9" s="38"/>
      <c r="AR9" s="38"/>
      <c r="AS9" s="38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</row>
    <row r="10" spans="1:63" s="2" customFormat="1" ht="11.25" x14ac:dyDescent="0.2">
      <c r="A10" s="6">
        <v>1</v>
      </c>
      <c r="B10" s="5" t="s">
        <v>447</v>
      </c>
      <c r="C10" s="6">
        <v>1</v>
      </c>
      <c r="D10" s="30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1918767</v>
      </c>
      <c r="K10" s="29">
        <v>1695826</v>
      </c>
      <c r="L10" s="2">
        <v>1058643</v>
      </c>
      <c r="M10" s="2">
        <v>0</v>
      </c>
      <c r="N10" s="2">
        <v>0</v>
      </c>
      <c r="O10" s="2">
        <v>26844.930000000004</v>
      </c>
      <c r="P10" s="2">
        <v>0</v>
      </c>
      <c r="Q10" s="2">
        <v>0</v>
      </c>
      <c r="R10" s="2">
        <v>0</v>
      </c>
      <c r="S10" s="2">
        <v>0</v>
      </c>
      <c r="T10" s="2" t="s">
        <v>4</v>
      </c>
      <c r="U10" s="2">
        <f t="shared" ref="U10:U73" si="0">IF(OR(T10="X",T10="X16",T10="X17"),SUM(D10:S10),
IF(T10="x18",SUM(D10:S10)-D10*0.61-L10*0.61,SUM(D10:S10)-D10-L10))</f>
        <v>4700080.93</v>
      </c>
      <c r="V10" s="25">
        <f t="shared" ref="V10:V73" si="1">IF(AND(C10=1,U10&gt;0),U10/Y10*100,0)</f>
        <v>15.346817690044109</v>
      </c>
      <c r="X10" s="2">
        <v>25332546.714959998</v>
      </c>
      <c r="Y10" s="2">
        <v>30625768.969999999</v>
      </c>
      <c r="Z10" s="2">
        <f t="shared" ref="Z10:Z73" si="2">IF(Y10-X10&gt;0,Y10-X10,0)</f>
        <v>5293222.2550400011</v>
      </c>
      <c r="AA10" s="2">
        <f t="shared" ref="AA10:AA73" si="3">V10*0.01*Z10</f>
        <v>812341.16940983059</v>
      </c>
      <c r="AC10" s="25">
        <v>117.89890455538425</v>
      </c>
      <c r="AD10" s="25">
        <f t="shared" ref="AD10:AD73" si="4">IFERROR(IF(C10=1,(Y10-AA10)/X10*100,0),"")</f>
        <v>117.68823772851866</v>
      </c>
      <c r="AE10" s="28">
        <f t="shared" ref="AE10:AE73" si="5">AD10-AC10</f>
        <v>-0.21066682686559091</v>
      </c>
      <c r="AF10" s="2">
        <v>39</v>
      </c>
      <c r="AG10" s="2">
        <v>1</v>
      </c>
      <c r="AH10" s="25">
        <f t="shared" ref="AH10:AH73" si="6">IF(AG10=1,AD10,AC10)</f>
        <v>117.68823772851866</v>
      </c>
      <c r="AI10" s="25"/>
      <c r="AJ10" s="25"/>
      <c r="AK10" s="26">
        <v>117.68823772851866</v>
      </c>
      <c r="AL10" s="26">
        <v>117.61094704150108</v>
      </c>
      <c r="AM10" s="26">
        <v>117.68823772851866</v>
      </c>
      <c r="AN10" s="26">
        <v>117.68823772851866</v>
      </c>
      <c r="AO10" s="26"/>
      <c r="AP10" s="26"/>
      <c r="AQ10" s="26"/>
      <c r="AR10" s="26"/>
      <c r="AS10" s="26"/>
    </row>
    <row r="11" spans="1:63" s="2" customFormat="1" ht="11.25" x14ac:dyDescent="0.2">
      <c r="A11" s="6">
        <v>2</v>
      </c>
      <c r="B11" s="5" t="s">
        <v>446</v>
      </c>
      <c r="C11" s="6">
        <v>0</v>
      </c>
      <c r="D11" s="3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33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2">
        <f t="shared" si="0"/>
        <v>0</v>
      </c>
      <c r="V11" s="31">
        <f t="shared" si="1"/>
        <v>0</v>
      </c>
      <c r="W11" s="14"/>
      <c r="X11" s="14">
        <v>0</v>
      </c>
      <c r="Y11" s="14">
        <v>0</v>
      </c>
      <c r="Z11" s="2">
        <f t="shared" si="2"/>
        <v>0</v>
      </c>
      <c r="AA11" s="2">
        <f t="shared" si="3"/>
        <v>0</v>
      </c>
      <c r="AC11" s="25">
        <v>0</v>
      </c>
      <c r="AD11" s="25">
        <f t="shared" si="4"/>
        <v>0</v>
      </c>
      <c r="AE11" s="28">
        <f t="shared" si="5"/>
        <v>0</v>
      </c>
      <c r="AF11" s="2">
        <v>0</v>
      </c>
      <c r="AG11" s="2" t="s">
        <v>94</v>
      </c>
      <c r="AH11" s="25">
        <f t="shared" si="6"/>
        <v>0</v>
      </c>
      <c r="AI11" s="25"/>
      <c r="AJ11" s="25"/>
      <c r="AK11" s="26">
        <v>0</v>
      </c>
      <c r="AL11" s="26">
        <v>0</v>
      </c>
      <c r="AM11" s="26">
        <v>0</v>
      </c>
      <c r="AN11" s="26">
        <v>0</v>
      </c>
      <c r="AO11" s="26"/>
      <c r="AP11" s="26"/>
      <c r="AQ11" s="26"/>
      <c r="AR11" s="26"/>
      <c r="AS11" s="26"/>
    </row>
    <row r="12" spans="1:63" s="2" customFormat="1" ht="11.25" x14ac:dyDescent="0.2">
      <c r="A12" s="6">
        <v>3</v>
      </c>
      <c r="B12" s="5" t="s">
        <v>445</v>
      </c>
      <c r="C12" s="6">
        <v>1</v>
      </c>
      <c r="D12" s="30">
        <v>0</v>
      </c>
      <c r="E12" s="2">
        <v>572211</v>
      </c>
      <c r="F12" s="2">
        <v>0</v>
      </c>
      <c r="G12" s="2">
        <v>0</v>
      </c>
      <c r="H12" s="2">
        <v>0</v>
      </c>
      <c r="I12" s="2">
        <v>0</v>
      </c>
      <c r="J12" s="2">
        <v>254312</v>
      </c>
      <c r="K12" s="29">
        <v>561524</v>
      </c>
      <c r="L12" s="2">
        <v>237678</v>
      </c>
      <c r="M12" s="2">
        <v>0</v>
      </c>
      <c r="N12" s="2">
        <v>0</v>
      </c>
      <c r="O12" s="2">
        <v>3614.1000000000004</v>
      </c>
      <c r="P12" s="2">
        <v>0</v>
      </c>
      <c r="Q12" s="2">
        <v>0</v>
      </c>
      <c r="R12" s="2">
        <v>0</v>
      </c>
      <c r="S12" s="2">
        <v>0</v>
      </c>
      <c r="T12" s="2" t="s">
        <v>4</v>
      </c>
      <c r="U12" s="2">
        <f t="shared" si="0"/>
        <v>1629339.1</v>
      </c>
      <c r="V12" s="25">
        <f t="shared" si="1"/>
        <v>10.40560082942997</v>
      </c>
      <c r="X12" s="2">
        <v>13990412.9</v>
      </c>
      <c r="Y12" s="2">
        <v>15658289.479947858</v>
      </c>
      <c r="Z12" s="2">
        <f t="shared" si="2"/>
        <v>1667876.5799478572</v>
      </c>
      <c r="AA12" s="2">
        <f t="shared" si="3"/>
        <v>173552.57923692244</v>
      </c>
      <c r="AC12" s="25">
        <v>113.61900876133559</v>
      </c>
      <c r="AD12" s="25">
        <f t="shared" si="4"/>
        <v>110.68105717388038</v>
      </c>
      <c r="AE12" s="28">
        <f t="shared" si="5"/>
        <v>-2.9379515874552169</v>
      </c>
      <c r="AF12" s="2">
        <v>0</v>
      </c>
      <c r="AG12" s="2">
        <v>1</v>
      </c>
      <c r="AH12" s="25">
        <f t="shared" si="6"/>
        <v>110.68105717388038</v>
      </c>
      <c r="AI12" s="25"/>
      <c r="AJ12" s="25"/>
      <c r="AK12" s="26">
        <v>110.68105717388038</v>
      </c>
      <c r="AL12" s="26">
        <v>113.61900876133559</v>
      </c>
      <c r="AM12" s="26">
        <v>110.68212494283462</v>
      </c>
      <c r="AN12" s="26">
        <v>110.68105717388038</v>
      </c>
      <c r="AO12" s="26"/>
      <c r="AP12" s="26"/>
      <c r="AQ12" s="26"/>
      <c r="AR12" s="26"/>
      <c r="AS12" s="26"/>
    </row>
    <row r="13" spans="1:63" s="2" customFormat="1" ht="11.25" x14ac:dyDescent="0.2">
      <c r="A13" s="6">
        <v>4</v>
      </c>
      <c r="B13" s="5" t="s">
        <v>444</v>
      </c>
      <c r="C13" s="6">
        <v>0</v>
      </c>
      <c r="D13" s="30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9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f t="shared" si="0"/>
        <v>0</v>
      </c>
      <c r="V13" s="25">
        <f t="shared" si="1"/>
        <v>0</v>
      </c>
      <c r="X13" s="2">
        <v>0</v>
      </c>
      <c r="Y13" s="2">
        <v>0</v>
      </c>
      <c r="Z13" s="2">
        <f t="shared" si="2"/>
        <v>0</v>
      </c>
      <c r="AA13" s="2">
        <f t="shared" si="3"/>
        <v>0</v>
      </c>
      <c r="AC13" s="25">
        <v>0</v>
      </c>
      <c r="AD13" s="25">
        <f t="shared" si="4"/>
        <v>0</v>
      </c>
      <c r="AE13" s="28">
        <f t="shared" si="5"/>
        <v>0</v>
      </c>
      <c r="AF13" s="2">
        <v>0</v>
      </c>
      <c r="AG13" s="2" t="s">
        <v>94</v>
      </c>
      <c r="AH13" s="25">
        <f t="shared" si="6"/>
        <v>0</v>
      </c>
      <c r="AI13" s="25"/>
      <c r="AJ13" s="25"/>
      <c r="AK13" s="26">
        <v>0</v>
      </c>
      <c r="AL13" s="26">
        <v>0</v>
      </c>
      <c r="AM13" s="26">
        <v>0</v>
      </c>
      <c r="AN13" s="26">
        <v>0</v>
      </c>
      <c r="AO13" s="26"/>
      <c r="AP13" s="26"/>
      <c r="AQ13" s="26"/>
      <c r="AR13" s="26"/>
      <c r="AS13" s="26"/>
    </row>
    <row r="14" spans="1:63" s="2" customFormat="1" ht="11.25" x14ac:dyDescent="0.2">
      <c r="A14" s="6">
        <v>5</v>
      </c>
      <c r="B14" s="5" t="s">
        <v>443</v>
      </c>
      <c r="C14" s="6">
        <v>1</v>
      </c>
      <c r="D14" s="30">
        <v>0</v>
      </c>
      <c r="E14" s="2">
        <v>0</v>
      </c>
      <c r="F14" s="2">
        <v>0</v>
      </c>
      <c r="G14" s="2">
        <v>0</v>
      </c>
      <c r="H14" s="2">
        <v>0</v>
      </c>
      <c r="I14" s="2">
        <v>74290</v>
      </c>
      <c r="J14" s="2">
        <v>1252950</v>
      </c>
      <c r="K14" s="29">
        <v>638604</v>
      </c>
      <c r="L14" s="2">
        <v>1567579</v>
      </c>
      <c r="M14" s="2">
        <v>0</v>
      </c>
      <c r="N14" s="2">
        <v>16558</v>
      </c>
      <c r="O14" s="2">
        <v>58197.16</v>
      </c>
      <c r="P14" s="2">
        <v>0</v>
      </c>
      <c r="Q14" s="2">
        <v>0</v>
      </c>
      <c r="R14" s="2">
        <v>0</v>
      </c>
      <c r="S14" s="2">
        <v>0</v>
      </c>
      <c r="T14" s="2" t="s">
        <v>4</v>
      </c>
      <c r="U14" s="2">
        <f t="shared" si="0"/>
        <v>3608178.16</v>
      </c>
      <c r="V14" s="25">
        <f t="shared" si="1"/>
        <v>5.6876108901307001</v>
      </c>
      <c r="X14" s="2">
        <v>42427489.500000007</v>
      </c>
      <c r="Y14" s="2">
        <v>63439258.235140711</v>
      </c>
      <c r="Z14" s="2">
        <f t="shared" si="2"/>
        <v>21011768.735140704</v>
      </c>
      <c r="AA14" s="2">
        <f t="shared" si="3"/>
        <v>1195067.6467889403</v>
      </c>
      <c r="AC14" s="25">
        <v>143.62176091309624</v>
      </c>
      <c r="AD14" s="25">
        <f t="shared" si="4"/>
        <v>146.70722053528942</v>
      </c>
      <c r="AE14" s="28">
        <f t="shared" si="5"/>
        <v>3.0854596221931843</v>
      </c>
      <c r="AF14" s="2">
        <v>77</v>
      </c>
      <c r="AG14" s="2">
        <v>1</v>
      </c>
      <c r="AH14" s="25">
        <f t="shared" si="6"/>
        <v>146.70722053528942</v>
      </c>
      <c r="AI14" s="25"/>
      <c r="AJ14" s="25"/>
      <c r="AK14" s="26">
        <v>146.70722053528942</v>
      </c>
      <c r="AL14" s="26">
        <v>146.82766257244418</v>
      </c>
      <c r="AM14" s="26">
        <v>146.70072156563387</v>
      </c>
      <c r="AN14" s="26">
        <v>146.70722053528942</v>
      </c>
      <c r="AO14" s="26"/>
      <c r="AP14" s="26"/>
      <c r="AQ14" s="26"/>
      <c r="AR14" s="26"/>
      <c r="AS14" s="26"/>
    </row>
    <row r="15" spans="1:63" s="2" customFormat="1" ht="11.25" x14ac:dyDescent="0.2">
      <c r="A15" s="6">
        <v>6</v>
      </c>
      <c r="B15" s="5" t="s">
        <v>442</v>
      </c>
      <c r="C15" s="6">
        <v>0</v>
      </c>
      <c r="D15" s="30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9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f t="shared" si="0"/>
        <v>0</v>
      </c>
      <c r="V15" s="25">
        <f t="shared" si="1"/>
        <v>0</v>
      </c>
      <c r="X15" s="2">
        <v>0</v>
      </c>
      <c r="Y15" s="2">
        <v>0</v>
      </c>
      <c r="Z15" s="2">
        <f t="shared" si="2"/>
        <v>0</v>
      </c>
      <c r="AA15" s="2">
        <f t="shared" si="3"/>
        <v>0</v>
      </c>
      <c r="AC15" s="25">
        <v>0</v>
      </c>
      <c r="AD15" s="25">
        <f t="shared" si="4"/>
        <v>0</v>
      </c>
      <c r="AE15" s="28">
        <f t="shared" si="5"/>
        <v>0</v>
      </c>
      <c r="AF15" s="2">
        <v>0</v>
      </c>
      <c r="AG15" s="2" t="s">
        <v>94</v>
      </c>
      <c r="AH15" s="25">
        <f t="shared" si="6"/>
        <v>0</v>
      </c>
      <c r="AI15" s="25"/>
      <c r="AJ15" s="25"/>
      <c r="AK15" s="26">
        <v>0</v>
      </c>
      <c r="AL15" s="26">
        <v>0</v>
      </c>
      <c r="AM15" s="26">
        <v>0</v>
      </c>
      <c r="AN15" s="26">
        <v>0</v>
      </c>
      <c r="AO15" s="26"/>
      <c r="AP15" s="26"/>
      <c r="AQ15" s="26"/>
      <c r="AR15" s="26"/>
      <c r="AS15" s="26"/>
    </row>
    <row r="16" spans="1:63" s="2" customFormat="1" ht="11.25" x14ac:dyDescent="0.2">
      <c r="A16" s="6">
        <v>7</v>
      </c>
      <c r="B16" s="5" t="s">
        <v>441</v>
      </c>
      <c r="C16" s="6">
        <v>1</v>
      </c>
      <c r="D16" s="30">
        <v>425168</v>
      </c>
      <c r="E16" s="2">
        <v>121346</v>
      </c>
      <c r="F16" s="2">
        <v>0</v>
      </c>
      <c r="G16" s="2">
        <v>0</v>
      </c>
      <c r="H16" s="2">
        <v>0</v>
      </c>
      <c r="I16" s="2">
        <v>409356</v>
      </c>
      <c r="J16" s="2">
        <v>1441756</v>
      </c>
      <c r="K16" s="29">
        <v>1068642</v>
      </c>
      <c r="L16" s="2">
        <v>1252439</v>
      </c>
      <c r="M16" s="2">
        <v>3928</v>
      </c>
      <c r="N16" s="2">
        <v>119857</v>
      </c>
      <c r="O16" s="2">
        <v>53266.01</v>
      </c>
      <c r="P16" s="2">
        <v>0</v>
      </c>
      <c r="Q16" s="2">
        <v>0</v>
      </c>
      <c r="R16" s="2">
        <v>0</v>
      </c>
      <c r="S16" s="2">
        <v>0</v>
      </c>
      <c r="T16" s="2" t="s">
        <v>4</v>
      </c>
      <c r="U16" s="2">
        <f t="shared" si="0"/>
        <v>4895758.01</v>
      </c>
      <c r="V16" s="25">
        <f t="shared" si="1"/>
        <v>14.059803547426034</v>
      </c>
      <c r="X16" s="2">
        <v>22553274.579999998</v>
      </c>
      <c r="Y16" s="2">
        <v>34820956.021795049</v>
      </c>
      <c r="Z16" s="2">
        <f t="shared" si="2"/>
        <v>12267681.441795051</v>
      </c>
      <c r="AA16" s="2">
        <f t="shared" si="3"/>
        <v>1724811.9105404257</v>
      </c>
      <c r="AC16" s="25">
        <v>141.69766313119248</v>
      </c>
      <c r="AD16" s="25">
        <f t="shared" si="4"/>
        <v>146.74651343359218</v>
      </c>
      <c r="AE16" s="28">
        <f t="shared" si="5"/>
        <v>5.0488503023996998</v>
      </c>
      <c r="AF16" s="2">
        <v>68</v>
      </c>
      <c r="AG16" s="2">
        <v>1</v>
      </c>
      <c r="AH16" s="25">
        <f t="shared" si="6"/>
        <v>146.74651343359218</v>
      </c>
      <c r="AI16" s="25"/>
      <c r="AJ16" s="25"/>
      <c r="AK16" s="26">
        <v>146.74651343359218</v>
      </c>
      <c r="AL16" s="26">
        <v>146.40033473210428</v>
      </c>
      <c r="AM16" s="26">
        <v>146.74036628615713</v>
      </c>
      <c r="AN16" s="26">
        <v>146.74651343359218</v>
      </c>
      <c r="AO16" s="26"/>
      <c r="AP16" s="26"/>
      <c r="AQ16" s="26"/>
      <c r="AR16" s="26"/>
      <c r="AS16" s="26"/>
    </row>
    <row r="17" spans="1:45" ht="11.25" x14ac:dyDescent="0.2">
      <c r="A17" s="6">
        <v>8</v>
      </c>
      <c r="B17" s="5" t="s">
        <v>440</v>
      </c>
      <c r="C17" s="6">
        <v>1</v>
      </c>
      <c r="D17" s="30">
        <v>1453691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9">
        <v>0</v>
      </c>
      <c r="L17" s="2">
        <v>0</v>
      </c>
      <c r="M17" s="2">
        <v>8138</v>
      </c>
      <c r="N17" s="2">
        <v>64535</v>
      </c>
      <c r="O17" s="2">
        <v>120969.66000000002</v>
      </c>
      <c r="P17" s="2">
        <v>0</v>
      </c>
      <c r="Q17" s="2">
        <v>0</v>
      </c>
      <c r="R17" s="2">
        <v>0</v>
      </c>
      <c r="S17" s="2">
        <v>0</v>
      </c>
      <c r="T17" s="2" t="s">
        <v>4</v>
      </c>
      <c r="U17" s="2">
        <f t="shared" si="0"/>
        <v>1647333.66</v>
      </c>
      <c r="V17" s="25">
        <f t="shared" si="1"/>
        <v>6.2855274423886112</v>
      </c>
      <c r="W17" s="2"/>
      <c r="X17" s="2">
        <v>12512134.57</v>
      </c>
      <c r="Y17" s="2">
        <v>26208360</v>
      </c>
      <c r="Z17" s="2">
        <f t="shared" si="2"/>
        <v>13696225.43</v>
      </c>
      <c r="AA17" s="2">
        <f t="shared" si="3"/>
        <v>860880.00797405746</v>
      </c>
      <c r="AB17" s="2"/>
      <c r="AC17" s="25">
        <v>198.77617935832708</v>
      </c>
      <c r="AD17" s="25">
        <f t="shared" si="4"/>
        <v>202.58317915474549</v>
      </c>
      <c r="AE17" s="28">
        <f t="shared" si="5"/>
        <v>3.8069997964184097</v>
      </c>
      <c r="AF17" s="2">
        <v>74</v>
      </c>
      <c r="AG17" s="2">
        <v>1</v>
      </c>
      <c r="AH17" s="25">
        <f t="shared" si="6"/>
        <v>202.58317915474549</v>
      </c>
      <c r="AI17" s="25"/>
      <c r="AJ17" s="25"/>
      <c r="AK17" s="26">
        <v>202.58317915474549</v>
      </c>
      <c r="AL17" s="26">
        <v>198.77617935832708</v>
      </c>
      <c r="AM17" s="26">
        <v>202.37708774766747</v>
      </c>
      <c r="AN17" s="26">
        <v>202.58317915474549</v>
      </c>
      <c r="AO17" s="26"/>
      <c r="AP17" s="26"/>
      <c r="AQ17" s="26"/>
      <c r="AR17" s="26"/>
      <c r="AS17" s="26"/>
    </row>
    <row r="18" spans="1:45" ht="11.25" x14ac:dyDescent="0.2">
      <c r="A18" s="6">
        <v>9</v>
      </c>
      <c r="B18" s="5" t="s">
        <v>439</v>
      </c>
      <c r="C18" s="6">
        <v>1</v>
      </c>
      <c r="D18" s="30">
        <v>0</v>
      </c>
      <c r="E18" s="2">
        <v>1107284</v>
      </c>
      <c r="F18" s="2">
        <v>0</v>
      </c>
      <c r="G18" s="2">
        <v>0</v>
      </c>
      <c r="H18" s="2">
        <v>0</v>
      </c>
      <c r="I18" s="2">
        <v>144000</v>
      </c>
      <c r="J18" s="2">
        <v>3494579</v>
      </c>
      <c r="K18" s="29">
        <v>106006</v>
      </c>
      <c r="L18" s="2">
        <v>2500988</v>
      </c>
      <c r="M18" s="2">
        <v>19395</v>
      </c>
      <c r="N18" s="2">
        <v>0</v>
      </c>
      <c r="O18" s="2">
        <v>14910.840000000002</v>
      </c>
      <c r="P18" s="2">
        <v>0</v>
      </c>
      <c r="Q18" s="2">
        <v>0</v>
      </c>
      <c r="R18" s="2">
        <v>0</v>
      </c>
      <c r="S18" s="2">
        <v>0</v>
      </c>
      <c r="T18" s="2" t="s">
        <v>14</v>
      </c>
      <c r="U18" s="2">
        <f t="shared" si="0"/>
        <v>5861560.1600000001</v>
      </c>
      <c r="V18" s="25">
        <f t="shared" si="1"/>
        <v>5.3505062346188845</v>
      </c>
      <c r="W18" s="2"/>
      <c r="X18" s="2">
        <v>64237434.876240008</v>
      </c>
      <c r="Y18" s="2">
        <v>109551506.02525216</v>
      </c>
      <c r="Z18" s="2">
        <f t="shared" si="2"/>
        <v>45314071.149012156</v>
      </c>
      <c r="AA18" s="2">
        <f t="shared" si="3"/>
        <v>2424532.2019875329</v>
      </c>
      <c r="AB18" s="2"/>
      <c r="AC18" s="25">
        <v>162.51813111292645</v>
      </c>
      <c r="AD18" s="25">
        <f t="shared" si="4"/>
        <v>166.76720362457763</v>
      </c>
      <c r="AE18" s="28">
        <f t="shared" si="5"/>
        <v>4.2490725116511783</v>
      </c>
      <c r="AF18" s="2">
        <v>14</v>
      </c>
      <c r="AG18" s="2">
        <v>1</v>
      </c>
      <c r="AH18" s="25">
        <f t="shared" si="6"/>
        <v>166.76720362457763</v>
      </c>
      <c r="AI18" s="25"/>
      <c r="AJ18" s="25"/>
      <c r="AK18" s="26">
        <v>166.76720362457763</v>
      </c>
      <c r="AL18" s="26">
        <v>166.72257078804262</v>
      </c>
      <c r="AM18" s="26">
        <v>166.76537323700339</v>
      </c>
      <c r="AN18" s="26">
        <v>166.76720362457763</v>
      </c>
      <c r="AO18" s="26"/>
      <c r="AP18" s="26"/>
      <c r="AQ18" s="26"/>
      <c r="AR18" s="26"/>
      <c r="AS18" s="26"/>
    </row>
    <row r="19" spans="1:45" ht="11.25" x14ac:dyDescent="0.2">
      <c r="A19" s="6">
        <v>10</v>
      </c>
      <c r="B19" s="5" t="s">
        <v>438</v>
      </c>
      <c r="C19" s="6">
        <v>1</v>
      </c>
      <c r="D19" s="30">
        <v>0</v>
      </c>
      <c r="E19" s="2">
        <v>67652</v>
      </c>
      <c r="F19" s="2">
        <v>0</v>
      </c>
      <c r="G19" s="2">
        <v>0</v>
      </c>
      <c r="H19" s="2">
        <v>0</v>
      </c>
      <c r="I19" s="2">
        <v>0</v>
      </c>
      <c r="J19" s="2">
        <v>3827183</v>
      </c>
      <c r="K19" s="29">
        <v>1874929</v>
      </c>
      <c r="L19" s="2">
        <v>2709570</v>
      </c>
      <c r="M19" s="2">
        <v>39741</v>
      </c>
      <c r="N19" s="2">
        <v>0</v>
      </c>
      <c r="O19" s="2">
        <v>11385.36</v>
      </c>
      <c r="P19" s="2">
        <v>0</v>
      </c>
      <c r="Q19" s="2">
        <v>0</v>
      </c>
      <c r="R19" s="2">
        <v>0</v>
      </c>
      <c r="S19" s="2">
        <v>0</v>
      </c>
      <c r="T19" s="2" t="s">
        <v>4</v>
      </c>
      <c r="U19" s="2">
        <f t="shared" si="0"/>
        <v>8530460.3599999994</v>
      </c>
      <c r="V19" s="25">
        <f t="shared" si="1"/>
        <v>9.3060255300310892</v>
      </c>
      <c r="W19" s="2"/>
      <c r="X19" s="2">
        <v>64895656.34093</v>
      </c>
      <c r="Y19" s="2">
        <v>91665989.22893241</v>
      </c>
      <c r="Z19" s="2">
        <f t="shared" si="2"/>
        <v>26770332.888002411</v>
      </c>
      <c r="AA19" s="2">
        <f t="shared" si="3"/>
        <v>2491254.0130318133</v>
      </c>
      <c r="AB19" s="2"/>
      <c r="AC19" s="25">
        <v>132.47404363812581</v>
      </c>
      <c r="AD19" s="25">
        <f t="shared" si="4"/>
        <v>137.4124868194879</v>
      </c>
      <c r="AE19" s="28">
        <f t="shared" si="5"/>
        <v>4.9384431813620893</v>
      </c>
      <c r="AF19" s="2">
        <v>15</v>
      </c>
      <c r="AG19" s="2">
        <v>1</v>
      </c>
      <c r="AH19" s="25">
        <f t="shared" si="6"/>
        <v>137.4124868194879</v>
      </c>
      <c r="AI19" s="25"/>
      <c r="AJ19" s="25"/>
      <c r="AK19" s="26">
        <v>137.4124868194879</v>
      </c>
      <c r="AL19" s="26">
        <v>137.28677782002751</v>
      </c>
      <c r="AM19" s="26">
        <v>137.41114964821622</v>
      </c>
      <c r="AN19" s="26">
        <v>137.4124868194879</v>
      </c>
      <c r="AO19" s="26"/>
      <c r="AP19" s="26"/>
      <c r="AQ19" s="26"/>
      <c r="AR19" s="26"/>
      <c r="AS19" s="26"/>
    </row>
    <row r="20" spans="1:45" ht="11.25" x14ac:dyDescent="0.2">
      <c r="A20" s="6">
        <v>11</v>
      </c>
      <c r="B20" s="5" t="s">
        <v>437</v>
      </c>
      <c r="C20" s="6">
        <v>0</v>
      </c>
      <c r="D20" s="30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9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f t="shared" si="0"/>
        <v>0</v>
      </c>
      <c r="V20" s="25">
        <f t="shared" si="1"/>
        <v>0</v>
      </c>
      <c r="W20" s="2"/>
      <c r="X20" s="2">
        <v>0</v>
      </c>
      <c r="Y20" s="2">
        <v>0</v>
      </c>
      <c r="Z20" s="2">
        <f t="shared" si="2"/>
        <v>0</v>
      </c>
      <c r="AA20" s="2">
        <f t="shared" si="3"/>
        <v>0</v>
      </c>
      <c r="AB20" s="2"/>
      <c r="AC20" s="25">
        <v>0</v>
      </c>
      <c r="AD20" s="25">
        <f t="shared" si="4"/>
        <v>0</v>
      </c>
      <c r="AE20" s="28">
        <f t="shared" si="5"/>
        <v>0</v>
      </c>
      <c r="AF20" s="2">
        <v>0</v>
      </c>
      <c r="AG20" s="2" t="s">
        <v>94</v>
      </c>
      <c r="AH20" s="25">
        <f t="shared" si="6"/>
        <v>0</v>
      </c>
      <c r="AI20" s="25"/>
      <c r="AJ20" s="25"/>
      <c r="AK20" s="26">
        <v>0</v>
      </c>
      <c r="AL20" s="26">
        <v>0</v>
      </c>
      <c r="AM20" s="26">
        <v>0</v>
      </c>
      <c r="AN20" s="26">
        <v>0</v>
      </c>
      <c r="AO20" s="26"/>
      <c r="AP20" s="26"/>
      <c r="AQ20" s="26"/>
      <c r="AR20" s="26"/>
      <c r="AS20" s="26"/>
    </row>
    <row r="21" spans="1:45" ht="11.25" x14ac:dyDescent="0.2">
      <c r="A21" s="6">
        <v>12</v>
      </c>
      <c r="B21" s="5" t="s">
        <v>436</v>
      </c>
      <c r="C21" s="6">
        <v>0</v>
      </c>
      <c r="D21" s="30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9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f t="shared" si="0"/>
        <v>0</v>
      </c>
      <c r="V21" s="25">
        <f t="shared" si="1"/>
        <v>0</v>
      </c>
      <c r="W21" s="2"/>
      <c r="X21" s="2">
        <v>0</v>
      </c>
      <c r="Y21" s="2">
        <v>0</v>
      </c>
      <c r="Z21" s="2">
        <f t="shared" si="2"/>
        <v>0</v>
      </c>
      <c r="AA21" s="2">
        <f t="shared" si="3"/>
        <v>0</v>
      </c>
      <c r="AB21" s="2"/>
      <c r="AC21" s="25">
        <v>0</v>
      </c>
      <c r="AD21" s="25">
        <f t="shared" si="4"/>
        <v>0</v>
      </c>
      <c r="AE21" s="28">
        <f t="shared" si="5"/>
        <v>0</v>
      </c>
      <c r="AF21" s="2">
        <v>0</v>
      </c>
      <c r="AG21" s="2" t="s">
        <v>94</v>
      </c>
      <c r="AH21" s="25">
        <f t="shared" si="6"/>
        <v>0</v>
      </c>
      <c r="AI21" s="25"/>
      <c r="AJ21" s="25"/>
      <c r="AK21" s="26">
        <v>0</v>
      </c>
      <c r="AL21" s="26">
        <v>0</v>
      </c>
      <c r="AM21" s="26">
        <v>0</v>
      </c>
      <c r="AN21" s="26">
        <v>0</v>
      </c>
      <c r="AO21" s="26"/>
      <c r="AP21" s="26"/>
      <c r="AQ21" s="26"/>
      <c r="AR21" s="26"/>
      <c r="AS21" s="26"/>
    </row>
    <row r="22" spans="1:45" ht="11.25" x14ac:dyDescent="0.2">
      <c r="A22" s="6">
        <v>13</v>
      </c>
      <c r="B22" s="5" t="s">
        <v>435</v>
      </c>
      <c r="C22" s="6">
        <v>0</v>
      </c>
      <c r="D22" s="30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9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f t="shared" si="0"/>
        <v>0</v>
      </c>
      <c r="V22" s="25">
        <f t="shared" si="1"/>
        <v>0</v>
      </c>
      <c r="W22" s="2"/>
      <c r="X22" s="2">
        <v>117262.39999999999</v>
      </c>
      <c r="Y22" s="2">
        <v>307830</v>
      </c>
      <c r="Z22" s="2">
        <f t="shared" si="2"/>
        <v>190567.6</v>
      </c>
      <c r="AA22" s="2">
        <f t="shared" si="3"/>
        <v>0</v>
      </c>
      <c r="AB22" s="2"/>
      <c r="AC22" s="25">
        <v>0</v>
      </c>
      <c r="AD22" s="25">
        <f t="shared" si="4"/>
        <v>0</v>
      </c>
      <c r="AE22" s="28">
        <f t="shared" si="5"/>
        <v>0</v>
      </c>
      <c r="AF22" s="2">
        <v>0</v>
      </c>
      <c r="AG22" s="2" t="s">
        <v>94</v>
      </c>
      <c r="AH22" s="25">
        <f t="shared" si="6"/>
        <v>0</v>
      </c>
      <c r="AI22" s="25"/>
      <c r="AJ22" s="25"/>
      <c r="AK22" s="26">
        <v>0</v>
      </c>
      <c r="AL22" s="26">
        <v>0</v>
      </c>
      <c r="AM22" s="26">
        <v>0</v>
      </c>
      <c r="AN22" s="26">
        <v>0</v>
      </c>
      <c r="AO22" s="26"/>
      <c r="AP22" s="26"/>
      <c r="AQ22" s="26"/>
      <c r="AR22" s="26"/>
      <c r="AS22" s="26"/>
    </row>
    <row r="23" spans="1:45" ht="11.25" x14ac:dyDescent="0.2">
      <c r="A23" s="6">
        <v>14</v>
      </c>
      <c r="B23" s="5" t="s">
        <v>434</v>
      </c>
      <c r="C23" s="6">
        <v>1</v>
      </c>
      <c r="D23" s="30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1528989</v>
      </c>
      <c r="K23" s="29">
        <v>1104400</v>
      </c>
      <c r="L23" s="2">
        <v>710292</v>
      </c>
      <c r="M23" s="2">
        <v>0</v>
      </c>
      <c r="N23" s="2">
        <v>32677</v>
      </c>
      <c r="O23" s="2">
        <v>14553.420000000002</v>
      </c>
      <c r="P23" s="2">
        <v>0</v>
      </c>
      <c r="Q23" s="2">
        <v>0</v>
      </c>
      <c r="R23" s="2">
        <v>0</v>
      </c>
      <c r="S23" s="2">
        <v>0</v>
      </c>
      <c r="T23" s="2" t="s">
        <v>4</v>
      </c>
      <c r="U23" s="2">
        <f t="shared" si="0"/>
        <v>3390911.42</v>
      </c>
      <c r="V23" s="25">
        <f t="shared" si="1"/>
        <v>8.4902348606532279</v>
      </c>
      <c r="W23" s="2"/>
      <c r="X23" s="2">
        <v>30232498.719999995</v>
      </c>
      <c r="Y23" s="2">
        <v>39938959</v>
      </c>
      <c r="Z23" s="2">
        <f t="shared" si="2"/>
        <v>9706460.2800000049</v>
      </c>
      <c r="AA23" s="2">
        <f t="shared" si="3"/>
        <v>824101.27442801942</v>
      </c>
      <c r="AB23" s="2"/>
      <c r="AC23" s="25">
        <v>126.75902006788459</v>
      </c>
      <c r="AD23" s="25">
        <f t="shared" si="4"/>
        <v>129.38016830112676</v>
      </c>
      <c r="AE23" s="28">
        <f t="shared" si="5"/>
        <v>2.6211482332421667</v>
      </c>
      <c r="AF23" s="2">
        <v>0</v>
      </c>
      <c r="AG23" s="2">
        <v>1</v>
      </c>
      <c r="AH23" s="25">
        <f t="shared" si="6"/>
        <v>129.38016830112676</v>
      </c>
      <c r="AI23" s="25"/>
      <c r="AJ23" s="25"/>
      <c r="AK23" s="26">
        <v>129.38016830112676</v>
      </c>
      <c r="AL23" s="26">
        <v>127.16043891120276</v>
      </c>
      <c r="AM23" s="26">
        <v>127.00188574279892</v>
      </c>
      <c r="AN23" s="26">
        <v>129.38016830112676</v>
      </c>
      <c r="AO23" s="26"/>
      <c r="AP23" s="26"/>
      <c r="AQ23" s="26"/>
      <c r="AR23" s="26"/>
      <c r="AS23" s="26"/>
    </row>
    <row r="24" spans="1:45" ht="11.25" x14ac:dyDescent="0.2">
      <c r="A24" s="6">
        <v>15</v>
      </c>
      <c r="B24" s="5" t="s">
        <v>433</v>
      </c>
      <c r="C24" s="6">
        <v>0</v>
      </c>
      <c r="D24" s="30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9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f t="shared" si="0"/>
        <v>0</v>
      </c>
      <c r="V24" s="25">
        <f t="shared" si="1"/>
        <v>0</v>
      </c>
      <c r="W24" s="2"/>
      <c r="X24" s="2">
        <v>0</v>
      </c>
      <c r="Y24" s="2">
        <v>796.80799999999999</v>
      </c>
      <c r="Z24" s="2">
        <f t="shared" si="2"/>
        <v>796.80799999999999</v>
      </c>
      <c r="AA24" s="2">
        <f t="shared" si="3"/>
        <v>0</v>
      </c>
      <c r="AB24" s="2"/>
      <c r="AC24" s="25">
        <v>0</v>
      </c>
      <c r="AD24" s="25">
        <f t="shared" si="4"/>
        <v>0</v>
      </c>
      <c r="AE24" s="28">
        <f t="shared" si="5"/>
        <v>0</v>
      </c>
      <c r="AF24" s="2">
        <v>0</v>
      </c>
      <c r="AG24" s="2" t="s">
        <v>94</v>
      </c>
      <c r="AH24" s="25">
        <f t="shared" si="6"/>
        <v>0</v>
      </c>
      <c r="AI24" s="25"/>
      <c r="AJ24" s="25"/>
      <c r="AK24" s="26">
        <v>0</v>
      </c>
      <c r="AL24" s="26">
        <v>0</v>
      </c>
      <c r="AM24" s="26">
        <v>0</v>
      </c>
      <c r="AN24" s="26">
        <v>0</v>
      </c>
      <c r="AO24" s="26"/>
      <c r="AP24" s="26"/>
      <c r="AQ24" s="26"/>
      <c r="AR24" s="26"/>
      <c r="AS24" s="26"/>
    </row>
    <row r="25" spans="1:45" ht="11.25" x14ac:dyDescent="0.2">
      <c r="A25" s="6">
        <v>16</v>
      </c>
      <c r="B25" s="5" t="s">
        <v>432</v>
      </c>
      <c r="C25" s="6">
        <v>1</v>
      </c>
      <c r="D25" s="30">
        <v>0</v>
      </c>
      <c r="E25" s="2">
        <v>620000</v>
      </c>
      <c r="F25" s="2">
        <v>0</v>
      </c>
      <c r="G25" s="2">
        <v>0</v>
      </c>
      <c r="H25" s="2">
        <v>0</v>
      </c>
      <c r="I25" s="2">
        <v>0</v>
      </c>
      <c r="J25" s="2">
        <v>1900000</v>
      </c>
      <c r="K25" s="29">
        <v>1100000</v>
      </c>
      <c r="L25" s="2">
        <v>628532</v>
      </c>
      <c r="M25" s="2">
        <v>14610</v>
      </c>
      <c r="N25" s="2">
        <v>0</v>
      </c>
      <c r="O25" s="2">
        <v>274813.77</v>
      </c>
      <c r="P25" s="2">
        <v>0</v>
      </c>
      <c r="Q25" s="2">
        <v>0</v>
      </c>
      <c r="R25" s="2">
        <v>0</v>
      </c>
      <c r="S25" s="2">
        <v>0</v>
      </c>
      <c r="T25" s="2" t="s">
        <v>4</v>
      </c>
      <c r="U25" s="2">
        <f t="shared" si="0"/>
        <v>4537955.7699999996</v>
      </c>
      <c r="V25" s="25">
        <f t="shared" si="1"/>
        <v>5.452915736294055</v>
      </c>
      <c r="W25" s="2"/>
      <c r="X25" s="2">
        <v>79207276.429999992</v>
      </c>
      <c r="Y25" s="2">
        <v>83220720.609999999</v>
      </c>
      <c r="Z25" s="2">
        <f t="shared" si="2"/>
        <v>4013444.1800000072</v>
      </c>
      <c r="AA25" s="2">
        <f t="shared" si="3"/>
        <v>218849.72925859829</v>
      </c>
      <c r="AB25" s="2"/>
      <c r="AC25" s="25">
        <v>102.40765925668947</v>
      </c>
      <c r="AD25" s="25">
        <f t="shared" si="4"/>
        <v>104.79071446686457</v>
      </c>
      <c r="AE25" s="28">
        <f t="shared" si="5"/>
        <v>2.383055210175101</v>
      </c>
      <c r="AF25" s="2">
        <v>323</v>
      </c>
      <c r="AG25" s="2">
        <v>1</v>
      </c>
      <c r="AH25" s="25">
        <f t="shared" si="6"/>
        <v>104.79071446686457</v>
      </c>
      <c r="AI25" s="25"/>
      <c r="AJ25" s="25"/>
      <c r="AK25" s="26">
        <v>104.79071446686457</v>
      </c>
      <c r="AL25" s="26">
        <v>104.86654793109287</v>
      </c>
      <c r="AM25" s="26">
        <v>104.79071446686457</v>
      </c>
      <c r="AN25" s="26">
        <v>104.79071446686457</v>
      </c>
      <c r="AO25" s="26"/>
      <c r="AP25" s="26"/>
      <c r="AQ25" s="26"/>
      <c r="AR25" s="26"/>
      <c r="AS25" s="26"/>
    </row>
    <row r="26" spans="1:45" ht="11.25" x14ac:dyDescent="0.2">
      <c r="A26" s="6">
        <v>17</v>
      </c>
      <c r="B26" s="5" t="s">
        <v>431</v>
      </c>
      <c r="C26" s="6">
        <v>1</v>
      </c>
      <c r="D26" s="30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54317</v>
      </c>
      <c r="K26" s="29">
        <v>358223</v>
      </c>
      <c r="L26" s="2">
        <v>2213245</v>
      </c>
      <c r="M26" s="2">
        <v>14332</v>
      </c>
      <c r="N26" s="2">
        <v>8527</v>
      </c>
      <c r="O26" s="2">
        <v>11398.87</v>
      </c>
      <c r="P26" s="2">
        <v>0</v>
      </c>
      <c r="Q26" s="2">
        <v>0</v>
      </c>
      <c r="R26" s="2">
        <v>0</v>
      </c>
      <c r="S26" s="2">
        <v>0</v>
      </c>
      <c r="T26" s="2" t="s">
        <v>4</v>
      </c>
      <c r="U26" s="2">
        <f t="shared" si="0"/>
        <v>2660042.87</v>
      </c>
      <c r="V26" s="25">
        <f t="shared" si="1"/>
        <v>7.6159398920131087</v>
      </c>
      <c r="W26" s="2"/>
      <c r="X26" s="2">
        <v>27521289.789999999</v>
      </c>
      <c r="Y26" s="2">
        <v>34927309.139999993</v>
      </c>
      <c r="Z26" s="2">
        <f t="shared" si="2"/>
        <v>7406019.349999994</v>
      </c>
      <c r="AA26" s="2">
        <f t="shared" si="3"/>
        <v>564037.98208685953</v>
      </c>
      <c r="AB26" s="2"/>
      <c r="AC26" s="25">
        <v>126.36155666138012</v>
      </c>
      <c r="AD26" s="25">
        <f t="shared" si="4"/>
        <v>124.86068574591008</v>
      </c>
      <c r="AE26" s="28">
        <f t="shared" si="5"/>
        <v>-1.5008709154700455</v>
      </c>
      <c r="AF26" s="2">
        <v>10</v>
      </c>
      <c r="AG26" s="2">
        <v>1</v>
      </c>
      <c r="AH26" s="25">
        <f t="shared" si="6"/>
        <v>124.86068574591008</v>
      </c>
      <c r="AI26" s="25"/>
      <c r="AJ26" s="25"/>
      <c r="AK26" s="26">
        <v>124.86068574591008</v>
      </c>
      <c r="AL26" s="26">
        <v>124.69549949228258</v>
      </c>
      <c r="AM26" s="26">
        <v>124.86011194217261</v>
      </c>
      <c r="AN26" s="26">
        <v>124.86068574591008</v>
      </c>
      <c r="AO26" s="26"/>
      <c r="AP26" s="26"/>
      <c r="AQ26" s="26"/>
      <c r="AR26" s="26"/>
      <c r="AS26" s="26"/>
    </row>
    <row r="27" spans="1:45" ht="11.25" x14ac:dyDescent="0.2">
      <c r="A27" s="6">
        <v>18</v>
      </c>
      <c r="B27" s="5" t="s">
        <v>430</v>
      </c>
      <c r="C27" s="6">
        <v>1</v>
      </c>
      <c r="D27" s="30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216593</v>
      </c>
      <c r="K27" s="29">
        <v>116724</v>
      </c>
      <c r="L27" s="2">
        <v>381670</v>
      </c>
      <c r="M27" s="2">
        <v>0</v>
      </c>
      <c r="N27" s="2">
        <v>1982</v>
      </c>
      <c r="O27" s="2">
        <v>24060.400000000001</v>
      </c>
      <c r="P27" s="2">
        <v>0</v>
      </c>
      <c r="Q27" s="2">
        <v>0</v>
      </c>
      <c r="R27" s="2">
        <v>0</v>
      </c>
      <c r="S27" s="2">
        <v>0</v>
      </c>
      <c r="T27" s="2" t="s">
        <v>4</v>
      </c>
      <c r="U27" s="2">
        <f t="shared" si="0"/>
        <v>741029.4</v>
      </c>
      <c r="V27" s="25">
        <f t="shared" si="1"/>
        <v>6.3441976157348519</v>
      </c>
      <c r="W27" s="2"/>
      <c r="X27" s="2">
        <v>7045846.1099999985</v>
      </c>
      <c r="Y27" s="2">
        <v>11680427.453301612</v>
      </c>
      <c r="Z27" s="2">
        <f t="shared" si="2"/>
        <v>4634581.3433016138</v>
      </c>
      <c r="AA27" s="2">
        <f t="shared" si="3"/>
        <v>294026.99908103328</v>
      </c>
      <c r="AB27" s="2"/>
      <c r="AC27" s="25">
        <v>162.03517110959865</v>
      </c>
      <c r="AD27" s="25">
        <f t="shared" si="4"/>
        <v>161.60444432727726</v>
      </c>
      <c r="AE27" s="28">
        <f t="shared" si="5"/>
        <v>-0.43072678232138628</v>
      </c>
      <c r="AF27" s="2">
        <v>15</v>
      </c>
      <c r="AG27" s="2">
        <v>1</v>
      </c>
      <c r="AH27" s="25">
        <f t="shared" si="6"/>
        <v>161.60444432727726</v>
      </c>
      <c r="AI27" s="25"/>
      <c r="AJ27" s="25"/>
      <c r="AK27" s="26">
        <v>161.60444432727726</v>
      </c>
      <c r="AL27" s="26">
        <v>161.16678717852088</v>
      </c>
      <c r="AM27" s="26">
        <v>161.54728341861247</v>
      </c>
      <c r="AN27" s="26">
        <v>161.60444432727726</v>
      </c>
      <c r="AO27" s="26"/>
      <c r="AP27" s="26"/>
      <c r="AQ27" s="26"/>
      <c r="AR27" s="26"/>
      <c r="AS27" s="26"/>
    </row>
    <row r="28" spans="1:45" ht="11.25" x14ac:dyDescent="0.2">
      <c r="A28" s="6">
        <v>19</v>
      </c>
      <c r="B28" s="5" t="s">
        <v>429</v>
      </c>
      <c r="C28" s="6">
        <v>0</v>
      </c>
      <c r="D28" s="34"/>
      <c r="E28" s="14"/>
      <c r="F28" s="14"/>
      <c r="G28" s="14"/>
      <c r="H28" s="14"/>
      <c r="I28" s="14"/>
      <c r="J28" s="14"/>
      <c r="K28" s="33"/>
      <c r="L28" s="14"/>
      <c r="M28" s="14"/>
      <c r="N28" s="14"/>
      <c r="O28" s="14"/>
      <c r="P28" s="14"/>
      <c r="Q28" s="14"/>
      <c r="R28" s="14"/>
      <c r="S28" s="14"/>
      <c r="T28" s="14">
        <v>0</v>
      </c>
      <c r="U28" s="2">
        <f t="shared" si="0"/>
        <v>0</v>
      </c>
      <c r="V28" s="31">
        <f t="shared" si="1"/>
        <v>0</v>
      </c>
      <c r="W28" s="14"/>
      <c r="X28" s="14">
        <v>0</v>
      </c>
      <c r="Y28" s="14">
        <v>0</v>
      </c>
      <c r="Z28" s="2">
        <f t="shared" si="2"/>
        <v>0</v>
      </c>
      <c r="AA28" s="14">
        <f t="shared" si="3"/>
        <v>0</v>
      </c>
      <c r="AB28" s="2"/>
      <c r="AC28" s="25">
        <v>0</v>
      </c>
      <c r="AD28" s="25">
        <f t="shared" si="4"/>
        <v>0</v>
      </c>
      <c r="AE28" s="28">
        <f t="shared" si="5"/>
        <v>0</v>
      </c>
      <c r="AF28" s="2">
        <v>0</v>
      </c>
      <c r="AG28" s="2" t="s">
        <v>94</v>
      </c>
      <c r="AH28" s="25">
        <f t="shared" si="6"/>
        <v>0</v>
      </c>
      <c r="AI28" s="25"/>
      <c r="AJ28" s="25"/>
      <c r="AK28" s="26">
        <v>0</v>
      </c>
      <c r="AL28" s="26">
        <v>0</v>
      </c>
      <c r="AM28" s="26">
        <v>0</v>
      </c>
      <c r="AN28" s="26">
        <v>0</v>
      </c>
      <c r="AO28" s="26"/>
      <c r="AP28" s="26"/>
      <c r="AQ28" s="26"/>
      <c r="AR28" s="26"/>
      <c r="AS28" s="26"/>
    </row>
    <row r="29" spans="1:45" ht="11.25" x14ac:dyDescent="0.2">
      <c r="A29" s="6">
        <v>20</v>
      </c>
      <c r="B29" s="5" t="s">
        <v>428</v>
      </c>
      <c r="C29" s="6">
        <v>1</v>
      </c>
      <c r="D29" s="30">
        <v>0</v>
      </c>
      <c r="E29" s="2">
        <v>1733978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9">
        <v>0</v>
      </c>
      <c r="L29" s="2">
        <v>3381462</v>
      </c>
      <c r="M29" s="2">
        <v>10515</v>
      </c>
      <c r="N29" s="2">
        <v>232559</v>
      </c>
      <c r="O29" s="2">
        <v>253831.55000000002</v>
      </c>
      <c r="P29" s="2">
        <v>0</v>
      </c>
      <c r="Q29" s="2">
        <v>0</v>
      </c>
      <c r="R29" s="2">
        <v>0</v>
      </c>
      <c r="S29" s="2">
        <v>0</v>
      </c>
      <c r="T29" s="2" t="s">
        <v>14</v>
      </c>
      <c r="U29" s="2">
        <f t="shared" si="0"/>
        <v>3549653.7299999995</v>
      </c>
      <c r="V29" s="25">
        <f t="shared" si="1"/>
        <v>4.1773054459129986</v>
      </c>
      <c r="W29" s="2"/>
      <c r="X29" s="2">
        <v>65773443.140000001</v>
      </c>
      <c r="Y29" s="2">
        <v>84974722.963409767</v>
      </c>
      <c r="Z29" s="2">
        <f t="shared" si="2"/>
        <v>19201279.823409766</v>
      </c>
      <c r="AA29" s="2">
        <f t="shared" si="3"/>
        <v>802096.10774828994</v>
      </c>
      <c r="AB29" s="2"/>
      <c r="AC29" s="25">
        <v>127.7600263714973</v>
      </c>
      <c r="AD29" s="25">
        <f t="shared" si="4"/>
        <v>127.97357540869265</v>
      </c>
      <c r="AE29" s="28">
        <f t="shared" si="5"/>
        <v>0.21354903719534946</v>
      </c>
      <c r="AF29" s="2">
        <v>332</v>
      </c>
      <c r="AG29" s="2">
        <v>1</v>
      </c>
      <c r="AH29" s="25">
        <f t="shared" si="6"/>
        <v>127.97357540869265</v>
      </c>
      <c r="AI29" s="25"/>
      <c r="AJ29" s="25"/>
      <c r="AK29" s="26">
        <v>127.97357540869265</v>
      </c>
      <c r="AL29" s="26">
        <v>127.7600263714973</v>
      </c>
      <c r="AM29" s="26">
        <v>127.95450103549805</v>
      </c>
      <c r="AN29" s="26">
        <v>127.97357540869265</v>
      </c>
      <c r="AO29" s="26"/>
      <c r="AP29" s="26"/>
      <c r="AQ29" s="26"/>
      <c r="AR29" s="26"/>
      <c r="AS29" s="26"/>
    </row>
    <row r="30" spans="1:45" ht="11.25" x14ac:dyDescent="0.2">
      <c r="A30" s="6">
        <v>21</v>
      </c>
      <c r="B30" s="5" t="s">
        <v>427</v>
      </c>
      <c r="C30" s="6">
        <v>0</v>
      </c>
      <c r="D30" s="30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9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f t="shared" si="0"/>
        <v>0</v>
      </c>
      <c r="V30" s="25">
        <f t="shared" si="1"/>
        <v>0</v>
      </c>
      <c r="W30" s="2"/>
      <c r="X30" s="2">
        <v>0</v>
      </c>
      <c r="Y30" s="2">
        <v>0</v>
      </c>
      <c r="Z30" s="2">
        <f t="shared" si="2"/>
        <v>0</v>
      </c>
      <c r="AA30" s="2">
        <f t="shared" si="3"/>
        <v>0</v>
      </c>
      <c r="AB30" s="2"/>
      <c r="AC30" s="25">
        <v>0</v>
      </c>
      <c r="AD30" s="25">
        <f t="shared" si="4"/>
        <v>0</v>
      </c>
      <c r="AE30" s="28">
        <f t="shared" si="5"/>
        <v>0</v>
      </c>
      <c r="AF30" s="2">
        <v>0</v>
      </c>
      <c r="AG30" s="2" t="s">
        <v>94</v>
      </c>
      <c r="AH30" s="25">
        <f t="shared" si="6"/>
        <v>0</v>
      </c>
      <c r="AI30" s="25"/>
      <c r="AJ30" s="25"/>
      <c r="AK30" s="26">
        <v>0</v>
      </c>
      <c r="AL30" s="26">
        <v>0</v>
      </c>
      <c r="AM30" s="26">
        <v>0</v>
      </c>
      <c r="AN30" s="26">
        <v>0</v>
      </c>
      <c r="AO30" s="26"/>
      <c r="AP30" s="26"/>
      <c r="AQ30" s="26"/>
      <c r="AR30" s="26"/>
      <c r="AS30" s="26"/>
    </row>
    <row r="31" spans="1:45" ht="11.25" x14ac:dyDescent="0.2">
      <c r="A31" s="6">
        <v>22</v>
      </c>
      <c r="B31" s="5" t="s">
        <v>426</v>
      </c>
      <c r="C31" s="6">
        <v>0</v>
      </c>
      <c r="D31" s="30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9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f t="shared" si="0"/>
        <v>0</v>
      </c>
      <c r="V31" s="25">
        <f t="shared" si="1"/>
        <v>0</v>
      </c>
      <c r="W31" s="2"/>
      <c r="X31" s="2">
        <v>188943.82</v>
      </c>
      <c r="Y31" s="2">
        <v>241696.6</v>
      </c>
      <c r="Z31" s="2">
        <f t="shared" si="2"/>
        <v>52752.78</v>
      </c>
      <c r="AA31" s="2">
        <f t="shared" si="3"/>
        <v>0</v>
      </c>
      <c r="AB31" s="2"/>
      <c r="AC31" s="25">
        <v>0</v>
      </c>
      <c r="AD31" s="25">
        <f t="shared" si="4"/>
        <v>0</v>
      </c>
      <c r="AE31" s="28">
        <f t="shared" si="5"/>
        <v>0</v>
      </c>
      <c r="AF31" s="2">
        <v>0</v>
      </c>
      <c r="AG31" s="2" t="s">
        <v>94</v>
      </c>
      <c r="AH31" s="25">
        <f t="shared" si="6"/>
        <v>0</v>
      </c>
      <c r="AI31" s="25"/>
      <c r="AJ31" s="25"/>
      <c r="AK31" s="26">
        <v>0</v>
      </c>
      <c r="AL31" s="26">
        <v>0</v>
      </c>
      <c r="AM31" s="26">
        <v>0</v>
      </c>
      <c r="AN31" s="26">
        <v>0</v>
      </c>
      <c r="AO31" s="26"/>
      <c r="AP31" s="26"/>
      <c r="AQ31" s="26"/>
      <c r="AR31" s="26"/>
      <c r="AS31" s="26"/>
    </row>
    <row r="32" spans="1:45" ht="11.25" x14ac:dyDescent="0.2">
      <c r="A32" s="6">
        <v>23</v>
      </c>
      <c r="B32" s="5" t="s">
        <v>425</v>
      </c>
      <c r="C32" s="6">
        <v>1</v>
      </c>
      <c r="D32" s="30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1264647</v>
      </c>
      <c r="K32" s="29">
        <v>1519681.4</v>
      </c>
      <c r="L32" s="2">
        <v>1031611</v>
      </c>
      <c r="M32" s="2">
        <v>12779</v>
      </c>
      <c r="N32" s="2">
        <v>0</v>
      </c>
      <c r="O32" s="2">
        <v>550.62</v>
      </c>
      <c r="P32" s="2">
        <v>0</v>
      </c>
      <c r="Q32" s="2">
        <v>0</v>
      </c>
      <c r="R32" s="2">
        <v>0</v>
      </c>
      <c r="S32" s="2">
        <v>0</v>
      </c>
      <c r="T32" s="2" t="s">
        <v>4</v>
      </c>
      <c r="U32" s="2">
        <f t="shared" si="0"/>
        <v>3829269.02</v>
      </c>
      <c r="V32" s="25">
        <f t="shared" si="1"/>
        <v>7.8381464823469704</v>
      </c>
      <c r="W32" s="2"/>
      <c r="X32" s="2">
        <v>30502691.57316</v>
      </c>
      <c r="Y32" s="2">
        <v>48854267.123283014</v>
      </c>
      <c r="Z32" s="2">
        <f t="shared" si="2"/>
        <v>18351575.550123014</v>
      </c>
      <c r="AA32" s="2">
        <f t="shared" si="3"/>
        <v>1438423.3734372137</v>
      </c>
      <c r="AB32" s="2"/>
      <c r="AC32" s="25">
        <v>159.26069145809728</v>
      </c>
      <c r="AD32" s="25">
        <f t="shared" si="4"/>
        <v>155.44806475887546</v>
      </c>
      <c r="AE32" s="28">
        <f t="shared" si="5"/>
        <v>-3.8126266992218234</v>
      </c>
      <c r="AF32" s="2">
        <v>2</v>
      </c>
      <c r="AG32" s="2">
        <v>1</v>
      </c>
      <c r="AH32" s="25">
        <f t="shared" si="6"/>
        <v>155.44806475887546</v>
      </c>
      <c r="AI32" s="25"/>
      <c r="AJ32" s="25"/>
      <c r="AK32" s="26">
        <v>155.44806475887546</v>
      </c>
      <c r="AL32" s="26">
        <v>155.39355758847054</v>
      </c>
      <c r="AM32" s="26">
        <v>155.44806475887546</v>
      </c>
      <c r="AN32" s="26">
        <v>155.44806475887546</v>
      </c>
      <c r="AO32" s="26"/>
      <c r="AP32" s="26"/>
      <c r="AQ32" s="26"/>
      <c r="AR32" s="26"/>
      <c r="AS32" s="26"/>
    </row>
    <row r="33" spans="1:45" ht="11.25" x14ac:dyDescent="0.2">
      <c r="A33" s="6">
        <v>24</v>
      </c>
      <c r="B33" s="5" t="s">
        <v>424</v>
      </c>
      <c r="C33" s="6">
        <v>1</v>
      </c>
      <c r="D33" s="30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9">
        <v>0</v>
      </c>
      <c r="L33" s="2">
        <v>0</v>
      </c>
      <c r="M33" s="2">
        <v>0</v>
      </c>
      <c r="N33" s="2">
        <v>168275</v>
      </c>
      <c r="O33" s="2">
        <v>44293.41</v>
      </c>
      <c r="P33" s="2">
        <v>0</v>
      </c>
      <c r="Q33" s="2">
        <v>0</v>
      </c>
      <c r="R33" s="2">
        <v>0</v>
      </c>
      <c r="S33" s="2">
        <v>0</v>
      </c>
      <c r="T33" s="2" t="s">
        <v>4</v>
      </c>
      <c r="U33" s="2">
        <f t="shared" si="0"/>
        <v>212568.41</v>
      </c>
      <c r="V33" s="25">
        <f t="shared" si="1"/>
        <v>0.70428911199904909</v>
      </c>
      <c r="W33" s="2"/>
      <c r="X33" s="2">
        <v>24726417.459999997</v>
      </c>
      <c r="Y33" s="2">
        <v>30181981.572403893</v>
      </c>
      <c r="Z33" s="2">
        <f t="shared" si="2"/>
        <v>5455564.1124038957</v>
      </c>
      <c r="AA33" s="2">
        <f t="shared" si="3"/>
        <v>38422.944041788207</v>
      </c>
      <c r="AB33" s="2"/>
      <c r="AC33" s="25">
        <v>119.9456270334876</v>
      </c>
      <c r="AD33" s="25">
        <f t="shared" si="4"/>
        <v>121.9083139606675</v>
      </c>
      <c r="AE33" s="28">
        <f t="shared" si="5"/>
        <v>1.9626869271799023</v>
      </c>
      <c r="AF33" s="2">
        <v>47</v>
      </c>
      <c r="AG33" s="2">
        <v>0</v>
      </c>
      <c r="AH33" s="25">
        <f t="shared" si="6"/>
        <v>119.9456270334876</v>
      </c>
      <c r="AI33" s="25"/>
      <c r="AJ33" s="25"/>
      <c r="AK33" s="26">
        <v>119.9456270334876</v>
      </c>
      <c r="AL33" s="26">
        <v>119.9456270334876</v>
      </c>
      <c r="AM33" s="26">
        <v>119.9456270334876</v>
      </c>
      <c r="AN33" s="26">
        <v>119.9456270334876</v>
      </c>
      <c r="AO33" s="26"/>
      <c r="AP33" s="26"/>
      <c r="AQ33" s="26"/>
      <c r="AR33" s="26"/>
      <c r="AS33" s="26"/>
    </row>
    <row r="34" spans="1:45" ht="11.25" x14ac:dyDescent="0.2">
      <c r="A34" s="6">
        <v>25</v>
      </c>
      <c r="B34" s="5" t="s">
        <v>423</v>
      </c>
      <c r="C34" s="6">
        <v>1</v>
      </c>
      <c r="D34" s="30">
        <v>0</v>
      </c>
      <c r="E34" s="2">
        <v>96871</v>
      </c>
      <c r="F34" s="2">
        <v>0</v>
      </c>
      <c r="G34" s="2">
        <v>0</v>
      </c>
      <c r="H34" s="2">
        <v>0</v>
      </c>
      <c r="I34" s="2">
        <v>75015</v>
      </c>
      <c r="J34" s="2">
        <v>956203</v>
      </c>
      <c r="K34" s="29">
        <v>843550</v>
      </c>
      <c r="L34" s="2">
        <v>886076</v>
      </c>
      <c r="M34" s="2">
        <v>157</v>
      </c>
      <c r="N34" s="2">
        <v>59806</v>
      </c>
      <c r="O34" s="2">
        <v>127290.59000000001</v>
      </c>
      <c r="P34" s="2">
        <v>0</v>
      </c>
      <c r="Q34" s="2">
        <v>0</v>
      </c>
      <c r="R34" s="2">
        <v>0</v>
      </c>
      <c r="S34" s="2">
        <v>0</v>
      </c>
      <c r="T34" s="2" t="s">
        <v>14</v>
      </c>
      <c r="U34" s="2">
        <f t="shared" si="0"/>
        <v>2504462.23</v>
      </c>
      <c r="V34" s="25">
        <f t="shared" si="1"/>
        <v>6.6718334020953494</v>
      </c>
      <c r="W34" s="2"/>
      <c r="X34" s="2">
        <v>24676853.43</v>
      </c>
      <c r="Y34" s="2">
        <v>37537841.235865556</v>
      </c>
      <c r="Z34" s="2">
        <f t="shared" si="2"/>
        <v>12860987.805865556</v>
      </c>
      <c r="AA34" s="2">
        <f t="shared" si="3"/>
        <v>858063.68027114798</v>
      </c>
      <c r="AB34" s="2"/>
      <c r="AC34" s="25">
        <v>139.1874600790232</v>
      </c>
      <c r="AD34" s="25">
        <f t="shared" si="4"/>
        <v>148.64041584411359</v>
      </c>
      <c r="AE34" s="28">
        <f t="shared" si="5"/>
        <v>9.4529557650903939</v>
      </c>
      <c r="AF34" s="2">
        <v>157</v>
      </c>
      <c r="AG34" s="2">
        <v>1</v>
      </c>
      <c r="AH34" s="25">
        <f t="shared" si="6"/>
        <v>148.64041584411359</v>
      </c>
      <c r="AI34" s="25"/>
      <c r="AJ34" s="25"/>
      <c r="AK34" s="26">
        <v>148.64041584411359</v>
      </c>
      <c r="AL34" s="26">
        <v>147.81508000894706</v>
      </c>
      <c r="AM34" s="26">
        <v>148.53621541148559</v>
      </c>
      <c r="AN34" s="26">
        <v>148.64041584411359</v>
      </c>
      <c r="AO34" s="26"/>
      <c r="AP34" s="26"/>
      <c r="AQ34" s="26"/>
      <c r="AR34" s="26"/>
      <c r="AS34" s="26"/>
    </row>
    <row r="35" spans="1:45" ht="11.25" x14ac:dyDescent="0.2">
      <c r="A35" s="6">
        <v>26</v>
      </c>
      <c r="B35" s="5" t="s">
        <v>422</v>
      </c>
      <c r="C35" s="6">
        <v>1</v>
      </c>
      <c r="D35" s="30">
        <v>1868516</v>
      </c>
      <c r="E35" s="2">
        <v>147453</v>
      </c>
      <c r="F35" s="2">
        <v>0</v>
      </c>
      <c r="G35" s="2">
        <v>0</v>
      </c>
      <c r="H35" s="2">
        <v>0</v>
      </c>
      <c r="I35" s="2">
        <v>276734</v>
      </c>
      <c r="J35" s="2">
        <v>0</v>
      </c>
      <c r="K35" s="29">
        <v>3510954</v>
      </c>
      <c r="L35" s="2">
        <v>9250</v>
      </c>
      <c r="M35" s="2">
        <v>719</v>
      </c>
      <c r="N35" s="2">
        <v>0</v>
      </c>
      <c r="O35" s="2">
        <v>2370.34</v>
      </c>
      <c r="P35" s="2">
        <v>0</v>
      </c>
      <c r="Q35" s="2">
        <v>0</v>
      </c>
      <c r="R35" s="2">
        <v>0</v>
      </c>
      <c r="S35" s="2">
        <v>0</v>
      </c>
      <c r="T35" s="2" t="s">
        <v>14</v>
      </c>
      <c r="U35" s="2">
        <f t="shared" si="0"/>
        <v>4670559.08</v>
      </c>
      <c r="V35" s="25">
        <f t="shared" si="1"/>
        <v>6.8588431414589532</v>
      </c>
      <c r="W35" s="2"/>
      <c r="X35" s="2">
        <v>50418107.66032999</v>
      </c>
      <c r="Y35" s="2">
        <v>68095435.099956512</v>
      </c>
      <c r="Z35" s="2">
        <f t="shared" si="2"/>
        <v>17677327.439626522</v>
      </c>
      <c r="AA35" s="2">
        <f t="shared" si="3"/>
        <v>1212460.1606860654</v>
      </c>
      <c r="AB35" s="2"/>
      <c r="AC35" s="25">
        <v>132.06361613160345</v>
      </c>
      <c r="AD35" s="25">
        <f t="shared" si="4"/>
        <v>132.65665460882687</v>
      </c>
      <c r="AE35" s="28">
        <f t="shared" si="5"/>
        <v>0.59303847722341629</v>
      </c>
      <c r="AF35" s="2">
        <v>3</v>
      </c>
      <c r="AG35" s="2">
        <v>1</v>
      </c>
      <c r="AH35" s="25">
        <f t="shared" si="6"/>
        <v>132.65665460882687</v>
      </c>
      <c r="AI35" s="25"/>
      <c r="AJ35" s="25"/>
      <c r="AK35" s="26">
        <v>132.65665460882687</v>
      </c>
      <c r="AL35" s="26">
        <v>132.59398996547395</v>
      </c>
      <c r="AM35" s="26">
        <v>132.65650995660999</v>
      </c>
      <c r="AN35" s="26">
        <v>132.65665460882687</v>
      </c>
      <c r="AO35" s="26"/>
      <c r="AP35" s="26"/>
      <c r="AQ35" s="26"/>
      <c r="AR35" s="26"/>
      <c r="AS35" s="26"/>
    </row>
    <row r="36" spans="1:45" ht="11.25" x14ac:dyDescent="0.2">
      <c r="A36" s="6">
        <v>27</v>
      </c>
      <c r="B36" s="5" t="s">
        <v>421</v>
      </c>
      <c r="C36" s="6">
        <v>1</v>
      </c>
      <c r="D36" s="3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33">
        <v>150000</v>
      </c>
      <c r="L36" s="14">
        <v>133031</v>
      </c>
      <c r="M36" s="14">
        <v>0</v>
      </c>
      <c r="N36" s="14">
        <v>7679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 t="s">
        <v>4</v>
      </c>
      <c r="U36" s="2">
        <f t="shared" si="0"/>
        <v>290710</v>
      </c>
      <c r="V36" s="31">
        <f t="shared" si="1"/>
        <v>3.0978514416608429</v>
      </c>
      <c r="W36" s="14"/>
      <c r="X36" s="14">
        <v>8014902.1800000006</v>
      </c>
      <c r="Y36" s="14">
        <v>9384246</v>
      </c>
      <c r="Z36" s="2">
        <f t="shared" si="2"/>
        <v>1369343.8199999994</v>
      </c>
      <c r="AA36" s="14">
        <f t="shared" si="3"/>
        <v>42420.237269163641</v>
      </c>
      <c r="AB36" s="2"/>
      <c r="AC36" s="25">
        <v>118.54555115354799</v>
      </c>
      <c r="AD36" s="25">
        <f t="shared" si="4"/>
        <v>116.55570527163735</v>
      </c>
      <c r="AE36" s="28">
        <f t="shared" si="5"/>
        <v>-1.9898458819106395</v>
      </c>
      <c r="AF36" s="2">
        <v>2</v>
      </c>
      <c r="AG36" s="2">
        <v>1</v>
      </c>
      <c r="AH36" s="25">
        <f t="shared" si="6"/>
        <v>116.55570527163735</v>
      </c>
      <c r="AI36" s="25"/>
      <c r="AJ36" s="25"/>
      <c r="AK36" s="26">
        <v>116.55570527163735</v>
      </c>
      <c r="AL36" s="26">
        <v>116.43220180865032</v>
      </c>
      <c r="AM36" s="26">
        <v>116.55570527163735</v>
      </c>
      <c r="AN36" s="26">
        <v>116.55570527163735</v>
      </c>
      <c r="AO36" s="26"/>
      <c r="AP36" s="26"/>
      <c r="AQ36" s="26"/>
      <c r="AR36" s="26"/>
      <c r="AS36" s="26"/>
    </row>
    <row r="37" spans="1:45" ht="11.25" x14ac:dyDescent="0.2">
      <c r="A37" s="6">
        <v>28</v>
      </c>
      <c r="B37" s="5" t="s">
        <v>420</v>
      </c>
      <c r="C37" s="6">
        <v>0</v>
      </c>
      <c r="D37" s="30"/>
      <c r="E37" s="2"/>
      <c r="F37" s="2"/>
      <c r="G37" s="2"/>
      <c r="H37" s="2"/>
      <c r="I37" s="2"/>
      <c r="J37" s="2"/>
      <c r="K37" s="29"/>
      <c r="L37" s="2"/>
      <c r="M37" s="2"/>
      <c r="N37" s="2"/>
      <c r="O37" s="2"/>
      <c r="P37" s="2"/>
      <c r="Q37" s="2"/>
      <c r="R37" s="2"/>
      <c r="S37" s="2"/>
      <c r="T37" s="2" t="s">
        <v>14</v>
      </c>
      <c r="U37" s="2">
        <f t="shared" si="0"/>
        <v>0</v>
      </c>
      <c r="V37" s="25">
        <f t="shared" si="1"/>
        <v>0</v>
      </c>
      <c r="W37" s="2"/>
      <c r="X37" s="2">
        <v>0</v>
      </c>
      <c r="Y37" s="2">
        <v>0</v>
      </c>
      <c r="Z37" s="2">
        <f t="shared" si="2"/>
        <v>0</v>
      </c>
      <c r="AA37" s="2">
        <f t="shared" si="3"/>
        <v>0</v>
      </c>
      <c r="AB37" s="2"/>
      <c r="AC37" s="25">
        <v>0</v>
      </c>
      <c r="AD37" s="25">
        <f t="shared" si="4"/>
        <v>0</v>
      </c>
      <c r="AE37" s="28">
        <f t="shared" si="5"/>
        <v>0</v>
      </c>
      <c r="AF37" s="2">
        <v>0</v>
      </c>
      <c r="AG37" s="2" t="s">
        <v>94</v>
      </c>
      <c r="AH37" s="25">
        <f t="shared" si="6"/>
        <v>0</v>
      </c>
      <c r="AI37" s="25"/>
      <c r="AJ37" s="25"/>
      <c r="AK37" s="26">
        <v>0</v>
      </c>
      <c r="AL37" s="26">
        <v>0</v>
      </c>
      <c r="AM37" s="26">
        <v>0</v>
      </c>
      <c r="AN37" s="26">
        <v>0</v>
      </c>
      <c r="AO37" s="26"/>
      <c r="AP37" s="26"/>
      <c r="AQ37" s="26"/>
      <c r="AR37" s="26"/>
      <c r="AS37" s="26"/>
    </row>
    <row r="38" spans="1:45" ht="11.25" x14ac:dyDescent="0.2">
      <c r="A38" s="6">
        <v>29</v>
      </c>
      <c r="B38" s="5" t="s">
        <v>419</v>
      </c>
      <c r="C38" s="6">
        <v>0</v>
      </c>
      <c r="D38" s="30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9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f t="shared" si="0"/>
        <v>0</v>
      </c>
      <c r="V38" s="25">
        <f t="shared" si="1"/>
        <v>0</v>
      </c>
      <c r="W38" s="2"/>
      <c r="X38" s="2">
        <v>0</v>
      </c>
      <c r="Y38" s="2">
        <v>0</v>
      </c>
      <c r="Z38" s="2">
        <f t="shared" si="2"/>
        <v>0</v>
      </c>
      <c r="AA38" s="2">
        <f t="shared" si="3"/>
        <v>0</v>
      </c>
      <c r="AB38" s="2"/>
      <c r="AC38" s="25">
        <v>0</v>
      </c>
      <c r="AD38" s="25">
        <f t="shared" si="4"/>
        <v>0</v>
      </c>
      <c r="AE38" s="28">
        <f t="shared" si="5"/>
        <v>0</v>
      </c>
      <c r="AF38" s="2">
        <v>0</v>
      </c>
      <c r="AG38" s="2" t="s">
        <v>94</v>
      </c>
      <c r="AH38" s="25">
        <f t="shared" si="6"/>
        <v>0</v>
      </c>
      <c r="AI38" s="25"/>
      <c r="AJ38" s="25"/>
      <c r="AK38" s="26">
        <v>0</v>
      </c>
      <c r="AL38" s="26">
        <v>0</v>
      </c>
      <c r="AM38" s="26">
        <v>0</v>
      </c>
      <c r="AN38" s="26">
        <v>0</v>
      </c>
      <c r="AO38" s="26"/>
      <c r="AP38" s="26"/>
      <c r="AQ38" s="26"/>
      <c r="AR38" s="26"/>
      <c r="AS38" s="26"/>
    </row>
    <row r="39" spans="1:45" ht="11.25" x14ac:dyDescent="0.2">
      <c r="A39" s="6">
        <v>30</v>
      </c>
      <c r="B39" s="5" t="s">
        <v>418</v>
      </c>
      <c r="C39" s="6">
        <v>1</v>
      </c>
      <c r="D39" s="30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3849242</v>
      </c>
      <c r="K39" s="29">
        <v>1641323</v>
      </c>
      <c r="L39" s="2">
        <v>2655460</v>
      </c>
      <c r="M39" s="2">
        <v>7100</v>
      </c>
      <c r="N39" s="2">
        <v>46750</v>
      </c>
      <c r="O39" s="2">
        <v>10247.790000000001</v>
      </c>
      <c r="P39" s="2">
        <v>0</v>
      </c>
      <c r="Q39" s="2">
        <v>0</v>
      </c>
      <c r="R39" s="2">
        <v>0</v>
      </c>
      <c r="S39" s="2">
        <v>0</v>
      </c>
      <c r="T39" s="2" t="s">
        <v>4</v>
      </c>
      <c r="U39" s="2">
        <f t="shared" si="0"/>
        <v>8210122.79</v>
      </c>
      <c r="V39" s="25">
        <f t="shared" si="1"/>
        <v>12.358278843582916</v>
      </c>
      <c r="W39" s="2"/>
      <c r="X39" s="2">
        <v>51866271.119999997</v>
      </c>
      <c r="Y39" s="2">
        <v>66434192.769999996</v>
      </c>
      <c r="Z39" s="2">
        <f t="shared" si="2"/>
        <v>14567921.649999999</v>
      </c>
      <c r="AA39" s="2">
        <f t="shared" si="3"/>
        <v>1800344.3792216852</v>
      </c>
      <c r="AB39" s="2"/>
      <c r="AC39" s="25">
        <v>126.62001033582729</v>
      </c>
      <c r="AD39" s="25">
        <f t="shared" si="4"/>
        <v>124.61633927998932</v>
      </c>
      <c r="AE39" s="28">
        <f t="shared" si="5"/>
        <v>-2.0036710558379696</v>
      </c>
      <c r="AF39" s="2">
        <v>13</v>
      </c>
      <c r="AG39" s="2">
        <v>1</v>
      </c>
      <c r="AH39" s="25">
        <f t="shared" si="6"/>
        <v>124.61633927998932</v>
      </c>
      <c r="AI39" s="25"/>
      <c r="AJ39" s="25"/>
      <c r="AK39" s="26">
        <v>124.61633927998932</v>
      </c>
      <c r="AL39" s="26">
        <v>124.61983028409311</v>
      </c>
      <c r="AM39" s="26">
        <v>124.61633927998932</v>
      </c>
      <c r="AN39" s="26">
        <v>124.61633927998932</v>
      </c>
      <c r="AO39" s="26"/>
      <c r="AP39" s="26"/>
      <c r="AQ39" s="26"/>
      <c r="AR39" s="26"/>
      <c r="AS39" s="26"/>
    </row>
    <row r="40" spans="1:45" ht="11.25" x14ac:dyDescent="0.2">
      <c r="A40" s="6">
        <v>31</v>
      </c>
      <c r="B40" s="5" t="s">
        <v>417</v>
      </c>
      <c r="C40" s="6">
        <v>1</v>
      </c>
      <c r="D40" s="30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2725462</v>
      </c>
      <c r="K40" s="29">
        <v>55719</v>
      </c>
      <c r="L40" s="2">
        <v>2582426</v>
      </c>
      <c r="M40" s="2">
        <v>0</v>
      </c>
      <c r="N40" s="2">
        <v>0</v>
      </c>
      <c r="O40" s="2">
        <v>131626.81000000003</v>
      </c>
      <c r="P40" s="2">
        <v>0</v>
      </c>
      <c r="Q40" s="2">
        <v>0</v>
      </c>
      <c r="R40" s="2">
        <v>0</v>
      </c>
      <c r="S40" s="2">
        <v>0</v>
      </c>
      <c r="T40" s="2" t="s">
        <v>4</v>
      </c>
      <c r="U40" s="2">
        <f t="shared" si="0"/>
        <v>5495233.8099999996</v>
      </c>
      <c r="V40" s="25">
        <f t="shared" si="1"/>
        <v>6.8221420823266277</v>
      </c>
      <c r="W40" s="2"/>
      <c r="X40" s="2">
        <v>52647471.612599999</v>
      </c>
      <c r="Y40" s="2">
        <v>80549976</v>
      </c>
      <c r="Z40" s="2">
        <f t="shared" si="2"/>
        <v>27902504.387400001</v>
      </c>
      <c r="AA40" s="2">
        <f t="shared" si="3"/>
        <v>1903548.4938358492</v>
      </c>
      <c r="AB40" s="2"/>
      <c r="AC40" s="25">
        <v>147.04748110217747</v>
      </c>
      <c r="AD40" s="25">
        <f t="shared" si="4"/>
        <v>149.38310444397843</v>
      </c>
      <c r="AE40" s="28">
        <f t="shared" si="5"/>
        <v>2.3356233418009538</v>
      </c>
      <c r="AF40" s="2">
        <v>83</v>
      </c>
      <c r="AG40" s="2">
        <v>1</v>
      </c>
      <c r="AH40" s="25">
        <f t="shared" si="6"/>
        <v>149.38310444397843</v>
      </c>
      <c r="AI40" s="25"/>
      <c r="AJ40" s="25"/>
      <c r="AK40" s="26">
        <v>149.38310444397843</v>
      </c>
      <c r="AL40" s="26">
        <v>149.39438122873551</v>
      </c>
      <c r="AM40" s="26">
        <v>149.38341839263231</v>
      </c>
      <c r="AN40" s="26">
        <v>149.38310444397843</v>
      </c>
      <c r="AO40" s="26"/>
      <c r="AP40" s="26"/>
      <c r="AQ40" s="26"/>
      <c r="AR40" s="26"/>
      <c r="AS40" s="26"/>
    </row>
    <row r="41" spans="1:45" ht="11.25" x14ac:dyDescent="0.2">
      <c r="A41" s="6">
        <v>32</v>
      </c>
      <c r="B41" s="5" t="s">
        <v>416</v>
      </c>
      <c r="C41" s="6">
        <v>0</v>
      </c>
      <c r="D41" s="30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9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f t="shared" si="0"/>
        <v>0</v>
      </c>
      <c r="V41" s="25">
        <f t="shared" si="1"/>
        <v>0</v>
      </c>
      <c r="W41" s="2"/>
      <c r="X41" s="2">
        <v>408810.81999999995</v>
      </c>
      <c r="Y41" s="2">
        <v>408811</v>
      </c>
      <c r="Z41" s="2">
        <f t="shared" si="2"/>
        <v>0.18000000005122274</v>
      </c>
      <c r="AA41" s="2">
        <f t="shared" si="3"/>
        <v>0</v>
      </c>
      <c r="AB41" s="2"/>
      <c r="AC41" s="25">
        <v>0</v>
      </c>
      <c r="AD41" s="25">
        <f t="shared" si="4"/>
        <v>0</v>
      </c>
      <c r="AE41" s="28">
        <f t="shared" si="5"/>
        <v>0</v>
      </c>
      <c r="AF41" s="2">
        <v>0</v>
      </c>
      <c r="AG41" s="2" t="s">
        <v>94</v>
      </c>
      <c r="AH41" s="25">
        <f t="shared" si="6"/>
        <v>0</v>
      </c>
      <c r="AI41" s="25"/>
      <c r="AJ41" s="25"/>
      <c r="AK41" s="26">
        <v>0</v>
      </c>
      <c r="AL41" s="26">
        <v>0</v>
      </c>
      <c r="AM41" s="26">
        <v>0</v>
      </c>
      <c r="AN41" s="26">
        <v>0</v>
      </c>
      <c r="AO41" s="26"/>
      <c r="AP41" s="26"/>
      <c r="AQ41" s="26"/>
      <c r="AR41" s="26"/>
      <c r="AS41" s="26"/>
    </row>
    <row r="42" spans="1:45" ht="11.25" x14ac:dyDescent="0.2">
      <c r="A42" s="6">
        <v>33</v>
      </c>
      <c r="B42" s="5" t="s">
        <v>415</v>
      </c>
      <c r="C42" s="6">
        <v>0</v>
      </c>
      <c r="D42" s="30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9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f t="shared" si="0"/>
        <v>0</v>
      </c>
      <c r="V42" s="25">
        <f t="shared" si="1"/>
        <v>0</v>
      </c>
      <c r="W42" s="2"/>
      <c r="X42" s="2">
        <v>102604.6</v>
      </c>
      <c r="Y42" s="2">
        <v>135040.9</v>
      </c>
      <c r="Z42" s="2">
        <f t="shared" si="2"/>
        <v>32436.299999999988</v>
      </c>
      <c r="AA42" s="2">
        <f t="shared" si="3"/>
        <v>0</v>
      </c>
      <c r="AB42" s="2"/>
      <c r="AC42" s="25">
        <v>0</v>
      </c>
      <c r="AD42" s="25">
        <f t="shared" si="4"/>
        <v>0</v>
      </c>
      <c r="AE42" s="28">
        <f t="shared" si="5"/>
        <v>0</v>
      </c>
      <c r="AF42" s="2">
        <v>0</v>
      </c>
      <c r="AG42" s="2" t="s">
        <v>94</v>
      </c>
      <c r="AH42" s="25">
        <f t="shared" si="6"/>
        <v>0</v>
      </c>
      <c r="AI42" s="25"/>
      <c r="AJ42" s="25"/>
      <c r="AK42" s="26">
        <v>0</v>
      </c>
      <c r="AL42" s="26">
        <v>0</v>
      </c>
      <c r="AM42" s="26">
        <v>0</v>
      </c>
      <c r="AN42" s="26">
        <v>0</v>
      </c>
      <c r="AO42" s="26"/>
      <c r="AP42" s="26"/>
      <c r="AQ42" s="26"/>
      <c r="AR42" s="26"/>
      <c r="AS42" s="26"/>
    </row>
    <row r="43" spans="1:45" ht="11.25" x14ac:dyDescent="0.2">
      <c r="A43" s="6">
        <v>34</v>
      </c>
      <c r="B43" s="5" t="s">
        <v>414</v>
      </c>
      <c r="C43" s="6">
        <v>0</v>
      </c>
      <c r="D43" s="30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9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f t="shared" si="0"/>
        <v>0</v>
      </c>
      <c r="V43" s="25">
        <f t="shared" si="1"/>
        <v>0</v>
      </c>
      <c r="W43" s="2"/>
      <c r="X43" s="2">
        <v>15157.29088</v>
      </c>
      <c r="Y43" s="2">
        <v>17905.95</v>
      </c>
      <c r="Z43" s="2">
        <f t="shared" si="2"/>
        <v>2748.6591200000003</v>
      </c>
      <c r="AA43" s="2">
        <f t="shared" si="3"/>
        <v>0</v>
      </c>
      <c r="AB43" s="2"/>
      <c r="AC43" s="25">
        <v>0</v>
      </c>
      <c r="AD43" s="25">
        <f t="shared" si="4"/>
        <v>0</v>
      </c>
      <c r="AE43" s="28">
        <f t="shared" si="5"/>
        <v>0</v>
      </c>
      <c r="AF43" s="2">
        <v>0</v>
      </c>
      <c r="AG43" s="2" t="s">
        <v>94</v>
      </c>
      <c r="AH43" s="25">
        <f t="shared" si="6"/>
        <v>0</v>
      </c>
      <c r="AI43" s="25"/>
      <c r="AJ43" s="25"/>
      <c r="AK43" s="26">
        <v>0</v>
      </c>
      <c r="AL43" s="26">
        <v>0</v>
      </c>
      <c r="AM43" s="26">
        <v>0</v>
      </c>
      <c r="AN43" s="26">
        <v>0</v>
      </c>
      <c r="AO43" s="26"/>
      <c r="AP43" s="26"/>
      <c r="AQ43" s="26"/>
      <c r="AR43" s="26"/>
      <c r="AS43" s="26"/>
    </row>
    <row r="44" spans="1:45" ht="11.25" x14ac:dyDescent="0.2">
      <c r="A44" s="6">
        <v>35</v>
      </c>
      <c r="B44" s="5" t="s">
        <v>413</v>
      </c>
      <c r="C44" s="6">
        <v>1</v>
      </c>
      <c r="D44" s="30">
        <v>0</v>
      </c>
      <c r="E44" s="2">
        <v>883159.95828000002</v>
      </c>
      <c r="F44" s="2">
        <v>0</v>
      </c>
      <c r="G44" s="2">
        <v>0</v>
      </c>
      <c r="H44" s="2">
        <v>5980285</v>
      </c>
      <c r="I44" s="2">
        <v>3302385.3974199998</v>
      </c>
      <c r="J44" s="2">
        <v>20113219.369759999</v>
      </c>
      <c r="K44" s="29">
        <v>3953313.2745400001</v>
      </c>
      <c r="L44" s="2">
        <v>39136669</v>
      </c>
      <c r="M44" s="2">
        <v>851482</v>
      </c>
      <c r="N44" s="2">
        <v>0</v>
      </c>
      <c r="O44" s="2">
        <v>13860746.760000002</v>
      </c>
      <c r="P44" s="2">
        <v>0</v>
      </c>
      <c r="Q44" s="2">
        <v>0</v>
      </c>
      <c r="R44" s="2">
        <v>0</v>
      </c>
      <c r="S44" s="2">
        <v>0</v>
      </c>
      <c r="T44" s="2" t="s">
        <v>14</v>
      </c>
      <c r="U44" s="2">
        <f t="shared" si="0"/>
        <v>64207892.670000002</v>
      </c>
      <c r="V44" s="25">
        <f t="shared" si="1"/>
        <v>4.8197245027492102</v>
      </c>
      <c r="W44" s="2"/>
      <c r="X44" s="2">
        <v>924506066.0076499</v>
      </c>
      <c r="Y44" s="2">
        <v>1332190099.939847</v>
      </c>
      <c r="Z44" s="2">
        <f t="shared" si="2"/>
        <v>407684033.93219709</v>
      </c>
      <c r="AA44" s="2">
        <f t="shared" si="3"/>
        <v>19649247.277226508</v>
      </c>
      <c r="AB44" s="2"/>
      <c r="AC44" s="25">
        <v>134.09528436868044</v>
      </c>
      <c r="AD44" s="25">
        <f t="shared" si="4"/>
        <v>141.97211905062392</v>
      </c>
      <c r="AE44" s="28">
        <f t="shared" si="5"/>
        <v>7.8768346819434782</v>
      </c>
      <c r="AF44" s="2">
        <v>11244</v>
      </c>
      <c r="AG44" s="2">
        <v>1</v>
      </c>
      <c r="AH44" s="25">
        <f t="shared" si="6"/>
        <v>141.97211905062392</v>
      </c>
      <c r="AI44" s="25"/>
      <c r="AJ44" s="25"/>
      <c r="AK44" s="26">
        <v>141.97211905062392</v>
      </c>
      <c r="AL44" s="26">
        <v>141.78748634683848</v>
      </c>
      <c r="AM44" s="26">
        <v>141.90171613356856</v>
      </c>
      <c r="AN44" s="26">
        <v>141.97211905062392</v>
      </c>
      <c r="AO44" s="26"/>
      <c r="AP44" s="26"/>
      <c r="AQ44" s="26"/>
      <c r="AR44" s="26"/>
      <c r="AS44" s="26"/>
    </row>
    <row r="45" spans="1:45" ht="11.25" x14ac:dyDescent="0.2">
      <c r="A45" s="6">
        <v>36</v>
      </c>
      <c r="B45" s="5" t="s">
        <v>412</v>
      </c>
      <c r="C45" s="6">
        <v>1</v>
      </c>
      <c r="D45" s="30">
        <v>0</v>
      </c>
      <c r="E45" s="2">
        <v>27971</v>
      </c>
      <c r="F45" s="2">
        <v>0</v>
      </c>
      <c r="G45" s="2">
        <v>0</v>
      </c>
      <c r="H45" s="2">
        <v>0</v>
      </c>
      <c r="I45" s="2">
        <v>0</v>
      </c>
      <c r="J45" s="2">
        <v>77988</v>
      </c>
      <c r="K45" s="29">
        <v>536806</v>
      </c>
      <c r="L45" s="2">
        <v>1017451</v>
      </c>
      <c r="M45" s="2">
        <v>0</v>
      </c>
      <c r="N45" s="2">
        <v>196166</v>
      </c>
      <c r="O45" s="2">
        <v>140914.90000000002</v>
      </c>
      <c r="P45" s="2">
        <v>0</v>
      </c>
      <c r="Q45" s="2">
        <v>0</v>
      </c>
      <c r="R45" s="2">
        <v>0</v>
      </c>
      <c r="S45" s="2">
        <v>0</v>
      </c>
      <c r="T45" s="2" t="s">
        <v>14</v>
      </c>
      <c r="U45" s="2">
        <f t="shared" si="0"/>
        <v>1376651.79</v>
      </c>
      <c r="V45" s="25">
        <f t="shared" si="1"/>
        <v>4.4083663536563797</v>
      </c>
      <c r="W45" s="2"/>
      <c r="X45" s="2">
        <v>22664002.020000003</v>
      </c>
      <c r="Y45" s="2">
        <v>31228162.079999998</v>
      </c>
      <c r="Z45" s="2">
        <f t="shared" si="2"/>
        <v>8564160.0599999949</v>
      </c>
      <c r="AA45" s="2">
        <f t="shared" si="3"/>
        <v>377539.5505583178</v>
      </c>
      <c r="AB45" s="2"/>
      <c r="AC45" s="25">
        <v>132.69140482866931</v>
      </c>
      <c r="AD45" s="25">
        <f t="shared" si="4"/>
        <v>136.12168981549394</v>
      </c>
      <c r="AE45" s="28">
        <f t="shared" si="5"/>
        <v>3.4302849868246312</v>
      </c>
      <c r="AF45" s="2">
        <v>150</v>
      </c>
      <c r="AG45" s="2">
        <v>1</v>
      </c>
      <c r="AH45" s="25">
        <f t="shared" si="6"/>
        <v>136.12168981549394</v>
      </c>
      <c r="AI45" s="25"/>
      <c r="AJ45" s="25"/>
      <c r="AK45" s="26">
        <v>136.12168981549394</v>
      </c>
      <c r="AL45" s="26">
        <v>136.37167239430889</v>
      </c>
      <c r="AM45" s="26">
        <v>136.12168981549394</v>
      </c>
      <c r="AN45" s="26">
        <v>136.12168981549394</v>
      </c>
      <c r="AO45" s="26"/>
      <c r="AP45" s="26"/>
      <c r="AQ45" s="26"/>
      <c r="AR45" s="26"/>
      <c r="AS45" s="26"/>
    </row>
    <row r="46" spans="1:45" ht="11.25" x14ac:dyDescent="0.2">
      <c r="A46" s="6">
        <v>37</v>
      </c>
      <c r="B46" s="5" t="s">
        <v>411</v>
      </c>
      <c r="C46" s="6">
        <v>0</v>
      </c>
      <c r="D46" s="3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33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2">
        <f t="shared" si="0"/>
        <v>0</v>
      </c>
      <c r="V46" s="31">
        <f t="shared" si="1"/>
        <v>0</v>
      </c>
      <c r="W46" s="14"/>
      <c r="X46" s="14">
        <v>143372.81232</v>
      </c>
      <c r="Y46" s="14">
        <v>276141</v>
      </c>
      <c r="Z46" s="2">
        <f t="shared" si="2"/>
        <v>132768.18768</v>
      </c>
      <c r="AA46" s="2">
        <f t="shared" si="3"/>
        <v>0</v>
      </c>
      <c r="AB46" s="2"/>
      <c r="AC46" s="25">
        <v>0</v>
      </c>
      <c r="AD46" s="25">
        <f t="shared" si="4"/>
        <v>0</v>
      </c>
      <c r="AE46" s="28">
        <f t="shared" si="5"/>
        <v>0</v>
      </c>
      <c r="AF46" s="2">
        <v>0</v>
      </c>
      <c r="AG46" s="2" t="s">
        <v>94</v>
      </c>
      <c r="AH46" s="25">
        <f t="shared" si="6"/>
        <v>0</v>
      </c>
      <c r="AI46" s="25"/>
      <c r="AJ46" s="25"/>
      <c r="AK46" s="26">
        <v>0</v>
      </c>
      <c r="AL46" s="26">
        <v>0</v>
      </c>
      <c r="AM46" s="26">
        <v>0</v>
      </c>
      <c r="AN46" s="26">
        <v>0</v>
      </c>
      <c r="AO46" s="26"/>
      <c r="AP46" s="26"/>
      <c r="AQ46" s="26"/>
      <c r="AR46" s="26"/>
      <c r="AS46" s="26"/>
    </row>
    <row r="47" spans="1:45" ht="11.25" x14ac:dyDescent="0.2">
      <c r="A47" s="6">
        <v>38</v>
      </c>
      <c r="B47" s="5" t="s">
        <v>410</v>
      </c>
      <c r="C47" s="6">
        <v>1</v>
      </c>
      <c r="D47" s="30">
        <v>334479</v>
      </c>
      <c r="E47" s="2">
        <v>35000</v>
      </c>
      <c r="F47" s="2">
        <v>0</v>
      </c>
      <c r="G47" s="2">
        <v>0</v>
      </c>
      <c r="H47" s="2">
        <v>0</v>
      </c>
      <c r="I47" s="2">
        <v>0</v>
      </c>
      <c r="J47" s="2">
        <v>188816</v>
      </c>
      <c r="K47" s="29">
        <v>230692</v>
      </c>
      <c r="L47" s="2">
        <v>126015</v>
      </c>
      <c r="M47" s="2">
        <v>0</v>
      </c>
      <c r="N47" s="2">
        <v>0</v>
      </c>
      <c r="O47" s="2">
        <v>1109.5700000000002</v>
      </c>
      <c r="P47" s="2">
        <v>0</v>
      </c>
      <c r="Q47" s="2">
        <v>0</v>
      </c>
      <c r="R47" s="2">
        <v>0</v>
      </c>
      <c r="S47" s="2">
        <v>0</v>
      </c>
      <c r="T47" s="2" t="s">
        <v>4</v>
      </c>
      <c r="U47" s="2">
        <f t="shared" si="0"/>
        <v>916111.57</v>
      </c>
      <c r="V47" s="25">
        <f t="shared" si="1"/>
        <v>6.899333436860938</v>
      </c>
      <c r="W47" s="2"/>
      <c r="X47" s="2">
        <v>7419452.1552000009</v>
      </c>
      <c r="Y47" s="2">
        <v>13278262</v>
      </c>
      <c r="Z47" s="2">
        <f t="shared" si="2"/>
        <v>5858809.8447999991</v>
      </c>
      <c r="AA47" s="2">
        <f t="shared" si="3"/>
        <v>404218.82662438677</v>
      </c>
      <c r="AB47" s="2"/>
      <c r="AC47" s="25">
        <v>181.60679955334683</v>
      </c>
      <c r="AD47" s="25">
        <f t="shared" si="4"/>
        <v>173.51743638312576</v>
      </c>
      <c r="AE47" s="28">
        <f t="shared" si="5"/>
        <v>-8.0893631702210769</v>
      </c>
      <c r="AF47" s="2">
        <v>1</v>
      </c>
      <c r="AG47" s="2">
        <v>1</v>
      </c>
      <c r="AH47" s="25">
        <f t="shared" si="6"/>
        <v>173.51743638312576</v>
      </c>
      <c r="AI47" s="25"/>
      <c r="AJ47" s="25"/>
      <c r="AK47" s="26">
        <v>173.51743638312576</v>
      </c>
      <c r="AL47" s="26">
        <v>173.56245464244461</v>
      </c>
      <c r="AM47" s="26">
        <v>173.51743638312576</v>
      </c>
      <c r="AN47" s="26">
        <v>173.51743638312576</v>
      </c>
      <c r="AO47" s="26"/>
      <c r="AP47" s="26"/>
      <c r="AQ47" s="26"/>
      <c r="AR47" s="26"/>
      <c r="AS47" s="26"/>
    </row>
    <row r="48" spans="1:45" ht="11.25" x14ac:dyDescent="0.2">
      <c r="A48" s="6">
        <v>39</v>
      </c>
      <c r="B48" s="5" t="s">
        <v>409</v>
      </c>
      <c r="C48" s="6">
        <v>0</v>
      </c>
      <c r="D48" s="30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9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 t="s">
        <v>14</v>
      </c>
      <c r="U48" s="2">
        <f t="shared" si="0"/>
        <v>0</v>
      </c>
      <c r="V48" s="25">
        <f t="shared" si="1"/>
        <v>0</v>
      </c>
      <c r="W48" s="2"/>
      <c r="X48" s="2">
        <v>438126.42</v>
      </c>
      <c r="Y48" s="2">
        <v>459604.9</v>
      </c>
      <c r="Z48" s="2">
        <f t="shared" si="2"/>
        <v>21478.48000000004</v>
      </c>
      <c r="AA48" s="2">
        <f t="shared" si="3"/>
        <v>0</v>
      </c>
      <c r="AB48" s="2"/>
      <c r="AC48" s="25">
        <v>0</v>
      </c>
      <c r="AD48" s="25">
        <f t="shared" si="4"/>
        <v>0</v>
      </c>
      <c r="AE48" s="28">
        <f t="shared" si="5"/>
        <v>0</v>
      </c>
      <c r="AF48" s="2">
        <v>0</v>
      </c>
      <c r="AG48" s="2" t="s">
        <v>94</v>
      </c>
      <c r="AH48" s="25">
        <f t="shared" si="6"/>
        <v>0</v>
      </c>
      <c r="AI48" s="25"/>
      <c r="AJ48" s="25"/>
      <c r="AK48" s="26">
        <v>0</v>
      </c>
      <c r="AL48" s="26">
        <v>0</v>
      </c>
      <c r="AM48" s="26">
        <v>0</v>
      </c>
      <c r="AN48" s="26">
        <v>0</v>
      </c>
      <c r="AO48" s="26"/>
      <c r="AP48" s="26"/>
      <c r="AQ48" s="26"/>
      <c r="AR48" s="26"/>
      <c r="AS48" s="26"/>
    </row>
    <row r="49" spans="1:63" s="2" customFormat="1" ht="11.25" x14ac:dyDescent="0.2">
      <c r="A49" s="6">
        <v>40</v>
      </c>
      <c r="B49" s="5" t="s">
        <v>408</v>
      </c>
      <c r="C49" s="6">
        <v>1</v>
      </c>
      <c r="D49" s="30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2021721</v>
      </c>
      <c r="K49" s="29">
        <v>1561607</v>
      </c>
      <c r="L49" s="2">
        <v>2453416</v>
      </c>
      <c r="M49" s="2">
        <v>1117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 t="s">
        <v>14</v>
      </c>
      <c r="U49" s="2">
        <f t="shared" si="0"/>
        <v>4541277.24</v>
      </c>
      <c r="V49" s="25">
        <f t="shared" si="1"/>
        <v>5.4698456766582639</v>
      </c>
      <c r="X49" s="2">
        <v>64248920.529949985</v>
      </c>
      <c r="Y49" s="2">
        <v>83023864.080465958</v>
      </c>
      <c r="Z49" s="2">
        <f t="shared" si="2"/>
        <v>18774943.550515972</v>
      </c>
      <c r="AA49" s="2">
        <f t="shared" si="3"/>
        <v>1026960.4380929274</v>
      </c>
      <c r="AC49" s="25">
        <v>125.94151343720628</v>
      </c>
      <c r="AD49" s="25">
        <f t="shared" si="4"/>
        <v>127.62378412902629</v>
      </c>
      <c r="AE49" s="28">
        <f t="shared" si="5"/>
        <v>1.6822706918200083</v>
      </c>
      <c r="AF49" s="2">
        <v>13</v>
      </c>
      <c r="AG49" s="2">
        <v>1</v>
      </c>
      <c r="AH49" s="25">
        <f t="shared" si="6"/>
        <v>127.62378412902629</v>
      </c>
      <c r="AI49" s="25"/>
      <c r="AJ49" s="25"/>
      <c r="AK49" s="26">
        <v>127.62378412902629</v>
      </c>
      <c r="AL49" s="26">
        <v>125.94151343720628</v>
      </c>
      <c r="AM49" s="26">
        <v>127.62087188825215</v>
      </c>
      <c r="AN49" s="26">
        <v>127.62378412902629</v>
      </c>
      <c r="AO49" s="26"/>
      <c r="AP49" s="26"/>
      <c r="AQ49" s="26"/>
      <c r="AR49" s="26"/>
      <c r="AS49" s="26"/>
    </row>
    <row r="50" spans="1:63" s="2" customFormat="1" ht="11.25" x14ac:dyDescent="0.2">
      <c r="A50" s="6">
        <v>41</v>
      </c>
      <c r="B50" s="5" t="s">
        <v>407</v>
      </c>
      <c r="C50" s="6">
        <v>1</v>
      </c>
      <c r="D50" s="30">
        <v>0</v>
      </c>
      <c r="E50" s="2">
        <v>741076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9">
        <v>471</v>
      </c>
      <c r="L50" s="2">
        <v>301005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 t="s">
        <v>14</v>
      </c>
      <c r="U50" s="2">
        <f t="shared" si="0"/>
        <v>858938.95</v>
      </c>
      <c r="V50" s="25">
        <f t="shared" si="1"/>
        <v>8.845139682019548</v>
      </c>
      <c r="X50" s="2">
        <v>5175998.03</v>
      </c>
      <c r="Y50" s="2">
        <v>9710857.9499999993</v>
      </c>
      <c r="Z50" s="2">
        <f t="shared" si="2"/>
        <v>4534859.919999999</v>
      </c>
      <c r="AA50" s="2">
        <f t="shared" si="3"/>
        <v>401114.69430791982</v>
      </c>
      <c r="AC50" s="25">
        <v>183.77140427783459</v>
      </c>
      <c r="AD50" s="25">
        <f t="shared" si="4"/>
        <v>179.86373259288274</v>
      </c>
      <c r="AE50" s="28">
        <f t="shared" si="5"/>
        <v>-3.9076716849518505</v>
      </c>
      <c r="AF50" s="2">
        <v>0</v>
      </c>
      <c r="AG50" s="2">
        <v>1</v>
      </c>
      <c r="AH50" s="25">
        <f t="shared" si="6"/>
        <v>179.86373259288274</v>
      </c>
      <c r="AI50" s="25"/>
      <c r="AJ50" s="25"/>
      <c r="AK50" s="26">
        <v>179.86373259288274</v>
      </c>
      <c r="AL50" s="26">
        <v>180.04503444839136</v>
      </c>
      <c r="AM50" s="26">
        <v>179.86373259288274</v>
      </c>
      <c r="AN50" s="26">
        <v>179.86373259288274</v>
      </c>
      <c r="AO50" s="26"/>
      <c r="AP50" s="26"/>
      <c r="AQ50" s="26"/>
      <c r="AR50" s="26"/>
      <c r="AS50" s="26"/>
    </row>
    <row r="51" spans="1:63" s="2" customFormat="1" ht="11.25" x14ac:dyDescent="0.2">
      <c r="A51" s="6">
        <v>42</v>
      </c>
      <c r="B51" s="5" t="s">
        <v>406</v>
      </c>
      <c r="C51" s="6">
        <v>0</v>
      </c>
      <c r="D51" s="30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9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f t="shared" si="0"/>
        <v>0</v>
      </c>
      <c r="V51" s="25">
        <f t="shared" si="1"/>
        <v>0</v>
      </c>
      <c r="X51" s="2">
        <v>117262.39999999999</v>
      </c>
      <c r="Y51" s="2">
        <v>1532964</v>
      </c>
      <c r="Z51" s="2">
        <f t="shared" si="2"/>
        <v>1415701.6</v>
      </c>
      <c r="AA51" s="2">
        <f t="shared" si="3"/>
        <v>0</v>
      </c>
      <c r="AC51" s="25">
        <v>0</v>
      </c>
      <c r="AD51" s="25">
        <f t="shared" si="4"/>
        <v>0</v>
      </c>
      <c r="AE51" s="28">
        <f t="shared" si="5"/>
        <v>0</v>
      </c>
      <c r="AF51" s="2">
        <v>0</v>
      </c>
      <c r="AG51" s="2" t="s">
        <v>94</v>
      </c>
      <c r="AH51" s="25">
        <f t="shared" si="6"/>
        <v>0</v>
      </c>
      <c r="AI51" s="25"/>
      <c r="AJ51" s="25"/>
      <c r="AK51" s="26">
        <v>0</v>
      </c>
      <c r="AL51" s="26">
        <v>0</v>
      </c>
      <c r="AM51" s="26">
        <v>0</v>
      </c>
      <c r="AN51" s="26">
        <v>0</v>
      </c>
      <c r="AO51" s="26"/>
      <c r="AP51" s="26"/>
      <c r="AQ51" s="26"/>
      <c r="AR51" s="26"/>
      <c r="AS51" s="26"/>
    </row>
    <row r="52" spans="1:63" s="2" customFormat="1" ht="11.25" x14ac:dyDescent="0.2">
      <c r="A52" s="6">
        <v>43</v>
      </c>
      <c r="B52" s="5" t="s">
        <v>405</v>
      </c>
      <c r="C52" s="6">
        <v>1</v>
      </c>
      <c r="D52" s="30">
        <v>0</v>
      </c>
      <c r="E52" s="2">
        <v>93050</v>
      </c>
      <c r="F52" s="2">
        <v>0</v>
      </c>
      <c r="G52" s="2">
        <v>0</v>
      </c>
      <c r="H52" s="2">
        <v>0</v>
      </c>
      <c r="I52" s="2">
        <v>0</v>
      </c>
      <c r="J52" s="2">
        <v>141000</v>
      </c>
      <c r="K52" s="29">
        <v>48000</v>
      </c>
      <c r="L52" s="2">
        <v>52617</v>
      </c>
      <c r="M52" s="2">
        <v>0</v>
      </c>
      <c r="N52" s="2">
        <v>0</v>
      </c>
      <c r="O52" s="2">
        <v>3412.7100000000005</v>
      </c>
      <c r="P52" s="2">
        <v>0</v>
      </c>
      <c r="Q52" s="2">
        <v>0</v>
      </c>
      <c r="R52" s="2">
        <v>0</v>
      </c>
      <c r="S52" s="2">
        <v>0</v>
      </c>
      <c r="T52" s="2" t="s">
        <v>14</v>
      </c>
      <c r="U52" s="2">
        <f t="shared" si="0"/>
        <v>305983.34000000003</v>
      </c>
      <c r="V52" s="25">
        <f t="shared" si="1"/>
        <v>7.2818075811921563</v>
      </c>
      <c r="X52" s="2">
        <v>3081860.73</v>
      </c>
      <c r="Y52" s="2">
        <v>4202024.5191634865</v>
      </c>
      <c r="Z52" s="2">
        <f t="shared" si="2"/>
        <v>1120163.7891634866</v>
      </c>
      <c r="AA52" s="2">
        <f t="shared" si="3"/>
        <v>81568.171721076098</v>
      </c>
      <c r="AC52" s="25">
        <v>147.819498337917</v>
      </c>
      <c r="AD52" s="25">
        <f t="shared" si="4"/>
        <v>133.70027747627682</v>
      </c>
      <c r="AE52" s="28">
        <f t="shared" si="5"/>
        <v>-14.119220861640173</v>
      </c>
      <c r="AF52" s="2">
        <v>1</v>
      </c>
      <c r="AG52" s="2">
        <v>1</v>
      </c>
      <c r="AH52" s="25">
        <f t="shared" si="6"/>
        <v>133.70027747627682</v>
      </c>
      <c r="AI52" s="25"/>
      <c r="AJ52" s="25"/>
      <c r="AK52" s="26">
        <v>133.70027747627682</v>
      </c>
      <c r="AL52" s="26">
        <v>133.99026608100434</v>
      </c>
      <c r="AM52" s="26">
        <v>133.67530338378103</v>
      </c>
      <c r="AN52" s="26">
        <v>133.70027747627682</v>
      </c>
      <c r="AO52" s="26"/>
      <c r="AP52" s="26"/>
      <c r="AQ52" s="26"/>
      <c r="AR52" s="26"/>
      <c r="AS52" s="26"/>
    </row>
    <row r="53" spans="1:63" s="2" customFormat="1" ht="11.25" x14ac:dyDescent="0.2">
      <c r="A53" s="6">
        <v>44</v>
      </c>
      <c r="B53" s="5" t="s">
        <v>404</v>
      </c>
      <c r="C53" s="6">
        <v>1</v>
      </c>
      <c r="D53" s="30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2992048</v>
      </c>
      <c r="K53" s="29">
        <v>2710900</v>
      </c>
      <c r="L53" s="2">
        <v>7603684</v>
      </c>
      <c r="M53" s="2">
        <v>82860</v>
      </c>
      <c r="N53" s="2">
        <v>522787</v>
      </c>
      <c r="O53" s="2">
        <v>1115506.2100000002</v>
      </c>
      <c r="P53" s="2">
        <v>0</v>
      </c>
      <c r="Q53" s="2">
        <v>0</v>
      </c>
      <c r="R53" s="2">
        <v>0</v>
      </c>
      <c r="S53" s="2">
        <v>0</v>
      </c>
      <c r="T53" s="14" t="s">
        <v>92</v>
      </c>
      <c r="U53" s="2">
        <f t="shared" si="0"/>
        <v>15027785.210000001</v>
      </c>
      <c r="V53" s="25">
        <f t="shared" si="1"/>
        <v>6.2726799270123275</v>
      </c>
      <c r="X53" s="2">
        <v>237304378.99000001</v>
      </c>
      <c r="Y53" s="2">
        <v>239575195.68765444</v>
      </c>
      <c r="Z53" s="2">
        <f t="shared" si="2"/>
        <v>2270816.6976544261</v>
      </c>
      <c r="AA53" s="2">
        <f t="shared" si="3"/>
        <v>142441.06317301339</v>
      </c>
      <c r="AC53" s="25">
        <v>99.748785341410141</v>
      </c>
      <c r="AD53" s="25">
        <f t="shared" si="4"/>
        <v>100.8968969066395</v>
      </c>
      <c r="AE53" s="28">
        <f t="shared" si="5"/>
        <v>1.1481115652293568</v>
      </c>
      <c r="AF53" s="2">
        <v>1407</v>
      </c>
      <c r="AG53" s="2">
        <v>1</v>
      </c>
      <c r="AH53" s="25">
        <f t="shared" si="6"/>
        <v>100.8968969066395</v>
      </c>
      <c r="AI53" s="25"/>
      <c r="AJ53" s="25"/>
      <c r="AK53" s="26">
        <v>100.8968969066395</v>
      </c>
      <c r="AL53" s="26">
        <v>100.80269914617732</v>
      </c>
      <c r="AM53" s="26">
        <v>100.85064365747138</v>
      </c>
      <c r="AN53" s="26">
        <v>100.8968969066395</v>
      </c>
      <c r="AO53" s="26"/>
      <c r="AP53" s="26"/>
      <c r="AQ53" s="26"/>
      <c r="AR53" s="26"/>
      <c r="AS53" s="26"/>
    </row>
    <row r="54" spans="1:63" s="2" customFormat="1" ht="11.25" x14ac:dyDescent="0.2">
      <c r="A54" s="6">
        <v>45</v>
      </c>
      <c r="B54" s="5" t="s">
        <v>403</v>
      </c>
      <c r="C54" s="6">
        <v>1</v>
      </c>
      <c r="D54" s="30">
        <v>0</v>
      </c>
      <c r="E54" s="2">
        <v>79850</v>
      </c>
      <c r="F54" s="2">
        <v>0</v>
      </c>
      <c r="G54" s="2">
        <v>0</v>
      </c>
      <c r="H54" s="2">
        <v>0</v>
      </c>
      <c r="I54" s="2">
        <v>0</v>
      </c>
      <c r="J54" s="2">
        <v>60000</v>
      </c>
      <c r="K54" s="29">
        <v>800</v>
      </c>
      <c r="L54" s="2">
        <v>68956</v>
      </c>
      <c r="M54" s="2">
        <v>0</v>
      </c>
      <c r="N54" s="2">
        <v>1406</v>
      </c>
      <c r="O54" s="2">
        <v>4779.9500000000007</v>
      </c>
      <c r="P54" s="2">
        <v>0</v>
      </c>
      <c r="Q54" s="2">
        <v>0</v>
      </c>
      <c r="R54" s="2">
        <v>0</v>
      </c>
      <c r="S54" s="2">
        <v>0</v>
      </c>
      <c r="T54" s="2" t="s">
        <v>14</v>
      </c>
      <c r="U54" s="2">
        <f t="shared" si="0"/>
        <v>173728.79</v>
      </c>
      <c r="V54" s="25">
        <f t="shared" si="1"/>
        <v>4.8460987943867311</v>
      </c>
      <c r="X54" s="2">
        <v>2871199.0500000003</v>
      </c>
      <c r="Y54" s="2">
        <v>3584920.5179479886</v>
      </c>
      <c r="Z54" s="2">
        <f t="shared" si="2"/>
        <v>713721.46794798831</v>
      </c>
      <c r="AA54" s="2">
        <f t="shared" si="3"/>
        <v>34587.647453506746</v>
      </c>
      <c r="AC54" s="25">
        <v>128.58730253502057</v>
      </c>
      <c r="AD54" s="25">
        <f t="shared" si="4"/>
        <v>123.65331726111017</v>
      </c>
      <c r="AE54" s="28">
        <f t="shared" si="5"/>
        <v>-4.9339852739103947</v>
      </c>
      <c r="AF54" s="2">
        <v>8</v>
      </c>
      <c r="AG54" s="2">
        <v>1</v>
      </c>
      <c r="AH54" s="25">
        <f t="shared" si="6"/>
        <v>123.65331726111017</v>
      </c>
      <c r="AI54" s="25"/>
      <c r="AJ54" s="25"/>
      <c r="AK54" s="26">
        <v>123.65331726111017</v>
      </c>
      <c r="AL54" s="26">
        <v>123.20638781684079</v>
      </c>
      <c r="AM54" s="26">
        <v>123.6047181221923</v>
      </c>
      <c r="AN54" s="26">
        <v>123.65331726111017</v>
      </c>
      <c r="AO54" s="26"/>
      <c r="AP54" s="26"/>
      <c r="AQ54" s="26"/>
      <c r="AR54" s="26"/>
      <c r="AS54" s="26"/>
    </row>
    <row r="55" spans="1:63" s="2" customFormat="1" ht="11.25" x14ac:dyDescent="0.2">
      <c r="A55" s="6">
        <v>46</v>
      </c>
      <c r="B55" s="5" t="s">
        <v>402</v>
      </c>
      <c r="C55" s="6">
        <v>1</v>
      </c>
      <c r="D55" s="30">
        <v>0</v>
      </c>
      <c r="E55" s="2">
        <v>48034</v>
      </c>
      <c r="F55" s="2">
        <v>0</v>
      </c>
      <c r="G55" s="2">
        <v>0</v>
      </c>
      <c r="H55" s="2">
        <v>0</v>
      </c>
      <c r="I55" s="2">
        <v>306642</v>
      </c>
      <c r="J55" s="2">
        <v>3852297</v>
      </c>
      <c r="K55" s="29">
        <v>141188</v>
      </c>
      <c r="L55" s="2">
        <v>2363103</v>
      </c>
      <c r="M55" s="2">
        <v>33614</v>
      </c>
      <c r="N55" s="2">
        <v>0</v>
      </c>
      <c r="O55" s="2">
        <v>3338.7200000000003</v>
      </c>
      <c r="P55" s="2">
        <v>0</v>
      </c>
      <c r="Q55" s="2">
        <v>0</v>
      </c>
      <c r="R55" s="2">
        <v>0</v>
      </c>
      <c r="S55" s="2">
        <v>0</v>
      </c>
      <c r="T55" s="2" t="s">
        <v>14</v>
      </c>
      <c r="U55" s="2">
        <f t="shared" si="0"/>
        <v>5306723.8899999997</v>
      </c>
      <c r="V55" s="25">
        <f t="shared" si="1"/>
        <v>3.4490938470030792</v>
      </c>
      <c r="X55" s="2">
        <v>83874467.613419995</v>
      </c>
      <c r="Y55" s="2">
        <v>153858495.17000002</v>
      </c>
      <c r="Z55" s="2">
        <f t="shared" si="2"/>
        <v>69984027.556580022</v>
      </c>
      <c r="AA55" s="2">
        <f t="shared" si="3"/>
        <v>2413814.7883389411</v>
      </c>
      <c r="AC55" s="25">
        <v>179.06250711173846</v>
      </c>
      <c r="AD55" s="25">
        <f t="shared" si="4"/>
        <v>180.56112270026475</v>
      </c>
      <c r="AE55" s="28">
        <f t="shared" si="5"/>
        <v>1.4986155885262917</v>
      </c>
      <c r="AF55" s="2">
        <v>3</v>
      </c>
      <c r="AG55" s="2">
        <v>1</v>
      </c>
      <c r="AH55" s="25">
        <f t="shared" si="6"/>
        <v>180.56112270026475</v>
      </c>
      <c r="AI55" s="25"/>
      <c r="AJ55" s="25"/>
      <c r="AK55" s="26">
        <v>180.56112270026475</v>
      </c>
      <c r="AL55" s="26">
        <v>179.06250711173846</v>
      </c>
      <c r="AM55" s="26">
        <v>180.27602210510253</v>
      </c>
      <c r="AN55" s="26">
        <v>180.56112270026475</v>
      </c>
      <c r="AO55" s="26"/>
      <c r="AP55" s="26"/>
      <c r="AQ55" s="26"/>
      <c r="AR55" s="26"/>
      <c r="AS55" s="26"/>
    </row>
    <row r="56" spans="1:63" s="2" customFormat="1" ht="11.25" x14ac:dyDescent="0.2">
      <c r="A56" s="6">
        <v>47</v>
      </c>
      <c r="B56" s="5" t="s">
        <v>401</v>
      </c>
      <c r="C56" s="6">
        <v>0</v>
      </c>
      <c r="D56" s="30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9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f t="shared" si="0"/>
        <v>0</v>
      </c>
      <c r="V56" s="25">
        <f t="shared" si="1"/>
        <v>0</v>
      </c>
      <c r="X56" s="2">
        <v>29315.599999999999</v>
      </c>
      <c r="Y56" s="2">
        <v>31109.200000000001</v>
      </c>
      <c r="Z56" s="2">
        <f t="shared" si="2"/>
        <v>1793.6000000000022</v>
      </c>
      <c r="AA56" s="2">
        <f t="shared" si="3"/>
        <v>0</v>
      </c>
      <c r="AC56" s="25">
        <v>0</v>
      </c>
      <c r="AD56" s="25">
        <f t="shared" si="4"/>
        <v>0</v>
      </c>
      <c r="AE56" s="28">
        <f t="shared" si="5"/>
        <v>0</v>
      </c>
      <c r="AF56" s="2">
        <v>0</v>
      </c>
      <c r="AG56" s="2" t="s">
        <v>94</v>
      </c>
      <c r="AH56" s="25">
        <f t="shared" si="6"/>
        <v>0</v>
      </c>
      <c r="AI56" s="25"/>
      <c r="AJ56" s="25"/>
      <c r="AK56" s="26">
        <v>0</v>
      </c>
      <c r="AL56" s="26">
        <v>0</v>
      </c>
      <c r="AM56" s="26">
        <v>0</v>
      </c>
      <c r="AN56" s="26">
        <v>0</v>
      </c>
      <c r="AO56" s="26"/>
      <c r="AP56" s="26"/>
      <c r="AQ56" s="26"/>
      <c r="AR56" s="26"/>
      <c r="AS56" s="26"/>
    </row>
    <row r="57" spans="1:63" s="2" customFormat="1" ht="11.25" x14ac:dyDescent="0.2">
      <c r="A57" s="6">
        <v>48</v>
      </c>
      <c r="B57" s="5" t="s">
        <v>400</v>
      </c>
      <c r="C57" s="6">
        <v>1</v>
      </c>
      <c r="D57" s="30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4083405</v>
      </c>
      <c r="K57" s="29">
        <v>2138235</v>
      </c>
      <c r="L57" s="2">
        <v>2576993</v>
      </c>
      <c r="M57" s="2">
        <v>22933</v>
      </c>
      <c r="N57" s="2">
        <v>5555</v>
      </c>
      <c r="O57" s="2">
        <v>11080.51</v>
      </c>
      <c r="P57" s="2">
        <v>0</v>
      </c>
      <c r="Q57" s="2">
        <v>0</v>
      </c>
      <c r="R57" s="2">
        <v>0</v>
      </c>
      <c r="S57" s="2">
        <v>0</v>
      </c>
      <c r="T57" s="2" t="s">
        <v>4</v>
      </c>
      <c r="U57" s="2">
        <f t="shared" si="0"/>
        <v>8838201.5099999998</v>
      </c>
      <c r="V57" s="25">
        <f t="shared" si="1"/>
        <v>11.363866983047958</v>
      </c>
      <c r="X57" s="2">
        <v>40012176.135040008</v>
      </c>
      <c r="Y57" s="2">
        <v>77774594.890844658</v>
      </c>
      <c r="Z57" s="2">
        <f t="shared" si="2"/>
        <v>37762418.75580465</v>
      </c>
      <c r="AA57" s="2">
        <f t="shared" si="3"/>
        <v>4291271.0369911939</v>
      </c>
      <c r="AC57" s="25">
        <v>180.36292450968321</v>
      </c>
      <c r="AD57" s="25">
        <f t="shared" si="4"/>
        <v>183.65240522247339</v>
      </c>
      <c r="AE57" s="28">
        <f t="shared" si="5"/>
        <v>3.28948071279018</v>
      </c>
      <c r="AF57" s="2">
        <v>7</v>
      </c>
      <c r="AG57" s="2">
        <v>1</v>
      </c>
      <c r="AH57" s="25">
        <f t="shared" si="6"/>
        <v>183.65240522247339</v>
      </c>
      <c r="AI57" s="25"/>
      <c r="AJ57" s="25"/>
      <c r="AK57" s="26">
        <v>183.65240522247339</v>
      </c>
      <c r="AL57" s="26">
        <v>183.61033907005</v>
      </c>
      <c r="AM57" s="26">
        <v>183.64772681526637</v>
      </c>
      <c r="AN57" s="26">
        <v>183.65240522247339</v>
      </c>
      <c r="AO57" s="26"/>
      <c r="AP57" s="26"/>
      <c r="AQ57" s="26"/>
      <c r="AR57" s="26"/>
      <c r="AS57" s="26"/>
    </row>
    <row r="58" spans="1:63" s="2" customFormat="1" ht="11.25" x14ac:dyDescent="0.2">
      <c r="A58" s="6">
        <v>49</v>
      </c>
      <c r="B58" s="5" t="s">
        <v>399</v>
      </c>
      <c r="C58" s="6">
        <v>1</v>
      </c>
      <c r="D58" s="30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8181923</v>
      </c>
      <c r="K58" s="29">
        <v>0</v>
      </c>
      <c r="L58" s="2">
        <v>5798873</v>
      </c>
      <c r="M58" s="2">
        <v>64861</v>
      </c>
      <c r="N58" s="2">
        <v>0</v>
      </c>
      <c r="O58" s="2">
        <v>1100988.56</v>
      </c>
      <c r="P58" s="2">
        <v>0</v>
      </c>
      <c r="Q58" s="2">
        <v>0</v>
      </c>
      <c r="R58" s="2">
        <v>0</v>
      </c>
      <c r="S58" s="2">
        <v>0</v>
      </c>
      <c r="T58" s="2" t="s">
        <v>4</v>
      </c>
      <c r="U58" s="2">
        <f t="shared" si="0"/>
        <v>15146645.560000001</v>
      </c>
      <c r="V58" s="25">
        <f t="shared" si="1"/>
        <v>6.5873191029466902</v>
      </c>
      <c r="X58" s="2">
        <v>97837766.086960018</v>
      </c>
      <c r="Y58" s="2">
        <v>229936417.58184278</v>
      </c>
      <c r="Z58" s="2">
        <f t="shared" si="2"/>
        <v>132098651.49488276</v>
      </c>
      <c r="AA58" s="2">
        <f t="shared" si="3"/>
        <v>8701759.7046573851</v>
      </c>
      <c r="AC58" s="25">
        <v>219.02795685561571</v>
      </c>
      <c r="AD58" s="25">
        <f t="shared" si="4"/>
        <v>226.12398741867014</v>
      </c>
      <c r="AE58" s="28">
        <f t="shared" si="5"/>
        <v>7.0960305630544269</v>
      </c>
      <c r="AF58" s="2">
        <v>587</v>
      </c>
      <c r="AG58" s="2">
        <v>1</v>
      </c>
      <c r="AH58" s="25">
        <f t="shared" si="6"/>
        <v>226.12398741867014</v>
      </c>
      <c r="AI58" s="25"/>
      <c r="AJ58" s="25"/>
      <c r="AK58" s="26">
        <v>226.12398741867014</v>
      </c>
      <c r="AL58" s="26">
        <v>225.95732925175747</v>
      </c>
      <c r="AM58" s="26">
        <v>225.93542537992869</v>
      </c>
      <c r="AN58" s="26">
        <v>226.12398741867014</v>
      </c>
      <c r="AO58" s="26"/>
      <c r="AP58" s="26"/>
      <c r="AQ58" s="26"/>
      <c r="AR58" s="26"/>
      <c r="AS58" s="26"/>
    </row>
    <row r="59" spans="1:63" s="2" customFormat="1" ht="11.25" x14ac:dyDescent="0.2">
      <c r="A59" s="6">
        <v>50</v>
      </c>
      <c r="B59" s="5" t="s">
        <v>398</v>
      </c>
      <c r="C59" s="6">
        <v>1</v>
      </c>
      <c r="D59" s="30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1499307</v>
      </c>
      <c r="K59" s="29">
        <v>1318896</v>
      </c>
      <c r="L59" s="2">
        <v>1869262</v>
      </c>
      <c r="M59" s="2">
        <v>13639</v>
      </c>
      <c r="N59" s="2">
        <v>0</v>
      </c>
      <c r="O59" s="2">
        <v>15476.440000000002</v>
      </c>
      <c r="P59" s="2">
        <v>0</v>
      </c>
      <c r="Q59" s="2">
        <v>0</v>
      </c>
      <c r="R59" s="2">
        <v>0</v>
      </c>
      <c r="S59" s="2">
        <v>0</v>
      </c>
      <c r="T59" s="2" t="s">
        <v>4</v>
      </c>
      <c r="U59" s="2">
        <f t="shared" si="0"/>
        <v>4716580.4400000004</v>
      </c>
      <c r="V59" s="25">
        <f t="shared" si="1"/>
        <v>8.5218188266740587</v>
      </c>
      <c r="X59" s="2">
        <v>37234938.635360003</v>
      </c>
      <c r="Y59" s="2">
        <v>55347110</v>
      </c>
      <c r="Z59" s="2">
        <f t="shared" si="2"/>
        <v>18112171.364639997</v>
      </c>
      <c r="AA59" s="2">
        <f t="shared" si="3"/>
        <v>1543486.429271359</v>
      </c>
      <c r="AC59" s="25">
        <v>141.8484049065404</v>
      </c>
      <c r="AD59" s="25">
        <f t="shared" si="4"/>
        <v>144.49768293597847</v>
      </c>
      <c r="AE59" s="28">
        <f t="shared" si="5"/>
        <v>2.6492780294380793</v>
      </c>
      <c r="AF59" s="2">
        <v>25</v>
      </c>
      <c r="AG59" s="2">
        <v>1</v>
      </c>
      <c r="AH59" s="25">
        <f t="shared" si="6"/>
        <v>144.49768293597847</v>
      </c>
      <c r="AI59" s="25"/>
      <c r="AJ59" s="25"/>
      <c r="AK59" s="26">
        <v>144.49768293597847</v>
      </c>
      <c r="AL59" s="26">
        <v>151.68229636051629</v>
      </c>
      <c r="AM59" s="26">
        <v>151.8368778466388</v>
      </c>
      <c r="AN59" s="26">
        <v>144.49768293597847</v>
      </c>
      <c r="AO59" s="26"/>
      <c r="AP59" s="26"/>
      <c r="AQ59" s="26"/>
      <c r="AR59" s="26"/>
      <c r="AS59" s="26"/>
    </row>
    <row r="60" spans="1:63" s="2" customFormat="1" ht="11.25" x14ac:dyDescent="0.2">
      <c r="A60" s="6">
        <v>51</v>
      </c>
      <c r="B60" s="5" t="s">
        <v>397</v>
      </c>
      <c r="C60" s="6">
        <v>1</v>
      </c>
      <c r="D60" s="30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56982.7</v>
      </c>
      <c r="K60" s="29">
        <v>250000</v>
      </c>
      <c r="L60" s="2">
        <v>261376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 t="s">
        <v>4</v>
      </c>
      <c r="U60" s="2">
        <f t="shared" si="0"/>
        <v>568358.69999999995</v>
      </c>
      <c r="V60" s="25">
        <f t="shared" si="1"/>
        <v>4.7120896053725199</v>
      </c>
      <c r="X60" s="2">
        <v>5783671.1796799991</v>
      </c>
      <c r="Y60" s="2">
        <v>12061712.479999999</v>
      </c>
      <c r="Z60" s="2">
        <f t="shared" si="2"/>
        <v>6278041.3003199995</v>
      </c>
      <c r="AA60" s="2">
        <f t="shared" si="3"/>
        <v>295826.9315333725</v>
      </c>
      <c r="AC60" s="25">
        <v>208.99004989429025</v>
      </c>
      <c r="AD60" s="25">
        <f t="shared" si="4"/>
        <v>203.43282290674094</v>
      </c>
      <c r="AE60" s="28">
        <f t="shared" si="5"/>
        <v>-5.5572269875493134</v>
      </c>
      <c r="AF60" s="2">
        <v>0</v>
      </c>
      <c r="AG60" s="2">
        <v>1</v>
      </c>
      <c r="AH60" s="25">
        <f t="shared" si="6"/>
        <v>203.43282290674094</v>
      </c>
      <c r="AI60" s="25"/>
      <c r="AJ60" s="25"/>
      <c r="AK60" s="26">
        <v>203.43282290674094</v>
      </c>
      <c r="AL60" s="26">
        <v>208.99004989429025</v>
      </c>
      <c r="AM60" s="26">
        <v>208.99004989429025</v>
      </c>
      <c r="AN60" s="26">
        <v>203.43282290674094</v>
      </c>
      <c r="AO60" s="26"/>
      <c r="AP60" s="26"/>
      <c r="AQ60" s="26"/>
      <c r="AR60" s="26"/>
      <c r="AS60" s="26"/>
    </row>
    <row r="61" spans="1:63" s="2" customFormat="1" ht="11.25" x14ac:dyDescent="0.2">
      <c r="A61" s="6">
        <v>52</v>
      </c>
      <c r="B61" s="5" t="s">
        <v>396</v>
      </c>
      <c r="C61" s="6">
        <v>1</v>
      </c>
      <c r="D61" s="30">
        <v>898900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296263</v>
      </c>
      <c r="K61" s="29">
        <v>588737</v>
      </c>
      <c r="L61" s="2">
        <v>0</v>
      </c>
      <c r="M61" s="2">
        <v>16361</v>
      </c>
      <c r="N61" s="2">
        <v>30686</v>
      </c>
      <c r="O61" s="2">
        <v>60201.820000000007</v>
      </c>
      <c r="P61" s="2">
        <v>0</v>
      </c>
      <c r="Q61" s="2">
        <v>0</v>
      </c>
      <c r="R61" s="2">
        <v>0</v>
      </c>
      <c r="S61" s="2">
        <v>0</v>
      </c>
      <c r="T61" s="2" t="s">
        <v>4</v>
      </c>
      <c r="U61" s="2">
        <f t="shared" si="0"/>
        <v>1891148.82</v>
      </c>
      <c r="V61" s="25">
        <f t="shared" si="1"/>
        <v>7.9292761987097586</v>
      </c>
      <c r="X61" s="2">
        <v>18039221.234960001</v>
      </c>
      <c r="Y61" s="2">
        <v>23850207.416254781</v>
      </c>
      <c r="Z61" s="2">
        <f t="shared" si="2"/>
        <v>5810986.1812947802</v>
      </c>
      <c r="AA61" s="2">
        <f t="shared" si="3"/>
        <v>460769.14418372011</v>
      </c>
      <c r="AC61" s="25">
        <v>131.96274634604222</v>
      </c>
      <c r="AD61" s="25">
        <f t="shared" si="4"/>
        <v>129.65880271340285</v>
      </c>
      <c r="AE61" s="28">
        <f t="shared" si="5"/>
        <v>-2.3039436326393741</v>
      </c>
      <c r="AF61" s="2">
        <v>70</v>
      </c>
      <c r="AG61" s="2">
        <v>1</v>
      </c>
      <c r="AH61" s="25">
        <f t="shared" si="6"/>
        <v>129.65880271340285</v>
      </c>
      <c r="AI61" s="25"/>
      <c r="AJ61" s="25"/>
      <c r="AK61" s="26">
        <v>129.65880271340285</v>
      </c>
      <c r="AL61" s="26">
        <v>129.80302092219122</v>
      </c>
      <c r="AM61" s="26">
        <v>129.62411996877518</v>
      </c>
      <c r="AN61" s="26">
        <v>129.65880271340285</v>
      </c>
      <c r="AO61" s="26"/>
      <c r="AP61" s="26"/>
      <c r="AQ61" s="26"/>
      <c r="AR61" s="26"/>
      <c r="AS61" s="26"/>
    </row>
    <row r="62" spans="1:63" s="2" customFormat="1" ht="11.25" x14ac:dyDescent="0.2">
      <c r="A62" s="6">
        <v>53</v>
      </c>
      <c r="B62" s="5" t="s">
        <v>395</v>
      </c>
      <c r="C62" s="6">
        <v>0</v>
      </c>
      <c r="D62" s="30"/>
      <c r="K62" s="29"/>
      <c r="T62" s="2">
        <v>0</v>
      </c>
      <c r="U62" s="2">
        <f t="shared" si="0"/>
        <v>0</v>
      </c>
      <c r="V62" s="25">
        <f t="shared" si="1"/>
        <v>0</v>
      </c>
      <c r="X62" s="2">
        <v>102604.6</v>
      </c>
      <c r="Y62" s="2">
        <v>1943830.6</v>
      </c>
      <c r="Z62" s="2">
        <f t="shared" si="2"/>
        <v>1841226</v>
      </c>
      <c r="AA62" s="2">
        <f t="shared" si="3"/>
        <v>0</v>
      </c>
      <c r="AC62" s="25">
        <v>0</v>
      </c>
      <c r="AD62" s="25">
        <f t="shared" si="4"/>
        <v>0</v>
      </c>
      <c r="AE62" s="28">
        <f t="shared" si="5"/>
        <v>0</v>
      </c>
      <c r="AF62" s="2">
        <v>0</v>
      </c>
      <c r="AG62" s="2" t="s">
        <v>94</v>
      </c>
      <c r="AH62" s="25">
        <f t="shared" si="6"/>
        <v>0</v>
      </c>
      <c r="AI62" s="25"/>
      <c r="AJ62" s="25"/>
      <c r="AK62" s="26">
        <v>0</v>
      </c>
      <c r="AL62" s="26">
        <v>0</v>
      </c>
      <c r="AM62" s="26">
        <v>0</v>
      </c>
      <c r="AN62" s="26">
        <v>0</v>
      </c>
      <c r="AO62" s="26"/>
      <c r="AP62" s="26"/>
      <c r="AQ62" s="26"/>
      <c r="AR62" s="26"/>
      <c r="AS62" s="26"/>
    </row>
    <row r="63" spans="1:63" s="2" customFormat="1" ht="11.25" x14ac:dyDescent="0.2">
      <c r="A63" s="6">
        <v>54</v>
      </c>
      <c r="B63" s="5" t="s">
        <v>394</v>
      </c>
      <c r="C63" s="6">
        <v>0</v>
      </c>
      <c r="D63" s="30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9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f t="shared" si="0"/>
        <v>0</v>
      </c>
      <c r="V63" s="25">
        <f t="shared" si="1"/>
        <v>0</v>
      </c>
      <c r="X63" s="2">
        <v>14657.8</v>
      </c>
      <c r="Y63" s="2">
        <v>32509</v>
      </c>
      <c r="Z63" s="2">
        <f t="shared" si="2"/>
        <v>17851.2</v>
      </c>
      <c r="AA63" s="2">
        <f t="shared" si="3"/>
        <v>0</v>
      </c>
      <c r="AC63" s="25">
        <v>0</v>
      </c>
      <c r="AD63" s="25">
        <f t="shared" si="4"/>
        <v>0</v>
      </c>
      <c r="AE63" s="28">
        <f t="shared" si="5"/>
        <v>0</v>
      </c>
      <c r="AF63" s="2">
        <v>0</v>
      </c>
      <c r="AG63" s="2" t="s">
        <v>94</v>
      </c>
      <c r="AH63" s="25">
        <f t="shared" si="6"/>
        <v>0</v>
      </c>
      <c r="AI63" s="25"/>
      <c r="AJ63" s="25"/>
      <c r="AK63" s="26">
        <v>0</v>
      </c>
      <c r="AL63" s="26">
        <v>0</v>
      </c>
      <c r="AM63" s="26">
        <v>0</v>
      </c>
      <c r="AN63" s="26">
        <v>0</v>
      </c>
      <c r="AO63" s="26"/>
      <c r="AP63" s="26"/>
      <c r="AQ63" s="26"/>
      <c r="AR63" s="26"/>
      <c r="AS63" s="26"/>
    </row>
    <row r="64" spans="1:63" s="14" customFormat="1" ht="11.25" x14ac:dyDescent="0.2">
      <c r="A64" s="6">
        <v>55</v>
      </c>
      <c r="B64" s="5" t="s">
        <v>393</v>
      </c>
      <c r="C64" s="6">
        <v>0</v>
      </c>
      <c r="D64" s="3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33">
        <v>0</v>
      </c>
      <c r="L64" s="14">
        <v>208622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2">
        <f t="shared" si="0"/>
        <v>0</v>
      </c>
      <c r="V64" s="31">
        <f t="shared" si="1"/>
        <v>0</v>
      </c>
      <c r="X64" s="14">
        <v>0</v>
      </c>
      <c r="Y64" s="14">
        <v>0</v>
      </c>
      <c r="Z64" s="2">
        <f t="shared" si="2"/>
        <v>0</v>
      </c>
      <c r="AA64" s="14">
        <f t="shared" si="3"/>
        <v>0</v>
      </c>
      <c r="AC64" s="31">
        <v>0</v>
      </c>
      <c r="AD64" s="31">
        <f t="shared" si="4"/>
        <v>0</v>
      </c>
      <c r="AE64" s="32">
        <f t="shared" si="5"/>
        <v>0</v>
      </c>
      <c r="AF64" s="14">
        <v>0</v>
      </c>
      <c r="AG64" s="2" t="s">
        <v>94</v>
      </c>
      <c r="AH64" s="31">
        <f t="shared" si="6"/>
        <v>0</v>
      </c>
      <c r="AI64" s="31"/>
      <c r="AJ64" s="31"/>
      <c r="AK64" s="26">
        <v>0</v>
      </c>
      <c r="AL64" s="26">
        <v>0</v>
      </c>
      <c r="AM64" s="26">
        <v>0</v>
      </c>
      <c r="AN64" s="26">
        <v>0</v>
      </c>
      <c r="AO64" s="26"/>
      <c r="AP64" s="26"/>
      <c r="AQ64" s="26"/>
      <c r="AR64" s="26"/>
      <c r="AS64" s="26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</row>
    <row r="65" spans="1:45" ht="11.25" x14ac:dyDescent="0.2">
      <c r="A65" s="6">
        <v>56</v>
      </c>
      <c r="B65" s="5" t="s">
        <v>392</v>
      </c>
      <c r="C65" s="6">
        <v>1</v>
      </c>
      <c r="D65" s="30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1259313</v>
      </c>
      <c r="K65" s="29">
        <v>2239700</v>
      </c>
      <c r="L65" s="2">
        <v>1912640</v>
      </c>
      <c r="M65" s="2">
        <v>4337</v>
      </c>
      <c r="N65" s="2">
        <v>29005</v>
      </c>
      <c r="O65" s="2">
        <v>107895.41</v>
      </c>
      <c r="P65" s="2">
        <v>0</v>
      </c>
      <c r="Q65" s="2">
        <v>0</v>
      </c>
      <c r="R65" s="2">
        <v>0</v>
      </c>
      <c r="S65" s="2">
        <v>0</v>
      </c>
      <c r="T65" s="2" t="s">
        <v>4</v>
      </c>
      <c r="U65" s="2">
        <f t="shared" si="0"/>
        <v>5552890.4100000001</v>
      </c>
      <c r="V65" s="25">
        <f t="shared" si="1"/>
        <v>7.4040142015875121</v>
      </c>
      <c r="W65" s="2"/>
      <c r="X65" s="2">
        <v>54223728</v>
      </c>
      <c r="Y65" s="2">
        <v>74998376</v>
      </c>
      <c r="Z65" s="2">
        <f t="shared" si="2"/>
        <v>20774648</v>
      </c>
      <c r="AA65" s="2">
        <f t="shared" si="3"/>
        <v>1538157.8882498161</v>
      </c>
      <c r="AB65" s="2"/>
      <c r="AC65" s="25">
        <v>133.81302879035803</v>
      </c>
      <c r="AD65" s="25">
        <f t="shared" si="4"/>
        <v>135.47614821273481</v>
      </c>
      <c r="AE65" s="28">
        <f t="shared" si="5"/>
        <v>1.6631194223767807</v>
      </c>
      <c r="AF65" s="2">
        <v>109</v>
      </c>
      <c r="AG65" s="2">
        <v>1</v>
      </c>
      <c r="AH65" s="25">
        <f t="shared" si="6"/>
        <v>135.47614821273481</v>
      </c>
      <c r="AI65" s="25"/>
      <c r="AJ65" s="25"/>
      <c r="AK65" s="26">
        <v>135.47614821273481</v>
      </c>
      <c r="AL65" s="26">
        <v>135.58240447769245</v>
      </c>
      <c r="AM65" s="26">
        <v>135.47614821273481</v>
      </c>
      <c r="AN65" s="26">
        <v>135.47614821273481</v>
      </c>
      <c r="AO65" s="26"/>
      <c r="AP65" s="26"/>
      <c r="AQ65" s="26"/>
      <c r="AR65" s="26"/>
      <c r="AS65" s="26"/>
    </row>
    <row r="66" spans="1:45" ht="11.25" x14ac:dyDescent="0.2">
      <c r="A66" s="6">
        <v>57</v>
      </c>
      <c r="B66" s="5" t="s">
        <v>391</v>
      </c>
      <c r="C66" s="6">
        <v>1</v>
      </c>
      <c r="D66" s="30">
        <v>2540886</v>
      </c>
      <c r="E66" s="2">
        <v>811358.03</v>
      </c>
      <c r="F66" s="2">
        <v>0</v>
      </c>
      <c r="G66" s="2">
        <v>0</v>
      </c>
      <c r="H66" s="2">
        <v>0</v>
      </c>
      <c r="I66" s="2">
        <v>0</v>
      </c>
      <c r="J66" s="2">
        <v>3293749.24</v>
      </c>
      <c r="K66" s="29">
        <v>6765637.29</v>
      </c>
      <c r="L66" s="2">
        <v>0</v>
      </c>
      <c r="M66" s="2">
        <v>22337</v>
      </c>
      <c r="N66" s="2">
        <v>0</v>
      </c>
      <c r="O66" s="2">
        <v>994073.22000000009</v>
      </c>
      <c r="P66" s="2">
        <v>0</v>
      </c>
      <c r="Q66" s="2">
        <v>0</v>
      </c>
      <c r="R66" s="2">
        <v>0</v>
      </c>
      <c r="S66" s="2">
        <v>0</v>
      </c>
      <c r="T66" s="2" t="s">
        <v>4</v>
      </c>
      <c r="U66" s="2">
        <f t="shared" si="0"/>
        <v>14428040.780000001</v>
      </c>
      <c r="V66" s="25">
        <f t="shared" si="1"/>
        <v>13.178994523479512</v>
      </c>
      <c r="W66" s="2"/>
      <c r="X66" s="2">
        <v>105670798.9015</v>
      </c>
      <c r="Y66" s="2">
        <v>109477553.49844941</v>
      </c>
      <c r="Z66" s="2">
        <f t="shared" si="2"/>
        <v>3806754.5969494134</v>
      </c>
      <c r="AA66" s="2">
        <f t="shared" si="3"/>
        <v>501691.97985426779</v>
      </c>
      <c r="AB66" s="2"/>
      <c r="AC66" s="25">
        <v>102.67481336168454</v>
      </c>
      <c r="AD66" s="25">
        <f t="shared" si="4"/>
        <v>103.12769719870853</v>
      </c>
      <c r="AE66" s="28">
        <f t="shared" si="5"/>
        <v>0.4528838370239896</v>
      </c>
      <c r="AF66" s="2">
        <v>994</v>
      </c>
      <c r="AG66" s="2">
        <v>1</v>
      </c>
      <c r="AH66" s="25">
        <f t="shared" si="6"/>
        <v>103.12769719870853</v>
      </c>
      <c r="AI66" s="25"/>
      <c r="AJ66" s="25"/>
      <c r="AK66" s="26">
        <v>103.12769719870853</v>
      </c>
      <c r="AL66" s="26">
        <v>103.03621325485226</v>
      </c>
      <c r="AM66" s="26">
        <v>103.09680619936327</v>
      </c>
      <c r="AN66" s="26">
        <v>103.12769719870853</v>
      </c>
      <c r="AO66" s="26"/>
      <c r="AP66" s="26"/>
      <c r="AQ66" s="26"/>
      <c r="AR66" s="26"/>
      <c r="AS66" s="26"/>
    </row>
    <row r="67" spans="1:45" ht="11.25" x14ac:dyDescent="0.2">
      <c r="A67" s="6">
        <v>58</v>
      </c>
      <c r="B67" s="5" t="s">
        <v>390</v>
      </c>
      <c r="C67" s="6">
        <v>0</v>
      </c>
      <c r="D67" s="30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9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f t="shared" si="0"/>
        <v>0</v>
      </c>
      <c r="V67" s="25">
        <f t="shared" si="1"/>
        <v>0</v>
      </c>
      <c r="W67" s="2"/>
      <c r="X67" s="2">
        <v>14657.8</v>
      </c>
      <c r="Y67" s="2">
        <v>15616.995000000001</v>
      </c>
      <c r="Z67" s="2">
        <f t="shared" si="2"/>
        <v>959.19500000000153</v>
      </c>
      <c r="AA67" s="2">
        <f t="shared" si="3"/>
        <v>0</v>
      </c>
      <c r="AB67" s="2"/>
      <c r="AC67" s="25">
        <v>0</v>
      </c>
      <c r="AD67" s="25">
        <f t="shared" si="4"/>
        <v>0</v>
      </c>
      <c r="AE67" s="28">
        <f t="shared" si="5"/>
        <v>0</v>
      </c>
      <c r="AF67" s="2">
        <v>0</v>
      </c>
      <c r="AG67" s="2" t="s">
        <v>94</v>
      </c>
      <c r="AH67" s="25">
        <f t="shared" si="6"/>
        <v>0</v>
      </c>
      <c r="AI67" s="25"/>
      <c r="AJ67" s="25"/>
      <c r="AK67" s="26">
        <v>0</v>
      </c>
      <c r="AL67" s="26">
        <v>0</v>
      </c>
      <c r="AM67" s="26">
        <v>0</v>
      </c>
      <c r="AN67" s="26">
        <v>0</v>
      </c>
      <c r="AO67" s="26"/>
      <c r="AP67" s="26"/>
      <c r="AQ67" s="26"/>
      <c r="AR67" s="26"/>
      <c r="AS67" s="26"/>
    </row>
    <row r="68" spans="1:45" ht="11.25" x14ac:dyDescent="0.2">
      <c r="A68" s="6">
        <v>59</v>
      </c>
      <c r="B68" s="5" t="s">
        <v>389</v>
      </c>
      <c r="C68" s="6">
        <v>0</v>
      </c>
      <c r="D68" s="30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9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f t="shared" si="0"/>
        <v>0</v>
      </c>
      <c r="V68" s="25">
        <f t="shared" si="1"/>
        <v>0</v>
      </c>
      <c r="W68" s="2"/>
      <c r="X68" s="2">
        <v>131920.19999999998</v>
      </c>
      <c r="Y68" s="2">
        <v>1635161</v>
      </c>
      <c r="Z68" s="2">
        <f t="shared" si="2"/>
        <v>1503240.8</v>
      </c>
      <c r="AA68" s="2">
        <f t="shared" si="3"/>
        <v>0</v>
      </c>
      <c r="AB68" s="2"/>
      <c r="AC68" s="25">
        <v>0</v>
      </c>
      <c r="AD68" s="25">
        <f t="shared" si="4"/>
        <v>0</v>
      </c>
      <c r="AE68" s="28">
        <f t="shared" si="5"/>
        <v>0</v>
      </c>
      <c r="AF68" s="2">
        <v>0</v>
      </c>
      <c r="AG68" s="2" t="s">
        <v>94</v>
      </c>
      <c r="AH68" s="25">
        <f t="shared" si="6"/>
        <v>0</v>
      </c>
      <c r="AI68" s="25"/>
      <c r="AJ68" s="25"/>
      <c r="AK68" s="26">
        <v>0</v>
      </c>
      <c r="AL68" s="26">
        <v>0</v>
      </c>
      <c r="AM68" s="26">
        <v>0</v>
      </c>
      <c r="AN68" s="26">
        <v>0</v>
      </c>
      <c r="AO68" s="26"/>
      <c r="AP68" s="26"/>
      <c r="AQ68" s="26"/>
      <c r="AR68" s="26"/>
      <c r="AS68" s="26"/>
    </row>
    <row r="69" spans="1:45" ht="11.25" x14ac:dyDescent="0.2">
      <c r="A69" s="6">
        <v>60</v>
      </c>
      <c r="B69" s="5" t="s">
        <v>388</v>
      </c>
      <c r="C69" s="6">
        <v>0</v>
      </c>
      <c r="D69" s="30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9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f t="shared" si="0"/>
        <v>0</v>
      </c>
      <c r="V69" s="25">
        <f t="shared" si="1"/>
        <v>0</v>
      </c>
      <c r="W69" s="2"/>
      <c r="X69" s="2">
        <v>276890.62</v>
      </c>
      <c r="Y69" s="2">
        <v>366515</v>
      </c>
      <c r="Z69" s="2">
        <f t="shared" si="2"/>
        <v>89624.38</v>
      </c>
      <c r="AA69" s="2">
        <f t="shared" si="3"/>
        <v>0</v>
      </c>
      <c r="AB69" s="2"/>
      <c r="AC69" s="25">
        <v>0</v>
      </c>
      <c r="AD69" s="25">
        <f t="shared" si="4"/>
        <v>0</v>
      </c>
      <c r="AE69" s="28">
        <f t="shared" si="5"/>
        <v>0</v>
      </c>
      <c r="AF69" s="2">
        <v>0</v>
      </c>
      <c r="AG69" s="2" t="s">
        <v>94</v>
      </c>
      <c r="AH69" s="25">
        <f t="shared" si="6"/>
        <v>0</v>
      </c>
      <c r="AI69" s="25"/>
      <c r="AJ69" s="25"/>
      <c r="AK69" s="26">
        <v>0</v>
      </c>
      <c r="AL69" s="26">
        <v>0</v>
      </c>
      <c r="AM69" s="26">
        <v>0</v>
      </c>
      <c r="AN69" s="26">
        <v>0</v>
      </c>
      <c r="AO69" s="26"/>
      <c r="AP69" s="26"/>
      <c r="AQ69" s="26"/>
      <c r="AR69" s="26"/>
      <c r="AS69" s="26"/>
    </row>
    <row r="70" spans="1:45" ht="11.25" x14ac:dyDescent="0.2">
      <c r="A70" s="6">
        <v>61</v>
      </c>
      <c r="B70" s="5" t="s">
        <v>387</v>
      </c>
      <c r="C70" s="6">
        <v>1</v>
      </c>
      <c r="D70" s="30">
        <v>0</v>
      </c>
      <c r="E70" s="2">
        <v>2500000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9">
        <v>0</v>
      </c>
      <c r="L70" s="2">
        <v>2217207</v>
      </c>
      <c r="M70" s="2">
        <v>22305</v>
      </c>
      <c r="N70" s="2">
        <v>109641</v>
      </c>
      <c r="O70" s="2">
        <v>286629.91000000003</v>
      </c>
      <c r="P70" s="2">
        <v>0</v>
      </c>
      <c r="Q70" s="2">
        <v>0</v>
      </c>
      <c r="R70" s="2">
        <v>0</v>
      </c>
      <c r="S70" s="2">
        <v>0</v>
      </c>
      <c r="T70" s="2" t="s">
        <v>4</v>
      </c>
      <c r="U70" s="2">
        <f t="shared" si="0"/>
        <v>5135782.91</v>
      </c>
      <c r="V70" s="25">
        <f t="shared" si="1"/>
        <v>4.8579677443407947</v>
      </c>
      <c r="W70" s="2"/>
      <c r="X70" s="2">
        <v>99981143.989999995</v>
      </c>
      <c r="Y70" s="2">
        <v>105718752.7846977</v>
      </c>
      <c r="Z70" s="2">
        <f t="shared" si="2"/>
        <v>5737608.7946977019</v>
      </c>
      <c r="AA70" s="2">
        <f t="shared" si="3"/>
        <v>278731.18454287504</v>
      </c>
      <c r="AB70" s="2"/>
      <c r="AC70" s="25">
        <v>104.5826645780448</v>
      </c>
      <c r="AD70" s="25">
        <f t="shared" si="4"/>
        <v>105.45990713078939</v>
      </c>
      <c r="AE70" s="28">
        <f t="shared" si="5"/>
        <v>0.8772425527445904</v>
      </c>
      <c r="AF70" s="2">
        <v>345</v>
      </c>
      <c r="AG70" s="2">
        <v>1</v>
      </c>
      <c r="AH70" s="25">
        <f t="shared" si="6"/>
        <v>105.45990713078939</v>
      </c>
      <c r="AI70" s="25"/>
      <c r="AJ70" s="25"/>
      <c r="AK70" s="26">
        <v>105.45990713078939</v>
      </c>
      <c r="AL70" s="26">
        <v>105.48751143166875</v>
      </c>
      <c r="AM70" s="26">
        <v>105.44388723880932</v>
      </c>
      <c r="AN70" s="26">
        <v>105.45990713078939</v>
      </c>
      <c r="AO70" s="26"/>
      <c r="AP70" s="26"/>
      <c r="AQ70" s="26"/>
      <c r="AR70" s="26"/>
      <c r="AS70" s="26"/>
    </row>
    <row r="71" spans="1:45" ht="11.25" x14ac:dyDescent="0.2">
      <c r="A71" s="6">
        <v>62</v>
      </c>
      <c r="B71" s="5" t="s">
        <v>386</v>
      </c>
      <c r="C71" s="6">
        <v>0</v>
      </c>
      <c r="D71" s="30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9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f t="shared" si="0"/>
        <v>0</v>
      </c>
      <c r="V71" s="25">
        <f t="shared" si="1"/>
        <v>0</v>
      </c>
      <c r="W71" s="2"/>
      <c r="X71" s="2">
        <v>0</v>
      </c>
      <c r="Y71" s="2">
        <v>0</v>
      </c>
      <c r="Z71" s="2">
        <f t="shared" si="2"/>
        <v>0</v>
      </c>
      <c r="AA71" s="2">
        <f t="shared" si="3"/>
        <v>0</v>
      </c>
      <c r="AB71" s="2"/>
      <c r="AC71" s="25">
        <v>0</v>
      </c>
      <c r="AD71" s="25">
        <f t="shared" si="4"/>
        <v>0</v>
      </c>
      <c r="AE71" s="28">
        <f t="shared" si="5"/>
        <v>0</v>
      </c>
      <c r="AF71" s="2">
        <v>0</v>
      </c>
      <c r="AG71" s="2" t="s">
        <v>94</v>
      </c>
      <c r="AH71" s="25">
        <f t="shared" si="6"/>
        <v>0</v>
      </c>
      <c r="AI71" s="25"/>
      <c r="AJ71" s="25"/>
      <c r="AK71" s="26">
        <v>0</v>
      </c>
      <c r="AL71" s="26">
        <v>0</v>
      </c>
      <c r="AM71" s="26">
        <v>0</v>
      </c>
      <c r="AN71" s="26">
        <v>0</v>
      </c>
      <c r="AO71" s="26"/>
      <c r="AP71" s="26"/>
      <c r="AQ71" s="26"/>
      <c r="AR71" s="26"/>
      <c r="AS71" s="26"/>
    </row>
    <row r="72" spans="1:45" ht="11.25" x14ac:dyDescent="0.2">
      <c r="A72" s="6">
        <v>63</v>
      </c>
      <c r="B72" s="5" t="s">
        <v>385</v>
      </c>
      <c r="C72" s="6">
        <v>1</v>
      </c>
      <c r="D72" s="30">
        <v>79653</v>
      </c>
      <c r="E72" s="2">
        <v>110000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9">
        <v>0</v>
      </c>
      <c r="L72" s="2">
        <v>0</v>
      </c>
      <c r="M72" s="2">
        <v>0</v>
      </c>
      <c r="N72" s="2">
        <v>8221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 t="s">
        <v>14</v>
      </c>
      <c r="U72" s="2">
        <f t="shared" si="0"/>
        <v>149285.66999999998</v>
      </c>
      <c r="V72" s="25">
        <f t="shared" si="1"/>
        <v>5.5459444029263718</v>
      </c>
      <c r="W72" s="2"/>
      <c r="X72" s="2">
        <v>2005332.3699999996</v>
      </c>
      <c r="Y72" s="2">
        <v>2691798.8922000001</v>
      </c>
      <c r="Z72" s="2">
        <f t="shared" si="2"/>
        <v>686466.52220000047</v>
      </c>
      <c r="AA72" s="2">
        <f t="shared" si="3"/>
        <v>38071.051665914245</v>
      </c>
      <c r="AB72" s="2"/>
      <c r="AC72" s="25">
        <v>117.87125282601451</v>
      </c>
      <c r="AD72" s="25">
        <f t="shared" si="4"/>
        <v>132.33356625735246</v>
      </c>
      <c r="AE72" s="28">
        <f t="shared" si="5"/>
        <v>14.462313431337947</v>
      </c>
      <c r="AF72" s="2">
        <v>4</v>
      </c>
      <c r="AG72" s="2">
        <v>1</v>
      </c>
      <c r="AH72" s="25">
        <f t="shared" si="6"/>
        <v>132.33356625735246</v>
      </c>
      <c r="AI72" s="25"/>
      <c r="AJ72" s="25"/>
      <c r="AK72" s="26">
        <v>132.33356625735246</v>
      </c>
      <c r="AL72" s="26">
        <v>117.87125282601451</v>
      </c>
      <c r="AM72" s="26">
        <v>132.33356625735246</v>
      </c>
      <c r="AN72" s="26">
        <v>132.33356625735246</v>
      </c>
      <c r="AO72" s="26"/>
      <c r="AP72" s="26"/>
      <c r="AQ72" s="26"/>
      <c r="AR72" s="26"/>
      <c r="AS72" s="26"/>
    </row>
    <row r="73" spans="1:45" ht="11.25" x14ac:dyDescent="0.2">
      <c r="A73" s="6">
        <v>64</v>
      </c>
      <c r="B73" s="5" t="s">
        <v>384</v>
      </c>
      <c r="C73" s="6">
        <v>1</v>
      </c>
      <c r="D73" s="30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968391</v>
      </c>
      <c r="K73" s="29">
        <v>830613</v>
      </c>
      <c r="L73" s="2">
        <v>732916</v>
      </c>
      <c r="M73" s="2">
        <v>1925</v>
      </c>
      <c r="N73" s="2">
        <v>178831</v>
      </c>
      <c r="O73" s="2">
        <v>64236.55</v>
      </c>
      <c r="P73" s="2">
        <v>0</v>
      </c>
      <c r="Q73" s="2">
        <v>0</v>
      </c>
      <c r="R73" s="2">
        <v>0</v>
      </c>
      <c r="S73" s="2">
        <v>0</v>
      </c>
      <c r="T73" s="2" t="s">
        <v>4</v>
      </c>
      <c r="U73" s="2">
        <f t="shared" si="0"/>
        <v>2776912.55</v>
      </c>
      <c r="V73" s="25">
        <f t="shared" si="1"/>
        <v>9.4861279895578043</v>
      </c>
      <c r="W73" s="2"/>
      <c r="X73" s="2">
        <v>25739349.560000002</v>
      </c>
      <c r="Y73" s="2">
        <v>29273403.78557812</v>
      </c>
      <c r="Z73" s="2">
        <f t="shared" si="2"/>
        <v>3534054.2255781181</v>
      </c>
      <c r="AA73" s="2">
        <f t="shared" si="3"/>
        <v>335244.90705871617</v>
      </c>
      <c r="AB73" s="2"/>
      <c r="AC73" s="25">
        <v>111.19859662574756</v>
      </c>
      <c r="AD73" s="25">
        <f t="shared" si="4"/>
        <v>112.42770067309891</v>
      </c>
      <c r="AE73" s="28">
        <f t="shared" si="5"/>
        <v>1.2291040473513561</v>
      </c>
      <c r="AF73" s="2">
        <v>94</v>
      </c>
      <c r="AG73" s="2">
        <v>1</v>
      </c>
      <c r="AH73" s="25">
        <f t="shared" si="6"/>
        <v>112.42770067309891</v>
      </c>
      <c r="AI73" s="25"/>
      <c r="AJ73" s="25"/>
      <c r="AK73" s="26">
        <v>112.42770067309891</v>
      </c>
      <c r="AL73" s="26">
        <v>112.47841151957032</v>
      </c>
      <c r="AM73" s="26">
        <v>112.42561312306196</v>
      </c>
      <c r="AN73" s="26">
        <v>112.42770067309891</v>
      </c>
      <c r="AO73" s="26"/>
      <c r="AP73" s="26"/>
      <c r="AQ73" s="26"/>
      <c r="AR73" s="26"/>
      <c r="AS73" s="26"/>
    </row>
    <row r="74" spans="1:45" ht="11.25" x14ac:dyDescent="0.2">
      <c r="A74" s="6">
        <v>65</v>
      </c>
      <c r="B74" s="5" t="s">
        <v>383</v>
      </c>
      <c r="C74" s="6">
        <v>1</v>
      </c>
      <c r="D74" s="30">
        <v>0</v>
      </c>
      <c r="E74" s="2">
        <v>97000</v>
      </c>
      <c r="F74" s="2">
        <v>0</v>
      </c>
      <c r="G74" s="2">
        <v>0</v>
      </c>
      <c r="H74" s="2">
        <v>0</v>
      </c>
      <c r="I74" s="2">
        <v>63050</v>
      </c>
      <c r="J74" s="2">
        <v>620235.06000000006</v>
      </c>
      <c r="K74" s="29">
        <v>289621.59999999998</v>
      </c>
      <c r="L74" s="2">
        <v>781116</v>
      </c>
      <c r="M74" s="2">
        <v>0</v>
      </c>
      <c r="N74" s="2">
        <v>0</v>
      </c>
      <c r="O74" s="2">
        <v>8481.4100000000017</v>
      </c>
      <c r="P74" s="2">
        <v>0</v>
      </c>
      <c r="Q74" s="2">
        <v>0</v>
      </c>
      <c r="R74" s="2">
        <v>0</v>
      </c>
      <c r="S74" s="2">
        <v>0</v>
      </c>
      <c r="T74" s="2" t="s">
        <v>14</v>
      </c>
      <c r="U74" s="2">
        <f t="shared" ref="U74:U137" si="7">IF(OR(T74="X",T74="X16",T74="X17"),SUM(D74:S74),
IF(T74="x18",SUM(D74:S74)-D74*0.61-L74*0.61,SUM(D74:S74)-D74-L74))</f>
        <v>1383023.31</v>
      </c>
      <c r="V74" s="25">
        <f t="shared" ref="V74:V137" si="8">IF(AND(C74=1,U74&gt;0),U74/Y74*100,0)</f>
        <v>5.2948217390089676</v>
      </c>
      <c r="W74" s="2"/>
      <c r="X74" s="2">
        <v>15514224.726079997</v>
      </c>
      <c r="Y74" s="2">
        <v>26120299.760249544</v>
      </c>
      <c r="Z74" s="2">
        <f t="shared" ref="Z74:Z137" si="9">IF(Y74-X74&gt;0,Y74-X74,0)</f>
        <v>10606075.034169547</v>
      </c>
      <c r="AA74" s="2">
        <f t="shared" ref="AA74:AA137" si="10">V74*0.01*Z74</f>
        <v>561572.76656481193</v>
      </c>
      <c r="AB74" s="2"/>
      <c r="AC74" s="25">
        <v>157.16097366055217</v>
      </c>
      <c r="AD74" s="25">
        <f t="shared" ref="AD74:AD137" si="11">IFERROR(IF(C74=1,(Y74-AA74)/X74*100,0),"")</f>
        <v>164.74382345847772</v>
      </c>
      <c r="AE74" s="28">
        <f t="shared" ref="AE74:AE137" si="12">AD74-AC74</f>
        <v>7.5828497979255474</v>
      </c>
      <c r="AF74" s="2">
        <v>9</v>
      </c>
      <c r="AG74" s="2">
        <v>1</v>
      </c>
      <c r="AH74" s="25">
        <f t="shared" ref="AH74:AH137" si="13">IF(AG74=1,AD74,AC74)</f>
        <v>164.74382345847772</v>
      </c>
      <c r="AI74" s="25"/>
      <c r="AJ74" s="25"/>
      <c r="AK74" s="26">
        <v>164.74382345847772</v>
      </c>
      <c r="AL74" s="26">
        <v>157.16097366055217</v>
      </c>
      <c r="AM74" s="26">
        <v>164.74377146980274</v>
      </c>
      <c r="AN74" s="26">
        <v>164.74382345847772</v>
      </c>
      <c r="AO74" s="26"/>
      <c r="AP74" s="26"/>
      <c r="AQ74" s="26"/>
      <c r="AR74" s="26"/>
      <c r="AS74" s="26"/>
    </row>
    <row r="75" spans="1:45" ht="11.25" x14ac:dyDescent="0.2">
      <c r="A75" s="6">
        <v>66</v>
      </c>
      <c r="B75" s="5" t="s">
        <v>382</v>
      </c>
      <c r="C75" s="6">
        <v>0</v>
      </c>
      <c r="D75" s="30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9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f t="shared" si="7"/>
        <v>0</v>
      </c>
      <c r="V75" s="25">
        <f t="shared" si="8"/>
        <v>0</v>
      </c>
      <c r="W75" s="2"/>
      <c r="X75" s="2">
        <v>0</v>
      </c>
      <c r="Y75" s="2">
        <v>0</v>
      </c>
      <c r="Z75" s="2">
        <f t="shared" si="9"/>
        <v>0</v>
      </c>
      <c r="AA75" s="2">
        <f t="shared" si="10"/>
        <v>0</v>
      </c>
      <c r="AB75" s="2"/>
      <c r="AC75" s="25">
        <v>0</v>
      </c>
      <c r="AD75" s="25">
        <f t="shared" si="11"/>
        <v>0</v>
      </c>
      <c r="AE75" s="28">
        <f t="shared" si="12"/>
        <v>0</v>
      </c>
      <c r="AF75" s="2">
        <v>0</v>
      </c>
      <c r="AG75" s="2" t="s">
        <v>94</v>
      </c>
      <c r="AH75" s="25">
        <f t="shared" si="13"/>
        <v>0</v>
      </c>
      <c r="AI75" s="25"/>
      <c r="AJ75" s="25"/>
      <c r="AK75" s="26">
        <v>0</v>
      </c>
      <c r="AL75" s="26">
        <v>0</v>
      </c>
      <c r="AM75" s="26">
        <v>0</v>
      </c>
      <c r="AN75" s="26">
        <v>0</v>
      </c>
      <c r="AO75" s="26"/>
      <c r="AP75" s="26"/>
      <c r="AQ75" s="26"/>
      <c r="AR75" s="26"/>
      <c r="AS75" s="26"/>
    </row>
    <row r="76" spans="1:45" ht="11.25" x14ac:dyDescent="0.2">
      <c r="A76" s="6">
        <v>67</v>
      </c>
      <c r="B76" s="5" t="s">
        <v>381</v>
      </c>
      <c r="C76" s="6">
        <v>1</v>
      </c>
      <c r="D76" s="30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269993</v>
      </c>
      <c r="K76" s="29">
        <v>928050</v>
      </c>
      <c r="L76" s="2">
        <v>533668</v>
      </c>
      <c r="M76" s="2">
        <v>0</v>
      </c>
      <c r="N76" s="2">
        <v>0</v>
      </c>
      <c r="O76" s="2">
        <v>2746.1000000000004</v>
      </c>
      <c r="P76" s="2">
        <v>0</v>
      </c>
      <c r="Q76" s="2">
        <v>0</v>
      </c>
      <c r="R76" s="2">
        <v>0</v>
      </c>
      <c r="S76" s="2">
        <v>0</v>
      </c>
      <c r="T76" s="2" t="s">
        <v>14</v>
      </c>
      <c r="U76" s="2">
        <f t="shared" si="7"/>
        <v>1408919.62</v>
      </c>
      <c r="V76" s="25">
        <f t="shared" si="8"/>
        <v>3.2678654541562357</v>
      </c>
      <c r="W76" s="2"/>
      <c r="X76" s="2">
        <v>21359034.911680002</v>
      </c>
      <c r="Y76" s="2">
        <v>43114370.519999996</v>
      </c>
      <c r="Z76" s="2">
        <f t="shared" si="9"/>
        <v>21755335.608319994</v>
      </c>
      <c r="AA76" s="2">
        <f t="shared" si="10"/>
        <v>710935.09678003949</v>
      </c>
      <c r="AB76" s="2"/>
      <c r="AC76" s="25">
        <v>200.13016824977043</v>
      </c>
      <c r="AD76" s="25">
        <f t="shared" si="11"/>
        <v>198.52692595222086</v>
      </c>
      <c r="AE76" s="28">
        <f t="shared" si="12"/>
        <v>-1.6032422975495706</v>
      </c>
      <c r="AF76" s="2">
        <v>4</v>
      </c>
      <c r="AG76" s="2">
        <v>1</v>
      </c>
      <c r="AH76" s="25">
        <f t="shared" si="13"/>
        <v>198.52692595222086</v>
      </c>
      <c r="AI76" s="25"/>
      <c r="AJ76" s="25"/>
      <c r="AK76" s="26">
        <v>198.52692595222086</v>
      </c>
      <c r="AL76" s="26">
        <v>200.13016824977043</v>
      </c>
      <c r="AM76" s="26">
        <v>200.13016824977043</v>
      </c>
      <c r="AN76" s="26">
        <v>198.52692595222086</v>
      </c>
      <c r="AO76" s="26"/>
      <c r="AP76" s="26"/>
      <c r="AQ76" s="26"/>
      <c r="AR76" s="26"/>
      <c r="AS76" s="26"/>
    </row>
    <row r="77" spans="1:45" ht="11.25" x14ac:dyDescent="0.2">
      <c r="A77" s="6">
        <v>68</v>
      </c>
      <c r="B77" s="5" t="s">
        <v>380</v>
      </c>
      <c r="C77" s="6">
        <v>1</v>
      </c>
      <c r="D77" s="30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9">
        <v>0</v>
      </c>
      <c r="L77" s="2">
        <v>38000</v>
      </c>
      <c r="M77" s="2">
        <v>0</v>
      </c>
      <c r="N77" s="2">
        <v>16421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 t="s">
        <v>14</v>
      </c>
      <c r="U77" s="2">
        <f t="shared" si="7"/>
        <v>31241</v>
      </c>
      <c r="V77" s="25">
        <f t="shared" si="8"/>
        <v>1.3730381033170453</v>
      </c>
      <c r="W77" s="2"/>
      <c r="X77" s="2">
        <v>894594.8200000003</v>
      </c>
      <c r="Y77" s="2">
        <v>2275319.23</v>
      </c>
      <c r="Z77" s="2">
        <f t="shared" si="9"/>
        <v>1380724.4099999997</v>
      </c>
      <c r="AA77" s="2">
        <f t="shared" si="10"/>
        <v>18957.872251099463</v>
      </c>
      <c r="AB77" s="2"/>
      <c r="AC77" s="25">
        <v>261.77708534619592</v>
      </c>
      <c r="AD77" s="25">
        <f t="shared" si="11"/>
        <v>252.22159879585485</v>
      </c>
      <c r="AE77" s="28">
        <f t="shared" si="12"/>
        <v>-9.5554865503410724</v>
      </c>
      <c r="AF77" s="2">
        <v>0</v>
      </c>
      <c r="AG77" s="2">
        <v>1</v>
      </c>
      <c r="AH77" s="25">
        <f t="shared" si="13"/>
        <v>252.22159879585485</v>
      </c>
      <c r="AI77" s="25"/>
      <c r="AJ77" s="25"/>
      <c r="AK77" s="26">
        <v>252.22159879585485</v>
      </c>
      <c r="AL77" s="26">
        <v>256.79661098698676</v>
      </c>
      <c r="AM77" s="26">
        <v>252.22159879585485</v>
      </c>
      <c r="AN77" s="26">
        <v>252.22159879585485</v>
      </c>
      <c r="AO77" s="26"/>
      <c r="AP77" s="26"/>
      <c r="AQ77" s="26"/>
      <c r="AR77" s="26"/>
      <c r="AS77" s="26"/>
    </row>
    <row r="78" spans="1:45" ht="11.25" x14ac:dyDescent="0.2">
      <c r="A78" s="6">
        <v>69</v>
      </c>
      <c r="B78" s="5" t="s">
        <v>379</v>
      </c>
      <c r="C78" s="6">
        <v>0</v>
      </c>
      <c r="D78" s="30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9">
        <v>0</v>
      </c>
      <c r="L78" s="2">
        <v>0</v>
      </c>
      <c r="M78" s="2">
        <v>95000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f t="shared" si="7"/>
        <v>95000</v>
      </c>
      <c r="V78" s="25">
        <f t="shared" si="8"/>
        <v>0</v>
      </c>
      <c r="W78" s="2"/>
      <c r="X78" s="2">
        <v>87946.800000000017</v>
      </c>
      <c r="Y78" s="2">
        <v>153481.20000000001</v>
      </c>
      <c r="Z78" s="2">
        <f t="shared" si="9"/>
        <v>65534.399999999994</v>
      </c>
      <c r="AA78" s="2">
        <f t="shared" si="10"/>
        <v>0</v>
      </c>
      <c r="AB78" s="2"/>
      <c r="AC78" s="25">
        <v>0</v>
      </c>
      <c r="AD78" s="25">
        <f t="shared" si="11"/>
        <v>0</v>
      </c>
      <c r="AE78" s="28">
        <f t="shared" si="12"/>
        <v>0</v>
      </c>
      <c r="AF78" s="2">
        <v>0</v>
      </c>
      <c r="AG78" s="2" t="s">
        <v>94</v>
      </c>
      <c r="AH78" s="25">
        <f t="shared" si="13"/>
        <v>0</v>
      </c>
      <c r="AI78" s="25"/>
      <c r="AJ78" s="25"/>
      <c r="AK78" s="26">
        <v>0</v>
      </c>
      <c r="AL78" s="26">
        <v>0</v>
      </c>
      <c r="AM78" s="26">
        <v>0</v>
      </c>
      <c r="AN78" s="26">
        <v>0</v>
      </c>
      <c r="AO78" s="26"/>
      <c r="AP78" s="26"/>
      <c r="AQ78" s="26"/>
      <c r="AR78" s="26"/>
      <c r="AS78" s="26"/>
    </row>
    <row r="79" spans="1:45" ht="11.25" x14ac:dyDescent="0.2">
      <c r="A79" s="6">
        <v>70</v>
      </c>
      <c r="B79" s="5" t="s">
        <v>378</v>
      </c>
      <c r="C79" s="6">
        <v>0</v>
      </c>
      <c r="D79" s="30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9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f t="shared" si="7"/>
        <v>0</v>
      </c>
      <c r="V79" s="25">
        <f t="shared" si="8"/>
        <v>0</v>
      </c>
      <c r="W79" s="2"/>
      <c r="X79" s="2">
        <v>379495.22</v>
      </c>
      <c r="Y79" s="2">
        <v>487493</v>
      </c>
      <c r="Z79" s="2">
        <f t="shared" si="9"/>
        <v>107997.78000000003</v>
      </c>
      <c r="AA79" s="2">
        <f t="shared" si="10"/>
        <v>0</v>
      </c>
      <c r="AB79" s="2"/>
      <c r="AC79" s="25">
        <v>0</v>
      </c>
      <c r="AD79" s="25">
        <f t="shared" si="11"/>
        <v>0</v>
      </c>
      <c r="AE79" s="28">
        <f t="shared" si="12"/>
        <v>0</v>
      </c>
      <c r="AF79" s="2">
        <v>0</v>
      </c>
      <c r="AG79" s="2" t="s">
        <v>94</v>
      </c>
      <c r="AH79" s="25">
        <f t="shared" si="13"/>
        <v>0</v>
      </c>
      <c r="AI79" s="25"/>
      <c r="AJ79" s="25"/>
      <c r="AK79" s="26">
        <v>0</v>
      </c>
      <c r="AL79" s="26">
        <v>0</v>
      </c>
      <c r="AM79" s="26">
        <v>0</v>
      </c>
      <c r="AN79" s="26">
        <v>0</v>
      </c>
      <c r="AO79" s="26"/>
      <c r="AP79" s="26"/>
      <c r="AQ79" s="26"/>
      <c r="AR79" s="26"/>
      <c r="AS79" s="26"/>
    </row>
    <row r="80" spans="1:45" ht="11.25" x14ac:dyDescent="0.2">
      <c r="A80" s="6">
        <v>71</v>
      </c>
      <c r="B80" s="5" t="s">
        <v>377</v>
      </c>
      <c r="C80" s="6">
        <v>1</v>
      </c>
      <c r="D80" s="30">
        <v>0</v>
      </c>
      <c r="E80" s="2">
        <v>139186</v>
      </c>
      <c r="F80" s="2">
        <v>0</v>
      </c>
      <c r="G80" s="2">
        <v>0</v>
      </c>
      <c r="H80" s="2">
        <v>0</v>
      </c>
      <c r="I80" s="2">
        <v>0</v>
      </c>
      <c r="J80" s="2">
        <v>1975793</v>
      </c>
      <c r="K80" s="29">
        <v>1268676</v>
      </c>
      <c r="L80" s="2">
        <v>1837307</v>
      </c>
      <c r="M80" s="2">
        <v>543</v>
      </c>
      <c r="N80" s="2">
        <v>0</v>
      </c>
      <c r="O80" s="2">
        <v>10729.53</v>
      </c>
      <c r="P80" s="2">
        <v>0</v>
      </c>
      <c r="Q80" s="2">
        <v>0</v>
      </c>
      <c r="R80" s="2">
        <v>0</v>
      </c>
      <c r="S80" s="2">
        <v>0</v>
      </c>
      <c r="T80" s="2" t="s">
        <v>4</v>
      </c>
      <c r="U80" s="2">
        <f t="shared" si="7"/>
        <v>5232234.53</v>
      </c>
      <c r="V80" s="25">
        <f t="shared" si="8"/>
        <v>9.1563075528450266</v>
      </c>
      <c r="W80" s="2"/>
      <c r="X80" s="2">
        <v>37325532.020000011</v>
      </c>
      <c r="Y80" s="2">
        <v>57143499.164947256</v>
      </c>
      <c r="Z80" s="2">
        <f t="shared" si="9"/>
        <v>19817967.144947246</v>
      </c>
      <c r="AA80" s="2">
        <f t="shared" si="10"/>
        <v>1814594.0225131505</v>
      </c>
      <c r="AB80" s="2"/>
      <c r="AC80" s="25">
        <v>146.86962673945249</v>
      </c>
      <c r="AD80" s="25">
        <f t="shared" si="11"/>
        <v>148.23339989578022</v>
      </c>
      <c r="AE80" s="28">
        <f t="shared" si="12"/>
        <v>1.3637731563277384</v>
      </c>
      <c r="AF80" s="2">
        <v>13</v>
      </c>
      <c r="AG80" s="2">
        <v>1</v>
      </c>
      <c r="AH80" s="25">
        <f t="shared" si="13"/>
        <v>148.23339989578022</v>
      </c>
      <c r="AI80" s="25"/>
      <c r="AJ80" s="25"/>
      <c r="AK80" s="26">
        <v>148.23339989578022</v>
      </c>
      <c r="AL80" s="26">
        <v>147.22238083633178</v>
      </c>
      <c r="AM80" s="26">
        <v>147.08496235840184</v>
      </c>
      <c r="AN80" s="26">
        <v>148.23339989578022</v>
      </c>
      <c r="AO80" s="26"/>
      <c r="AP80" s="26"/>
      <c r="AQ80" s="26"/>
      <c r="AR80" s="26"/>
      <c r="AS80" s="26"/>
    </row>
    <row r="81" spans="1:45" ht="11.25" x14ac:dyDescent="0.2">
      <c r="A81" s="6">
        <v>72</v>
      </c>
      <c r="B81" s="5" t="s">
        <v>376</v>
      </c>
      <c r="C81" s="6">
        <v>1</v>
      </c>
      <c r="D81" s="30">
        <v>0</v>
      </c>
      <c r="E81" s="2">
        <v>245500</v>
      </c>
      <c r="F81" s="2">
        <v>0</v>
      </c>
      <c r="G81" s="2">
        <v>0</v>
      </c>
      <c r="H81" s="2">
        <v>0</v>
      </c>
      <c r="I81" s="2">
        <v>438933</v>
      </c>
      <c r="J81" s="2">
        <v>764000</v>
      </c>
      <c r="K81" s="29">
        <v>255000</v>
      </c>
      <c r="L81" s="2">
        <v>1067924</v>
      </c>
      <c r="M81" s="2">
        <v>0</v>
      </c>
      <c r="N81" s="2">
        <v>8586</v>
      </c>
      <c r="O81" s="2">
        <v>11852.470000000001</v>
      </c>
      <c r="P81" s="2">
        <v>0</v>
      </c>
      <c r="Q81" s="2">
        <v>0</v>
      </c>
      <c r="R81" s="2">
        <v>0</v>
      </c>
      <c r="S81" s="2">
        <v>0</v>
      </c>
      <c r="T81" s="2" t="s">
        <v>4</v>
      </c>
      <c r="U81" s="2">
        <f t="shared" si="7"/>
        <v>2791795.47</v>
      </c>
      <c r="V81" s="25">
        <f t="shared" si="8"/>
        <v>5.635078298214963</v>
      </c>
      <c r="W81" s="2"/>
      <c r="X81" s="2">
        <v>38785092.380000003</v>
      </c>
      <c r="Y81" s="2">
        <v>49543153.125030473</v>
      </c>
      <c r="Z81" s="2">
        <f t="shared" si="9"/>
        <v>10758060.74503047</v>
      </c>
      <c r="AA81" s="2">
        <f t="shared" si="10"/>
        <v>606225.14635199495</v>
      </c>
      <c r="AB81" s="2"/>
      <c r="AC81" s="25">
        <v>122.54308941162631</v>
      </c>
      <c r="AD81" s="25">
        <f t="shared" si="11"/>
        <v>126.17458145829605</v>
      </c>
      <c r="AE81" s="28">
        <f t="shared" si="12"/>
        <v>3.6314920466697345</v>
      </c>
      <c r="AF81" s="2">
        <v>11</v>
      </c>
      <c r="AG81" s="2">
        <v>1</v>
      </c>
      <c r="AH81" s="25">
        <f t="shared" si="13"/>
        <v>126.17458145829605</v>
      </c>
      <c r="AI81" s="25"/>
      <c r="AJ81" s="25"/>
      <c r="AK81" s="26">
        <v>126.17458145829605</v>
      </c>
      <c r="AL81" s="26">
        <v>125.9984997942679</v>
      </c>
      <c r="AM81" s="26">
        <v>126.17343067123774</v>
      </c>
      <c r="AN81" s="26">
        <v>126.17458145829605</v>
      </c>
      <c r="AO81" s="26"/>
      <c r="AP81" s="26"/>
      <c r="AQ81" s="26"/>
      <c r="AR81" s="26"/>
      <c r="AS81" s="26"/>
    </row>
    <row r="82" spans="1:45" ht="11.25" x14ac:dyDescent="0.2">
      <c r="A82" s="6">
        <v>73</v>
      </c>
      <c r="B82" s="5" t="s">
        <v>375</v>
      </c>
      <c r="C82" s="6">
        <v>1</v>
      </c>
      <c r="D82" s="30">
        <v>0</v>
      </c>
      <c r="E82" s="2">
        <v>50000</v>
      </c>
      <c r="F82" s="2">
        <v>0</v>
      </c>
      <c r="G82" s="2">
        <v>0</v>
      </c>
      <c r="H82" s="2">
        <v>0</v>
      </c>
      <c r="I82" s="2">
        <v>0</v>
      </c>
      <c r="J82" s="2">
        <v>901157</v>
      </c>
      <c r="K82" s="29">
        <v>981162</v>
      </c>
      <c r="L82" s="2">
        <v>1590433</v>
      </c>
      <c r="M82" s="2">
        <v>4427</v>
      </c>
      <c r="N82" s="2">
        <v>0</v>
      </c>
      <c r="O82" s="2">
        <v>188943.15</v>
      </c>
      <c r="P82" s="2">
        <v>0</v>
      </c>
      <c r="Q82" s="2">
        <v>0</v>
      </c>
      <c r="R82" s="2">
        <v>0</v>
      </c>
      <c r="S82" s="2">
        <v>0</v>
      </c>
      <c r="T82" s="2" t="s">
        <v>14</v>
      </c>
      <c r="U82" s="2">
        <f t="shared" si="7"/>
        <v>2745958.02</v>
      </c>
      <c r="V82" s="25">
        <f t="shared" si="8"/>
        <v>5.1148396722333382</v>
      </c>
      <c r="W82" s="2"/>
      <c r="X82" s="2">
        <v>31069861.763470002</v>
      </c>
      <c r="Y82" s="2">
        <v>53686101.539151624</v>
      </c>
      <c r="Z82" s="2">
        <f t="shared" si="9"/>
        <v>22616239.775681622</v>
      </c>
      <c r="AA82" s="2">
        <f t="shared" si="10"/>
        <v>1156784.40441398</v>
      </c>
      <c r="AB82" s="2"/>
      <c r="AC82" s="25">
        <v>165.33077809634915</v>
      </c>
      <c r="AD82" s="25">
        <f t="shared" si="11"/>
        <v>169.06839668175905</v>
      </c>
      <c r="AE82" s="28">
        <f t="shared" si="12"/>
        <v>3.7376185854099049</v>
      </c>
      <c r="AF82" s="2">
        <v>32</v>
      </c>
      <c r="AG82" s="2">
        <v>1</v>
      </c>
      <c r="AH82" s="25">
        <f t="shared" si="13"/>
        <v>169.06839668175905</v>
      </c>
      <c r="AI82" s="25"/>
      <c r="AJ82" s="25"/>
      <c r="AK82" s="26">
        <v>169.06839668175905</v>
      </c>
      <c r="AL82" s="26">
        <v>168.92484568609214</v>
      </c>
      <c r="AM82" s="26">
        <v>169.05490566781097</v>
      </c>
      <c r="AN82" s="26">
        <v>169.06839668175905</v>
      </c>
      <c r="AO82" s="26"/>
      <c r="AP82" s="26"/>
      <c r="AQ82" s="26"/>
      <c r="AR82" s="26"/>
      <c r="AS82" s="26"/>
    </row>
    <row r="83" spans="1:45" ht="11.25" x14ac:dyDescent="0.2">
      <c r="A83" s="6">
        <v>74</v>
      </c>
      <c r="B83" s="5" t="s">
        <v>374</v>
      </c>
      <c r="C83" s="6">
        <v>1</v>
      </c>
      <c r="D83" s="30">
        <v>0</v>
      </c>
      <c r="E83" s="2">
        <v>55000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9">
        <v>0</v>
      </c>
      <c r="L83" s="2">
        <v>88000</v>
      </c>
      <c r="M83" s="2">
        <v>0</v>
      </c>
      <c r="N83" s="2">
        <v>20102</v>
      </c>
      <c r="O83" s="2">
        <v>7775.81</v>
      </c>
      <c r="P83" s="2">
        <v>0</v>
      </c>
      <c r="Q83" s="2">
        <v>0</v>
      </c>
      <c r="R83" s="2">
        <v>0</v>
      </c>
      <c r="S83" s="2">
        <v>0</v>
      </c>
      <c r="T83" s="2" t="s">
        <v>14</v>
      </c>
      <c r="U83" s="2">
        <f t="shared" si="7"/>
        <v>117197.81</v>
      </c>
      <c r="V83" s="25">
        <f t="shared" si="8"/>
        <v>1.9931933149183092</v>
      </c>
      <c r="W83" s="2"/>
      <c r="X83" s="2">
        <v>3368724.2699999996</v>
      </c>
      <c r="Y83" s="2">
        <v>5879901.8200000003</v>
      </c>
      <c r="Z83" s="2">
        <f t="shared" si="9"/>
        <v>2511177.5500000007</v>
      </c>
      <c r="AA83" s="2">
        <f t="shared" si="10"/>
        <v>50052.623052329393</v>
      </c>
      <c r="AB83" s="2"/>
      <c r="AC83" s="25">
        <v>176.42948473016381</v>
      </c>
      <c r="AD83" s="25">
        <f t="shared" si="11"/>
        <v>173.05806975254973</v>
      </c>
      <c r="AE83" s="28">
        <f t="shared" si="12"/>
        <v>-3.37141497761408</v>
      </c>
      <c r="AF83" s="2">
        <v>7</v>
      </c>
      <c r="AG83" s="2">
        <v>1</v>
      </c>
      <c r="AH83" s="25">
        <f t="shared" si="13"/>
        <v>173.05806975254973</v>
      </c>
      <c r="AI83" s="25"/>
      <c r="AJ83" s="25"/>
      <c r="AK83" s="26">
        <v>173.05806975254973</v>
      </c>
      <c r="AL83" s="26">
        <v>173.77998290247407</v>
      </c>
      <c r="AM83" s="26">
        <v>173.05806975254973</v>
      </c>
      <c r="AN83" s="26">
        <v>173.05806975254973</v>
      </c>
      <c r="AO83" s="26"/>
      <c r="AP83" s="26"/>
      <c r="AQ83" s="26"/>
      <c r="AR83" s="26"/>
      <c r="AS83" s="26"/>
    </row>
    <row r="84" spans="1:45" ht="11.25" x14ac:dyDescent="0.2">
      <c r="A84" s="6">
        <v>75</v>
      </c>
      <c r="B84" s="5" t="s">
        <v>373</v>
      </c>
      <c r="C84" s="6">
        <v>0</v>
      </c>
      <c r="D84" s="30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9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f t="shared" si="7"/>
        <v>0</v>
      </c>
      <c r="V84" s="25">
        <f t="shared" si="8"/>
        <v>0</v>
      </c>
      <c r="W84" s="2"/>
      <c r="X84" s="2">
        <v>0</v>
      </c>
      <c r="Y84" s="2">
        <v>111975</v>
      </c>
      <c r="Z84" s="2">
        <f t="shared" si="9"/>
        <v>111975</v>
      </c>
      <c r="AA84" s="2">
        <f t="shared" si="10"/>
        <v>0</v>
      </c>
      <c r="AB84" s="2"/>
      <c r="AC84" s="25">
        <v>0</v>
      </c>
      <c r="AD84" s="25">
        <f t="shared" si="11"/>
        <v>0</v>
      </c>
      <c r="AE84" s="28">
        <f t="shared" si="12"/>
        <v>0</v>
      </c>
      <c r="AF84" s="2">
        <v>0</v>
      </c>
      <c r="AG84" s="2" t="s">
        <v>94</v>
      </c>
      <c r="AH84" s="25">
        <f t="shared" si="13"/>
        <v>0</v>
      </c>
      <c r="AI84" s="25"/>
      <c r="AJ84" s="25"/>
      <c r="AK84" s="26">
        <v>0</v>
      </c>
      <c r="AL84" s="26">
        <v>0</v>
      </c>
      <c r="AM84" s="26">
        <v>0</v>
      </c>
      <c r="AN84" s="26">
        <v>0</v>
      </c>
      <c r="AO84" s="26"/>
      <c r="AP84" s="26"/>
      <c r="AQ84" s="26"/>
      <c r="AR84" s="26"/>
      <c r="AS84" s="26"/>
    </row>
    <row r="85" spans="1:45" ht="11.25" x14ac:dyDescent="0.2">
      <c r="A85" s="6">
        <v>76</v>
      </c>
      <c r="B85" s="5" t="s">
        <v>372</v>
      </c>
      <c r="C85" s="6">
        <v>0</v>
      </c>
      <c r="D85" s="30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9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f t="shared" si="7"/>
        <v>0</v>
      </c>
      <c r="V85" s="25">
        <f t="shared" si="8"/>
        <v>0</v>
      </c>
      <c r="W85" s="2"/>
      <c r="X85" s="2">
        <v>0</v>
      </c>
      <c r="Y85" s="2">
        <v>0</v>
      </c>
      <c r="Z85" s="2">
        <f t="shared" si="9"/>
        <v>0</v>
      </c>
      <c r="AA85" s="2">
        <f t="shared" si="10"/>
        <v>0</v>
      </c>
      <c r="AB85" s="2"/>
      <c r="AC85" s="25">
        <v>0</v>
      </c>
      <c r="AD85" s="25">
        <f t="shared" si="11"/>
        <v>0</v>
      </c>
      <c r="AE85" s="28">
        <f t="shared" si="12"/>
        <v>0</v>
      </c>
      <c r="AF85" s="2">
        <v>0</v>
      </c>
      <c r="AG85" s="2" t="s">
        <v>94</v>
      </c>
      <c r="AH85" s="25">
        <f t="shared" si="13"/>
        <v>0</v>
      </c>
      <c r="AI85" s="25"/>
      <c r="AJ85" s="25"/>
      <c r="AK85" s="26">
        <v>0</v>
      </c>
      <c r="AL85" s="26">
        <v>0</v>
      </c>
      <c r="AM85" s="26">
        <v>0</v>
      </c>
      <c r="AN85" s="26">
        <v>0</v>
      </c>
      <c r="AO85" s="26"/>
      <c r="AP85" s="26"/>
      <c r="AQ85" s="26"/>
      <c r="AR85" s="26"/>
      <c r="AS85" s="26"/>
    </row>
    <row r="86" spans="1:45" ht="11.25" x14ac:dyDescent="0.2">
      <c r="A86" s="6">
        <v>77</v>
      </c>
      <c r="B86" s="5" t="s">
        <v>371</v>
      </c>
      <c r="C86" s="6">
        <v>1</v>
      </c>
      <c r="D86" s="30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269907</v>
      </c>
      <c r="K86" s="29">
        <v>26783</v>
      </c>
      <c r="L86" s="2">
        <v>127326</v>
      </c>
      <c r="M86" s="2">
        <v>0</v>
      </c>
      <c r="N86" s="2">
        <v>115733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 t="s">
        <v>4</v>
      </c>
      <c r="U86" s="2">
        <f t="shared" si="7"/>
        <v>539749</v>
      </c>
      <c r="V86" s="25">
        <f t="shared" si="8"/>
        <v>3.1004984309047745</v>
      </c>
      <c r="W86" s="2"/>
      <c r="X86" s="2">
        <v>13102757.229999999</v>
      </c>
      <c r="Y86" s="2">
        <v>17408459.059999999</v>
      </c>
      <c r="Z86" s="2">
        <f t="shared" si="9"/>
        <v>4305701.83</v>
      </c>
      <c r="AA86" s="2">
        <f t="shared" si="10"/>
        <v>133498.21767858817</v>
      </c>
      <c r="AB86" s="2"/>
      <c r="AC86" s="25">
        <v>129.32491027611428</v>
      </c>
      <c r="AD86" s="25">
        <f t="shared" si="11"/>
        <v>131.84218053562617</v>
      </c>
      <c r="AE86" s="28">
        <f t="shared" si="12"/>
        <v>2.5172702595118892</v>
      </c>
      <c r="AF86" s="2">
        <v>2</v>
      </c>
      <c r="AG86" s="2">
        <v>1</v>
      </c>
      <c r="AH86" s="25">
        <f t="shared" si="13"/>
        <v>131.84218053562617</v>
      </c>
      <c r="AI86" s="25"/>
      <c r="AJ86" s="25"/>
      <c r="AK86" s="26">
        <v>131.84218053562617</v>
      </c>
      <c r="AL86" s="26">
        <v>131.73694872035833</v>
      </c>
      <c r="AM86" s="26">
        <v>131.84218053562617</v>
      </c>
      <c r="AN86" s="26">
        <v>131.84218053562617</v>
      </c>
      <c r="AO86" s="26"/>
      <c r="AP86" s="26"/>
      <c r="AQ86" s="26"/>
      <c r="AR86" s="26"/>
      <c r="AS86" s="26"/>
    </row>
    <row r="87" spans="1:45" ht="11.25" x14ac:dyDescent="0.2">
      <c r="A87" s="6">
        <v>78</v>
      </c>
      <c r="B87" s="5" t="s">
        <v>370</v>
      </c>
      <c r="C87" s="6">
        <v>1</v>
      </c>
      <c r="D87" s="30">
        <v>0</v>
      </c>
      <c r="E87" s="2">
        <v>206120</v>
      </c>
      <c r="F87" s="2">
        <v>0</v>
      </c>
      <c r="G87" s="2">
        <v>0</v>
      </c>
      <c r="H87" s="2">
        <v>0</v>
      </c>
      <c r="I87" s="2">
        <v>227442</v>
      </c>
      <c r="J87" s="2">
        <v>1917952</v>
      </c>
      <c r="K87" s="29">
        <v>316075</v>
      </c>
      <c r="L87" s="2">
        <v>182367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 t="s">
        <v>14</v>
      </c>
      <c r="U87" s="2">
        <f t="shared" si="7"/>
        <v>2738712.13</v>
      </c>
      <c r="V87" s="25">
        <f t="shared" si="8"/>
        <v>22.571591573745952</v>
      </c>
      <c r="W87" s="2"/>
      <c r="X87" s="2">
        <v>4983216.4504999993</v>
      </c>
      <c r="Y87" s="2">
        <v>12133447.129999999</v>
      </c>
      <c r="Z87" s="2">
        <f t="shared" si="9"/>
        <v>7150230.6794999996</v>
      </c>
      <c r="AA87" s="2">
        <f t="shared" si="10"/>
        <v>1613920.8655574198</v>
      </c>
      <c r="AB87" s="2"/>
      <c r="AC87" s="25">
        <v>212.15815797337649</v>
      </c>
      <c r="AD87" s="25">
        <f t="shared" si="11"/>
        <v>211.09912380761799</v>
      </c>
      <c r="AE87" s="28">
        <f t="shared" si="12"/>
        <v>-1.0590341657585043</v>
      </c>
      <c r="AF87" s="2">
        <v>0</v>
      </c>
      <c r="AG87" s="2">
        <v>1</v>
      </c>
      <c r="AH87" s="25">
        <f t="shared" si="13"/>
        <v>211.09912380761799</v>
      </c>
      <c r="AI87" s="25"/>
      <c r="AJ87" s="25"/>
      <c r="AK87" s="26">
        <v>211.09912380761799</v>
      </c>
      <c r="AL87" s="26">
        <v>212.15815797337649</v>
      </c>
      <c r="AM87" s="26">
        <v>211.09912380761799</v>
      </c>
      <c r="AN87" s="26">
        <v>211.09912380761799</v>
      </c>
      <c r="AO87" s="26"/>
      <c r="AP87" s="26"/>
      <c r="AQ87" s="26"/>
      <c r="AR87" s="26"/>
      <c r="AS87" s="26"/>
    </row>
    <row r="88" spans="1:45" ht="11.25" x14ac:dyDescent="0.2">
      <c r="A88" s="6">
        <v>79</v>
      </c>
      <c r="B88" s="5" t="s">
        <v>369</v>
      </c>
      <c r="C88" s="6">
        <v>1</v>
      </c>
      <c r="D88" s="30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9">
        <v>1090985.6200000001</v>
      </c>
      <c r="L88" s="2">
        <v>2331770</v>
      </c>
      <c r="M88" s="2">
        <v>14728</v>
      </c>
      <c r="N88" s="2">
        <v>30334</v>
      </c>
      <c r="O88" s="2">
        <v>198227.47000000003</v>
      </c>
      <c r="P88" s="2">
        <v>0</v>
      </c>
      <c r="Q88" s="2">
        <v>0</v>
      </c>
      <c r="R88" s="2">
        <v>0</v>
      </c>
      <c r="S88" s="2">
        <v>0</v>
      </c>
      <c r="T88" s="2" t="s">
        <v>4</v>
      </c>
      <c r="U88" s="2">
        <f t="shared" si="7"/>
        <v>3666045.0900000003</v>
      </c>
      <c r="V88" s="25">
        <f t="shared" si="8"/>
        <v>8.2627026292144503</v>
      </c>
      <c r="W88" s="2"/>
      <c r="X88" s="2">
        <v>44096709.129999995</v>
      </c>
      <c r="Y88" s="2">
        <v>44368595.295175694</v>
      </c>
      <c r="Z88" s="2">
        <f t="shared" si="9"/>
        <v>271886.1651756987</v>
      </c>
      <c r="AA88" s="2">
        <f t="shared" si="10"/>
        <v>22465.145318442803</v>
      </c>
      <c r="AB88" s="2"/>
      <c r="AC88" s="25">
        <v>101.81903890618051</v>
      </c>
      <c r="AD88" s="25">
        <f t="shared" si="11"/>
        <v>100.5656227523055</v>
      </c>
      <c r="AE88" s="28">
        <f t="shared" si="12"/>
        <v>-1.2534161538750084</v>
      </c>
      <c r="AF88" s="2">
        <v>291</v>
      </c>
      <c r="AG88" s="2">
        <v>1</v>
      </c>
      <c r="AH88" s="25">
        <f t="shared" si="13"/>
        <v>100.5656227523055</v>
      </c>
      <c r="AI88" s="25"/>
      <c r="AJ88" s="25"/>
      <c r="AK88" s="26">
        <v>100.5656227523055</v>
      </c>
      <c r="AL88" s="26">
        <v>99.537244774713699</v>
      </c>
      <c r="AM88" s="26">
        <v>99.136790855398743</v>
      </c>
      <c r="AN88" s="26">
        <v>100.5656227523055</v>
      </c>
      <c r="AO88" s="26"/>
      <c r="AP88" s="26"/>
      <c r="AQ88" s="26"/>
      <c r="AR88" s="26"/>
      <c r="AS88" s="26"/>
    </row>
    <row r="89" spans="1:45" ht="11.25" x14ac:dyDescent="0.2">
      <c r="A89" s="6">
        <v>80</v>
      </c>
      <c r="B89" s="5" t="s">
        <v>368</v>
      </c>
      <c r="C89" s="6">
        <v>0</v>
      </c>
      <c r="D89" s="30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9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f t="shared" si="7"/>
        <v>0</v>
      </c>
      <c r="V89" s="25">
        <f t="shared" si="8"/>
        <v>0</v>
      </c>
      <c r="W89" s="2"/>
      <c r="X89" s="2">
        <v>0</v>
      </c>
      <c r="Y89" s="2">
        <v>45000</v>
      </c>
      <c r="Z89" s="2">
        <f t="shared" si="9"/>
        <v>45000</v>
      </c>
      <c r="AA89" s="2">
        <f t="shared" si="10"/>
        <v>0</v>
      </c>
      <c r="AB89" s="2"/>
      <c r="AC89" s="25">
        <v>0</v>
      </c>
      <c r="AD89" s="25">
        <f t="shared" si="11"/>
        <v>0</v>
      </c>
      <c r="AE89" s="28">
        <f t="shared" si="12"/>
        <v>0</v>
      </c>
      <c r="AF89" s="2">
        <v>0</v>
      </c>
      <c r="AG89" s="2" t="s">
        <v>94</v>
      </c>
      <c r="AH89" s="25">
        <f t="shared" si="13"/>
        <v>0</v>
      </c>
      <c r="AI89" s="25"/>
      <c r="AJ89" s="25"/>
      <c r="AK89" s="26">
        <v>0</v>
      </c>
      <c r="AL89" s="26">
        <v>0</v>
      </c>
      <c r="AM89" s="26">
        <v>0</v>
      </c>
      <c r="AN89" s="26">
        <v>0</v>
      </c>
      <c r="AO89" s="26"/>
      <c r="AP89" s="26"/>
      <c r="AQ89" s="26"/>
      <c r="AR89" s="26"/>
      <c r="AS89" s="26"/>
    </row>
    <row r="90" spans="1:45" ht="11.25" x14ac:dyDescent="0.2">
      <c r="A90" s="6">
        <v>81</v>
      </c>
      <c r="B90" s="5" t="s">
        <v>367</v>
      </c>
      <c r="C90" s="6">
        <v>0</v>
      </c>
      <c r="D90" s="30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9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f t="shared" si="7"/>
        <v>0</v>
      </c>
      <c r="V90" s="25">
        <f t="shared" si="8"/>
        <v>0</v>
      </c>
      <c r="W90" s="2"/>
      <c r="X90" s="2">
        <v>0</v>
      </c>
      <c r="Y90" s="2">
        <v>694.40000000000009</v>
      </c>
      <c r="Z90" s="2">
        <f t="shared" si="9"/>
        <v>694.40000000000009</v>
      </c>
      <c r="AA90" s="2">
        <f t="shared" si="10"/>
        <v>0</v>
      </c>
      <c r="AB90" s="2"/>
      <c r="AC90" s="25">
        <v>0</v>
      </c>
      <c r="AD90" s="25">
        <f t="shared" si="11"/>
        <v>0</v>
      </c>
      <c r="AE90" s="28">
        <f t="shared" si="12"/>
        <v>0</v>
      </c>
      <c r="AF90" s="2">
        <v>0</v>
      </c>
      <c r="AG90" s="2" t="s">
        <v>94</v>
      </c>
      <c r="AH90" s="25">
        <f t="shared" si="13"/>
        <v>0</v>
      </c>
      <c r="AI90" s="25"/>
      <c r="AJ90" s="25"/>
      <c r="AK90" s="26">
        <v>0</v>
      </c>
      <c r="AL90" s="26">
        <v>0</v>
      </c>
      <c r="AM90" s="26">
        <v>0</v>
      </c>
      <c r="AN90" s="26">
        <v>0</v>
      </c>
      <c r="AO90" s="26"/>
      <c r="AP90" s="26"/>
      <c r="AQ90" s="26"/>
      <c r="AR90" s="26"/>
      <c r="AS90" s="26"/>
    </row>
    <row r="91" spans="1:45" ht="11.25" x14ac:dyDescent="0.2">
      <c r="A91" s="6">
        <v>82</v>
      </c>
      <c r="B91" s="5" t="s">
        <v>366</v>
      </c>
      <c r="C91" s="6">
        <v>1</v>
      </c>
      <c r="D91" s="30">
        <v>0</v>
      </c>
      <c r="E91" s="2">
        <v>564926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9">
        <v>13523</v>
      </c>
      <c r="L91" s="2">
        <v>976577</v>
      </c>
      <c r="M91" s="2">
        <v>0</v>
      </c>
      <c r="N91" s="2">
        <v>0</v>
      </c>
      <c r="O91" s="2">
        <v>10485.02</v>
      </c>
      <c r="P91" s="2">
        <v>0</v>
      </c>
      <c r="Q91" s="2">
        <v>0</v>
      </c>
      <c r="R91" s="2">
        <v>0</v>
      </c>
      <c r="S91" s="2">
        <v>0</v>
      </c>
      <c r="T91" s="2" t="s">
        <v>14</v>
      </c>
      <c r="U91" s="2">
        <f t="shared" si="7"/>
        <v>969799.05</v>
      </c>
      <c r="V91" s="25">
        <f t="shared" si="8"/>
        <v>2.205834466447135</v>
      </c>
      <c r="W91" s="2"/>
      <c r="X91" s="2">
        <v>30754555.552399997</v>
      </c>
      <c r="Y91" s="2">
        <v>43965178.019999996</v>
      </c>
      <c r="Z91" s="2">
        <f t="shared" si="9"/>
        <v>13210622.467599999</v>
      </c>
      <c r="AA91" s="2">
        <f t="shared" si="10"/>
        <v>291404.46362252976</v>
      </c>
      <c r="AB91" s="2"/>
      <c r="AC91" s="25">
        <v>139.23878061694396</v>
      </c>
      <c r="AD91" s="25">
        <f t="shared" si="11"/>
        <v>142.0074937580078</v>
      </c>
      <c r="AE91" s="28">
        <f t="shared" si="12"/>
        <v>2.7687131410638415</v>
      </c>
      <c r="AF91" s="2">
        <v>15</v>
      </c>
      <c r="AG91" s="2">
        <v>1</v>
      </c>
      <c r="AH91" s="25">
        <f t="shared" si="13"/>
        <v>142.0074937580078</v>
      </c>
      <c r="AI91" s="25"/>
      <c r="AJ91" s="25"/>
      <c r="AK91" s="26">
        <v>142.0074937580078</v>
      </c>
      <c r="AL91" s="26">
        <v>141.9057519013287</v>
      </c>
      <c r="AM91" s="26">
        <v>142.00721203670855</v>
      </c>
      <c r="AN91" s="26">
        <v>142.0074937580078</v>
      </c>
      <c r="AO91" s="26"/>
      <c r="AP91" s="26"/>
      <c r="AQ91" s="26"/>
      <c r="AR91" s="26"/>
      <c r="AS91" s="26"/>
    </row>
    <row r="92" spans="1:45" ht="11.25" x14ac:dyDescent="0.2">
      <c r="A92" s="6">
        <v>83</v>
      </c>
      <c r="B92" s="5" t="s">
        <v>365</v>
      </c>
      <c r="C92" s="6">
        <v>1</v>
      </c>
      <c r="D92" s="30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611370</v>
      </c>
      <c r="K92" s="29">
        <v>1093237</v>
      </c>
      <c r="L92" s="2">
        <v>1208580</v>
      </c>
      <c r="M92" s="2">
        <v>0</v>
      </c>
      <c r="N92" s="2">
        <v>67562</v>
      </c>
      <c r="O92" s="2">
        <v>8818.8100000000013</v>
      </c>
      <c r="P92" s="2">
        <v>0</v>
      </c>
      <c r="Q92" s="2">
        <v>0</v>
      </c>
      <c r="R92" s="2">
        <v>0</v>
      </c>
      <c r="S92" s="2">
        <v>0</v>
      </c>
      <c r="T92" s="2" t="s">
        <v>4</v>
      </c>
      <c r="U92" s="2">
        <f t="shared" si="7"/>
        <v>2989567.81</v>
      </c>
      <c r="V92" s="25">
        <f t="shared" si="8"/>
        <v>10.603125488571616</v>
      </c>
      <c r="W92" s="2"/>
      <c r="X92" s="2">
        <v>23574021.350000001</v>
      </c>
      <c r="Y92" s="2">
        <v>28195156.354814917</v>
      </c>
      <c r="Z92" s="2">
        <f t="shared" si="9"/>
        <v>4621135.0048149154</v>
      </c>
      <c r="AA92" s="2">
        <f t="shared" si="10"/>
        <v>489984.74355683546</v>
      </c>
      <c r="AB92" s="2"/>
      <c r="AC92" s="25">
        <v>116.80451802157094</v>
      </c>
      <c r="AD92" s="25">
        <f t="shared" si="11"/>
        <v>117.52416441778647</v>
      </c>
      <c r="AE92" s="28">
        <f t="shared" si="12"/>
        <v>0.71964639621552351</v>
      </c>
      <c r="AF92" s="2">
        <v>14</v>
      </c>
      <c r="AG92" s="2">
        <v>1</v>
      </c>
      <c r="AH92" s="25">
        <f t="shared" si="13"/>
        <v>117.52416441778647</v>
      </c>
      <c r="AI92" s="25"/>
      <c r="AJ92" s="25"/>
      <c r="AK92" s="26">
        <v>117.52416441778647</v>
      </c>
      <c r="AL92" s="26">
        <v>117.72023762399459</v>
      </c>
      <c r="AM92" s="26">
        <v>117.52176231946936</v>
      </c>
      <c r="AN92" s="26">
        <v>117.52416441778647</v>
      </c>
      <c r="AO92" s="26"/>
      <c r="AP92" s="26"/>
      <c r="AQ92" s="26"/>
      <c r="AR92" s="26"/>
      <c r="AS92" s="26"/>
    </row>
    <row r="93" spans="1:45" ht="11.25" x14ac:dyDescent="0.2">
      <c r="A93" s="6">
        <v>84</v>
      </c>
      <c r="B93" s="5" t="s">
        <v>364</v>
      </c>
      <c r="C93" s="6">
        <v>0</v>
      </c>
      <c r="D93" s="30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9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f t="shared" si="7"/>
        <v>0</v>
      </c>
      <c r="V93" s="25">
        <f t="shared" si="8"/>
        <v>0</v>
      </c>
      <c r="W93" s="2"/>
      <c r="X93" s="2">
        <v>335521.82</v>
      </c>
      <c r="Y93" s="2">
        <v>365523.65</v>
      </c>
      <c r="Z93" s="2">
        <f t="shared" si="9"/>
        <v>30001.830000000016</v>
      </c>
      <c r="AA93" s="2">
        <f t="shared" si="10"/>
        <v>0</v>
      </c>
      <c r="AB93" s="2"/>
      <c r="AC93" s="25">
        <v>0</v>
      </c>
      <c r="AD93" s="25">
        <f t="shared" si="11"/>
        <v>0</v>
      </c>
      <c r="AE93" s="28">
        <f t="shared" si="12"/>
        <v>0</v>
      </c>
      <c r="AF93" s="2">
        <v>0</v>
      </c>
      <c r="AG93" s="2" t="s">
        <v>94</v>
      </c>
      <c r="AH93" s="25">
        <f t="shared" si="13"/>
        <v>0</v>
      </c>
      <c r="AI93" s="25"/>
      <c r="AJ93" s="25"/>
      <c r="AK93" s="26">
        <v>0</v>
      </c>
      <c r="AL93" s="26">
        <v>0</v>
      </c>
      <c r="AM93" s="26">
        <v>0</v>
      </c>
      <c r="AN93" s="26">
        <v>0</v>
      </c>
      <c r="AO93" s="26"/>
      <c r="AP93" s="26"/>
      <c r="AQ93" s="26"/>
      <c r="AR93" s="26"/>
      <c r="AS93" s="26"/>
    </row>
    <row r="94" spans="1:45" ht="11.25" x14ac:dyDescent="0.2">
      <c r="A94" s="6">
        <v>85</v>
      </c>
      <c r="B94" s="5" t="s">
        <v>363</v>
      </c>
      <c r="C94" s="6">
        <v>1</v>
      </c>
      <c r="D94" s="30">
        <v>0</v>
      </c>
      <c r="E94" s="2">
        <v>217146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9">
        <v>97551</v>
      </c>
      <c r="L94" s="2">
        <v>15956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 t="s">
        <v>14</v>
      </c>
      <c r="U94" s="2">
        <f t="shared" si="7"/>
        <v>320919.84000000003</v>
      </c>
      <c r="V94" s="25">
        <f t="shared" si="8"/>
        <v>6.7826368231963015</v>
      </c>
      <c r="W94" s="2"/>
      <c r="X94" s="2">
        <v>2151871.9300000002</v>
      </c>
      <c r="Y94" s="2">
        <v>4731490.84</v>
      </c>
      <c r="Z94" s="2">
        <f t="shared" si="9"/>
        <v>2579618.9099999997</v>
      </c>
      <c r="AA94" s="2">
        <f t="shared" si="10"/>
        <v>174966.18208779505</v>
      </c>
      <c r="AB94" s="2"/>
      <c r="AC94" s="25">
        <v>240.32671220644457</v>
      </c>
      <c r="AD94" s="25">
        <f t="shared" si="11"/>
        <v>211.74701869512299</v>
      </c>
      <c r="AE94" s="28">
        <f t="shared" si="12"/>
        <v>-28.57969351132158</v>
      </c>
      <c r="AF94" s="2">
        <v>0</v>
      </c>
      <c r="AG94" s="2">
        <v>1</v>
      </c>
      <c r="AH94" s="25">
        <f t="shared" si="13"/>
        <v>211.74701869512299</v>
      </c>
      <c r="AI94" s="25"/>
      <c r="AJ94" s="25"/>
      <c r="AK94" s="26">
        <v>211.74701869512299</v>
      </c>
      <c r="AL94" s="26">
        <v>211.49481732483059</v>
      </c>
      <c r="AM94" s="26">
        <v>211.74701869512299</v>
      </c>
      <c r="AN94" s="26">
        <v>211.74701869512299</v>
      </c>
      <c r="AO94" s="26"/>
      <c r="AP94" s="26"/>
      <c r="AQ94" s="26"/>
      <c r="AR94" s="26"/>
      <c r="AS94" s="26"/>
    </row>
    <row r="95" spans="1:45" ht="11.25" x14ac:dyDescent="0.2">
      <c r="A95" s="6">
        <v>86</v>
      </c>
      <c r="B95" s="5" t="s">
        <v>362</v>
      </c>
      <c r="C95" s="6">
        <v>1</v>
      </c>
      <c r="D95" s="30">
        <v>0</v>
      </c>
      <c r="E95" s="2">
        <v>100000</v>
      </c>
      <c r="F95" s="2">
        <v>0</v>
      </c>
      <c r="G95" s="2">
        <v>0</v>
      </c>
      <c r="H95" s="2">
        <v>0</v>
      </c>
      <c r="I95" s="2">
        <v>0</v>
      </c>
      <c r="J95" s="2">
        <v>725000</v>
      </c>
      <c r="K95" s="29">
        <v>75000</v>
      </c>
      <c r="L95" s="2">
        <v>698381</v>
      </c>
      <c r="M95" s="2">
        <v>0</v>
      </c>
      <c r="N95" s="2">
        <v>188109</v>
      </c>
      <c r="O95" s="2">
        <v>98694.330000000016</v>
      </c>
      <c r="P95" s="2">
        <v>0</v>
      </c>
      <c r="Q95" s="2">
        <v>0</v>
      </c>
      <c r="R95" s="2">
        <v>0</v>
      </c>
      <c r="S95" s="2">
        <v>0</v>
      </c>
      <c r="T95" s="2" t="s">
        <v>14</v>
      </c>
      <c r="U95" s="2">
        <f t="shared" si="7"/>
        <v>1459171.9200000002</v>
      </c>
      <c r="V95" s="25">
        <f t="shared" si="8"/>
        <v>6.2180921471073356</v>
      </c>
      <c r="W95" s="2"/>
      <c r="X95" s="2">
        <v>20082994.249999996</v>
      </c>
      <c r="Y95" s="2">
        <v>23466553.493884917</v>
      </c>
      <c r="Z95" s="2">
        <f t="shared" si="9"/>
        <v>3383559.2438849211</v>
      </c>
      <c r="AA95" s="2">
        <f t="shared" si="10"/>
        <v>210392.83163673262</v>
      </c>
      <c r="AB95" s="2"/>
      <c r="AC95" s="25">
        <v>116.60630572592147</v>
      </c>
      <c r="AD95" s="25">
        <f t="shared" si="11"/>
        <v>115.80026550198403</v>
      </c>
      <c r="AE95" s="28">
        <f t="shared" si="12"/>
        <v>-0.80604022393744401</v>
      </c>
      <c r="AF95" s="2">
        <v>127</v>
      </c>
      <c r="AG95" s="2">
        <v>1</v>
      </c>
      <c r="AH95" s="25">
        <f t="shared" si="13"/>
        <v>115.80026550198403</v>
      </c>
      <c r="AI95" s="25"/>
      <c r="AJ95" s="25"/>
      <c r="AK95" s="26">
        <v>115.80026550198403</v>
      </c>
      <c r="AL95" s="26">
        <v>115.96930948465966</v>
      </c>
      <c r="AM95" s="26">
        <v>115.79586081356055</v>
      </c>
      <c r="AN95" s="26">
        <v>115.80026550198403</v>
      </c>
      <c r="AO95" s="26"/>
      <c r="AP95" s="26"/>
      <c r="AQ95" s="26"/>
      <c r="AR95" s="26"/>
      <c r="AS95" s="26"/>
    </row>
    <row r="96" spans="1:45" ht="11.25" x14ac:dyDescent="0.2">
      <c r="A96" s="6">
        <v>87</v>
      </c>
      <c r="B96" s="5" t="s">
        <v>361</v>
      </c>
      <c r="C96" s="6">
        <v>1</v>
      </c>
      <c r="D96" s="30">
        <v>0</v>
      </c>
      <c r="E96" s="2">
        <v>306139</v>
      </c>
      <c r="F96" s="2">
        <v>0</v>
      </c>
      <c r="G96" s="2">
        <v>0</v>
      </c>
      <c r="H96" s="2">
        <v>0</v>
      </c>
      <c r="I96" s="2">
        <v>260300</v>
      </c>
      <c r="J96" s="2">
        <v>463546</v>
      </c>
      <c r="K96" s="29">
        <v>471730</v>
      </c>
      <c r="L96" s="2">
        <v>1220959</v>
      </c>
      <c r="M96" s="2">
        <v>0</v>
      </c>
      <c r="N96" s="2">
        <v>0</v>
      </c>
      <c r="O96" s="2">
        <v>11664.730000000001</v>
      </c>
      <c r="P96" s="2">
        <v>0</v>
      </c>
      <c r="Q96" s="2">
        <v>0</v>
      </c>
      <c r="R96" s="2">
        <v>0</v>
      </c>
      <c r="S96" s="2">
        <v>0</v>
      </c>
      <c r="T96" s="2" t="s">
        <v>4</v>
      </c>
      <c r="U96" s="2">
        <f t="shared" si="7"/>
        <v>2734338.73</v>
      </c>
      <c r="V96" s="25">
        <f t="shared" si="8"/>
        <v>6.7965608432162243</v>
      </c>
      <c r="W96" s="2"/>
      <c r="X96" s="2">
        <v>29030299.670000002</v>
      </c>
      <c r="Y96" s="2">
        <v>40231210.947360165</v>
      </c>
      <c r="Z96" s="2">
        <f t="shared" si="9"/>
        <v>11200911.277360164</v>
      </c>
      <c r="AA96" s="2">
        <f t="shared" si="10"/>
        <v>761276.74996045115</v>
      </c>
      <c r="AB96" s="2"/>
      <c r="AC96" s="25">
        <v>133.93425665770806</v>
      </c>
      <c r="AD96" s="25">
        <f t="shared" si="11"/>
        <v>135.96116693961676</v>
      </c>
      <c r="AE96" s="28">
        <f t="shared" si="12"/>
        <v>2.0269102819086982</v>
      </c>
      <c r="AF96" s="2">
        <v>11</v>
      </c>
      <c r="AG96" s="2">
        <v>1</v>
      </c>
      <c r="AH96" s="25">
        <f t="shared" si="13"/>
        <v>135.96116693961676</v>
      </c>
      <c r="AI96" s="25"/>
      <c r="AJ96" s="25"/>
      <c r="AK96" s="26">
        <v>135.96116693961676</v>
      </c>
      <c r="AL96" s="26">
        <v>135.77169544318883</v>
      </c>
      <c r="AM96" s="26">
        <v>135.96082917996981</v>
      </c>
      <c r="AN96" s="26">
        <v>135.96116693961676</v>
      </c>
      <c r="AO96" s="26"/>
      <c r="AP96" s="26"/>
      <c r="AQ96" s="26"/>
      <c r="AR96" s="26"/>
      <c r="AS96" s="26"/>
    </row>
    <row r="97" spans="1:45" ht="11.25" x14ac:dyDescent="0.2">
      <c r="A97" s="6">
        <v>88</v>
      </c>
      <c r="B97" s="5" t="s">
        <v>360</v>
      </c>
      <c r="C97" s="6">
        <v>1</v>
      </c>
      <c r="D97" s="30">
        <v>0</v>
      </c>
      <c r="E97" s="2">
        <v>50000</v>
      </c>
      <c r="F97" s="2">
        <v>0</v>
      </c>
      <c r="G97" s="2">
        <v>0</v>
      </c>
      <c r="H97" s="2">
        <v>0</v>
      </c>
      <c r="I97" s="2">
        <v>0</v>
      </c>
      <c r="J97" s="2">
        <v>872520</v>
      </c>
      <c r="K97" s="29">
        <v>1044681</v>
      </c>
      <c r="L97" s="2">
        <v>1913233</v>
      </c>
      <c r="M97" s="2">
        <v>17185</v>
      </c>
      <c r="N97" s="2">
        <v>0</v>
      </c>
      <c r="O97" s="2">
        <v>26832.610000000004</v>
      </c>
      <c r="P97" s="2">
        <v>0</v>
      </c>
      <c r="Q97" s="2">
        <v>0</v>
      </c>
      <c r="R97" s="2">
        <v>0</v>
      </c>
      <c r="S97" s="2">
        <v>0</v>
      </c>
      <c r="T97" s="2" t="s">
        <v>4</v>
      </c>
      <c r="U97" s="2">
        <f t="shared" si="7"/>
        <v>3924451.61</v>
      </c>
      <c r="V97" s="25">
        <f t="shared" si="8"/>
        <v>7.925740695562526</v>
      </c>
      <c r="W97" s="2"/>
      <c r="X97" s="2">
        <v>37563612.82</v>
      </c>
      <c r="Y97" s="2">
        <v>49515266.279115424</v>
      </c>
      <c r="Z97" s="2">
        <f t="shared" si="9"/>
        <v>11951653.459115423</v>
      </c>
      <c r="AA97" s="2">
        <f t="shared" si="10"/>
        <v>947257.06200171751</v>
      </c>
      <c r="AB97" s="2"/>
      <c r="AC97" s="25">
        <v>129.31169496857876</v>
      </c>
      <c r="AD97" s="25">
        <f t="shared" si="11"/>
        <v>129.29536210972398</v>
      </c>
      <c r="AE97" s="28">
        <f t="shared" si="12"/>
        <v>-1.6332858854781307E-2</v>
      </c>
      <c r="AF97" s="2">
        <v>19</v>
      </c>
      <c r="AG97" s="2">
        <v>1</v>
      </c>
      <c r="AH97" s="25">
        <f t="shared" si="13"/>
        <v>129.29536210972398</v>
      </c>
      <c r="AI97" s="25"/>
      <c r="AJ97" s="25"/>
      <c r="AK97" s="26">
        <v>129.29536210972398</v>
      </c>
      <c r="AL97" s="26">
        <v>129.36509749147871</v>
      </c>
      <c r="AM97" s="26">
        <v>129.29449169917532</v>
      </c>
      <c r="AN97" s="26">
        <v>129.29536210972398</v>
      </c>
      <c r="AO97" s="26"/>
      <c r="AP97" s="26"/>
      <c r="AQ97" s="26"/>
      <c r="AR97" s="26"/>
      <c r="AS97" s="26"/>
    </row>
    <row r="98" spans="1:45" ht="11.25" x14ac:dyDescent="0.2">
      <c r="A98" s="6">
        <v>89</v>
      </c>
      <c r="B98" s="5" t="s">
        <v>359</v>
      </c>
      <c r="C98" s="6">
        <v>1</v>
      </c>
      <c r="D98" s="30">
        <v>12305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250000</v>
      </c>
      <c r="K98" s="29">
        <v>0</v>
      </c>
      <c r="L98" s="2">
        <v>229159</v>
      </c>
      <c r="M98" s="2">
        <v>0</v>
      </c>
      <c r="N98" s="2">
        <v>37303</v>
      </c>
      <c r="O98" s="2">
        <v>59408.3</v>
      </c>
      <c r="P98" s="2">
        <v>0</v>
      </c>
      <c r="Q98" s="2">
        <v>0</v>
      </c>
      <c r="R98" s="2">
        <v>0</v>
      </c>
      <c r="S98" s="2">
        <v>0</v>
      </c>
      <c r="T98" s="2" t="s">
        <v>14</v>
      </c>
      <c r="U98" s="2">
        <f t="shared" si="7"/>
        <v>440882.26</v>
      </c>
      <c r="V98" s="25">
        <f t="shared" si="8"/>
        <v>3.7290219119730934</v>
      </c>
      <c r="W98" s="2"/>
      <c r="X98" s="2">
        <v>5167542.74</v>
      </c>
      <c r="Y98" s="2">
        <v>11822999.9825</v>
      </c>
      <c r="Z98" s="2">
        <f t="shared" si="9"/>
        <v>6655457.2424999997</v>
      </c>
      <c r="AA98" s="2">
        <f t="shared" si="10"/>
        <v>248183.4589148252</v>
      </c>
      <c r="AB98" s="2"/>
      <c r="AC98" s="25">
        <v>236.10244393871213</v>
      </c>
      <c r="AD98" s="25">
        <f t="shared" si="11"/>
        <v>223.99072646248058</v>
      </c>
      <c r="AE98" s="28">
        <f t="shared" si="12"/>
        <v>-12.111717476231547</v>
      </c>
      <c r="AF98" s="2">
        <v>28</v>
      </c>
      <c r="AG98" s="2">
        <v>1</v>
      </c>
      <c r="AH98" s="25">
        <f t="shared" si="13"/>
        <v>223.99072646248058</v>
      </c>
      <c r="AI98" s="25"/>
      <c r="AJ98" s="25"/>
      <c r="AK98" s="26">
        <v>223.99072646248058</v>
      </c>
      <c r="AL98" s="26">
        <v>236.10244393871213</v>
      </c>
      <c r="AM98" s="26">
        <v>236.10244393871213</v>
      </c>
      <c r="AN98" s="26">
        <v>223.99072646248058</v>
      </c>
      <c r="AO98" s="26"/>
      <c r="AP98" s="26"/>
      <c r="AQ98" s="26"/>
      <c r="AR98" s="26"/>
      <c r="AS98" s="26"/>
    </row>
    <row r="99" spans="1:45" ht="11.25" x14ac:dyDescent="0.2">
      <c r="A99" s="6">
        <v>90</v>
      </c>
      <c r="B99" s="5" t="s">
        <v>358</v>
      </c>
      <c r="C99" s="6">
        <v>0</v>
      </c>
      <c r="D99" s="30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9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f t="shared" si="7"/>
        <v>0</v>
      </c>
      <c r="V99" s="25">
        <f t="shared" si="8"/>
        <v>0</v>
      </c>
      <c r="W99" s="2"/>
      <c r="X99" s="2">
        <v>0</v>
      </c>
      <c r="Y99" s="2">
        <v>0</v>
      </c>
      <c r="Z99" s="2">
        <f t="shared" si="9"/>
        <v>0</v>
      </c>
      <c r="AA99" s="2">
        <f t="shared" si="10"/>
        <v>0</v>
      </c>
      <c r="AB99" s="2"/>
      <c r="AC99" s="25">
        <v>0</v>
      </c>
      <c r="AD99" s="25">
        <f t="shared" si="11"/>
        <v>0</v>
      </c>
      <c r="AE99" s="28">
        <f t="shared" si="12"/>
        <v>0</v>
      </c>
      <c r="AF99" s="2">
        <v>0</v>
      </c>
      <c r="AG99" s="2" t="s">
        <v>94</v>
      </c>
      <c r="AH99" s="25">
        <f t="shared" si="13"/>
        <v>0</v>
      </c>
      <c r="AI99" s="25"/>
      <c r="AJ99" s="25"/>
      <c r="AK99" s="26">
        <v>0</v>
      </c>
      <c r="AL99" s="26">
        <v>0</v>
      </c>
      <c r="AM99" s="26">
        <v>0</v>
      </c>
      <c r="AN99" s="26">
        <v>0</v>
      </c>
      <c r="AO99" s="26"/>
      <c r="AP99" s="26"/>
      <c r="AQ99" s="26"/>
      <c r="AR99" s="26"/>
      <c r="AS99" s="26"/>
    </row>
    <row r="100" spans="1:45" ht="11.25" x14ac:dyDescent="0.2">
      <c r="A100" s="6">
        <v>91</v>
      </c>
      <c r="B100" s="5" t="s">
        <v>357</v>
      </c>
      <c r="C100" s="6">
        <v>1</v>
      </c>
      <c r="D100" s="30">
        <v>0</v>
      </c>
      <c r="E100" s="2">
        <v>356560</v>
      </c>
      <c r="F100" s="2">
        <v>0</v>
      </c>
      <c r="G100" s="2">
        <v>0</v>
      </c>
      <c r="H100" s="2">
        <v>0</v>
      </c>
      <c r="I100" s="2">
        <v>0</v>
      </c>
      <c r="J100" s="2">
        <v>89574</v>
      </c>
      <c r="K100" s="29">
        <v>0</v>
      </c>
      <c r="L100" s="2">
        <v>157284</v>
      </c>
      <c r="M100" s="2">
        <v>0</v>
      </c>
      <c r="N100" s="2">
        <v>0</v>
      </c>
      <c r="O100" s="2">
        <v>4697.2800000000007</v>
      </c>
      <c r="P100" s="2">
        <v>0</v>
      </c>
      <c r="Q100" s="2">
        <v>0</v>
      </c>
      <c r="R100" s="2">
        <v>0</v>
      </c>
      <c r="S100" s="2">
        <v>0</v>
      </c>
      <c r="T100" s="2" t="s">
        <v>14</v>
      </c>
      <c r="U100" s="2">
        <f t="shared" si="7"/>
        <v>512172.04000000004</v>
      </c>
      <c r="V100" s="25">
        <f t="shared" si="8"/>
        <v>8.7371691237238291</v>
      </c>
      <c r="W100" s="2"/>
      <c r="X100" s="2">
        <v>2326189.63</v>
      </c>
      <c r="Y100" s="2">
        <v>5861990.6831070874</v>
      </c>
      <c r="Z100" s="2">
        <f t="shared" si="9"/>
        <v>3535801.0531070875</v>
      </c>
      <c r="AA100" s="2">
        <f t="shared" si="10"/>
        <v>308928.91788837448</v>
      </c>
      <c r="AB100" s="2"/>
      <c r="AC100" s="25">
        <v>226.50881177449355</v>
      </c>
      <c r="AD100" s="25">
        <f t="shared" si="11"/>
        <v>238.71922106448017</v>
      </c>
      <c r="AE100" s="28">
        <f t="shared" si="12"/>
        <v>12.210409289986615</v>
      </c>
      <c r="AF100" s="2">
        <v>2</v>
      </c>
      <c r="AG100" s="2">
        <v>1</v>
      </c>
      <c r="AH100" s="25">
        <f t="shared" si="13"/>
        <v>238.71922106448017</v>
      </c>
      <c r="AI100" s="25"/>
      <c r="AJ100" s="25"/>
      <c r="AK100" s="26">
        <v>238.71922106448017</v>
      </c>
      <c r="AL100" s="26">
        <v>237.57750636557503</v>
      </c>
      <c r="AM100" s="26">
        <v>238.78265635110947</v>
      </c>
      <c r="AN100" s="26">
        <v>238.71922106448017</v>
      </c>
      <c r="AO100" s="26"/>
      <c r="AP100" s="26"/>
      <c r="AQ100" s="26"/>
      <c r="AR100" s="26"/>
      <c r="AS100" s="26"/>
    </row>
    <row r="101" spans="1:45" ht="11.25" x14ac:dyDescent="0.2">
      <c r="A101" s="6">
        <v>92</v>
      </c>
      <c r="B101" s="5" t="s">
        <v>356</v>
      </c>
      <c r="C101" s="6">
        <v>0</v>
      </c>
      <c r="D101" s="30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9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f t="shared" si="7"/>
        <v>0</v>
      </c>
      <c r="V101" s="25">
        <f t="shared" si="8"/>
        <v>0</v>
      </c>
      <c r="W101" s="2"/>
      <c r="X101" s="2">
        <v>0</v>
      </c>
      <c r="Y101" s="2">
        <v>0</v>
      </c>
      <c r="Z101" s="2">
        <f t="shared" si="9"/>
        <v>0</v>
      </c>
      <c r="AA101" s="2">
        <f t="shared" si="10"/>
        <v>0</v>
      </c>
      <c r="AB101" s="2"/>
      <c r="AC101" s="25">
        <v>0</v>
      </c>
      <c r="AD101" s="25">
        <f t="shared" si="11"/>
        <v>0</v>
      </c>
      <c r="AE101" s="28">
        <f t="shared" si="12"/>
        <v>0</v>
      </c>
      <c r="AF101" s="2">
        <v>0</v>
      </c>
      <c r="AG101" s="2" t="s">
        <v>94</v>
      </c>
      <c r="AH101" s="25">
        <f t="shared" si="13"/>
        <v>0</v>
      </c>
      <c r="AI101" s="25"/>
      <c r="AJ101" s="25"/>
      <c r="AK101" s="26">
        <v>0</v>
      </c>
      <c r="AL101" s="26">
        <v>0</v>
      </c>
      <c r="AM101" s="26">
        <v>0</v>
      </c>
      <c r="AN101" s="26">
        <v>0</v>
      </c>
      <c r="AO101" s="26"/>
      <c r="AP101" s="26"/>
      <c r="AQ101" s="26"/>
      <c r="AR101" s="26"/>
      <c r="AS101" s="26"/>
    </row>
    <row r="102" spans="1:45" ht="11.25" x14ac:dyDescent="0.2">
      <c r="A102" s="6">
        <v>93</v>
      </c>
      <c r="B102" s="5" t="s">
        <v>355</v>
      </c>
      <c r="C102" s="6">
        <v>1</v>
      </c>
      <c r="D102" s="30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2650000</v>
      </c>
      <c r="K102" s="29">
        <v>2650000</v>
      </c>
      <c r="L102" s="2">
        <v>1900861</v>
      </c>
      <c r="M102" s="2">
        <v>19672</v>
      </c>
      <c r="N102" s="2">
        <v>0</v>
      </c>
      <c r="O102" s="2">
        <v>610490.72000000009</v>
      </c>
      <c r="P102" s="2">
        <v>0</v>
      </c>
      <c r="Q102" s="2">
        <v>0</v>
      </c>
      <c r="R102" s="2">
        <v>0</v>
      </c>
      <c r="S102" s="2">
        <v>0</v>
      </c>
      <c r="T102" s="2" t="s">
        <v>4</v>
      </c>
      <c r="U102" s="2">
        <f t="shared" si="7"/>
        <v>7831023.7199999997</v>
      </c>
      <c r="V102" s="25">
        <f t="shared" si="8"/>
        <v>7.1360694604726831</v>
      </c>
      <c r="W102" s="2"/>
      <c r="X102" s="2">
        <v>109071464.1568</v>
      </c>
      <c r="Y102" s="2">
        <v>109738614</v>
      </c>
      <c r="Z102" s="2">
        <f t="shared" si="9"/>
        <v>667149.84319999814</v>
      </c>
      <c r="AA102" s="2">
        <f t="shared" si="10"/>
        <v>47608.276216186452</v>
      </c>
      <c r="AB102" s="2"/>
      <c r="AC102" s="25">
        <v>103.41256236856333</v>
      </c>
      <c r="AD102" s="25">
        <f t="shared" si="11"/>
        <v>100.56801434891638</v>
      </c>
      <c r="AE102" s="28">
        <f t="shared" si="12"/>
        <v>-2.8445480196469504</v>
      </c>
      <c r="AF102" s="2">
        <v>685</v>
      </c>
      <c r="AG102" s="2">
        <v>1</v>
      </c>
      <c r="AH102" s="25">
        <f t="shared" si="13"/>
        <v>100.56801434891638</v>
      </c>
      <c r="AI102" s="25"/>
      <c r="AJ102" s="25"/>
      <c r="AK102" s="26">
        <v>100.56801434891638</v>
      </c>
      <c r="AL102" s="26">
        <v>101.0252543879445</v>
      </c>
      <c r="AM102" s="26">
        <v>100.85272876801992</v>
      </c>
      <c r="AN102" s="26">
        <v>100.56801434891638</v>
      </c>
      <c r="AO102" s="26"/>
      <c r="AP102" s="26"/>
      <c r="AQ102" s="26"/>
      <c r="AR102" s="26"/>
      <c r="AS102" s="26"/>
    </row>
    <row r="103" spans="1:45" ht="11.25" x14ac:dyDescent="0.2">
      <c r="A103" s="6">
        <v>94</v>
      </c>
      <c r="B103" s="5" t="s">
        <v>354</v>
      </c>
      <c r="C103" s="6">
        <v>1</v>
      </c>
      <c r="D103" s="30">
        <v>0</v>
      </c>
      <c r="E103" s="2">
        <v>12049</v>
      </c>
      <c r="F103" s="2">
        <v>0</v>
      </c>
      <c r="G103" s="2">
        <v>0</v>
      </c>
      <c r="H103" s="2">
        <v>0</v>
      </c>
      <c r="I103" s="2">
        <v>132741</v>
      </c>
      <c r="J103" s="2">
        <v>483434</v>
      </c>
      <c r="K103" s="29">
        <v>427984</v>
      </c>
      <c r="L103" s="2">
        <v>846039</v>
      </c>
      <c r="M103" s="2">
        <v>0</v>
      </c>
      <c r="N103" s="2">
        <v>0</v>
      </c>
      <c r="O103" s="2">
        <v>5117.1400000000003</v>
      </c>
      <c r="P103" s="2">
        <v>0</v>
      </c>
      <c r="Q103" s="2">
        <v>0</v>
      </c>
      <c r="R103" s="2">
        <v>0</v>
      </c>
      <c r="S103" s="2">
        <v>0</v>
      </c>
      <c r="T103" s="2" t="s">
        <v>4</v>
      </c>
      <c r="U103" s="2">
        <f t="shared" si="7"/>
        <v>1907364.14</v>
      </c>
      <c r="V103" s="25">
        <f t="shared" si="8"/>
        <v>8.4311753399338798</v>
      </c>
      <c r="W103" s="2"/>
      <c r="X103" s="2">
        <v>20977288.109999999</v>
      </c>
      <c r="Y103" s="2">
        <v>22622754.990823831</v>
      </c>
      <c r="Z103" s="2">
        <f t="shared" si="9"/>
        <v>1645466.880823832</v>
      </c>
      <c r="AA103" s="2">
        <f t="shared" si="10"/>
        <v>138732.19788279812</v>
      </c>
      <c r="AB103" s="2"/>
      <c r="AC103" s="25">
        <v>107.01038026639395</v>
      </c>
      <c r="AD103" s="25">
        <f t="shared" si="11"/>
        <v>107.18269527996216</v>
      </c>
      <c r="AE103" s="28">
        <f t="shared" si="12"/>
        <v>0.172315013568209</v>
      </c>
      <c r="AF103" s="2">
        <v>1</v>
      </c>
      <c r="AG103" s="2">
        <v>1</v>
      </c>
      <c r="AH103" s="25">
        <f t="shared" si="13"/>
        <v>107.18269527996216</v>
      </c>
      <c r="AI103" s="25"/>
      <c r="AJ103" s="25"/>
      <c r="AK103" s="26">
        <v>107.18269527996216</v>
      </c>
      <c r="AL103" s="26">
        <v>106.62665904145069</v>
      </c>
      <c r="AM103" s="26">
        <v>107.17451399009403</v>
      </c>
      <c r="AN103" s="26">
        <v>107.18269527996216</v>
      </c>
      <c r="AO103" s="26"/>
      <c r="AP103" s="26"/>
      <c r="AQ103" s="26"/>
      <c r="AR103" s="26"/>
      <c r="AS103" s="26"/>
    </row>
    <row r="104" spans="1:45" ht="11.25" x14ac:dyDescent="0.2">
      <c r="A104" s="6">
        <v>95</v>
      </c>
      <c r="B104" s="5" t="s">
        <v>353</v>
      </c>
      <c r="C104" s="6">
        <v>1</v>
      </c>
      <c r="D104" s="30">
        <v>0</v>
      </c>
      <c r="E104" s="2">
        <v>0</v>
      </c>
      <c r="F104" s="2">
        <v>0</v>
      </c>
      <c r="G104" s="2">
        <v>0</v>
      </c>
      <c r="H104" s="2">
        <v>0</v>
      </c>
      <c r="I104" s="2">
        <v>1649719</v>
      </c>
      <c r="J104" s="2">
        <v>3388133</v>
      </c>
      <c r="K104" s="29">
        <v>3491421</v>
      </c>
      <c r="L104" s="2">
        <v>6625080</v>
      </c>
      <c r="M104" s="2">
        <v>66312</v>
      </c>
      <c r="N104" s="2">
        <v>26759</v>
      </c>
      <c r="O104" s="2">
        <v>1589303.6600000001</v>
      </c>
      <c r="P104" s="2">
        <v>0</v>
      </c>
      <c r="Q104" s="2">
        <v>0</v>
      </c>
      <c r="R104" s="2">
        <v>0</v>
      </c>
      <c r="S104" s="2">
        <v>0</v>
      </c>
      <c r="T104" s="2" t="s">
        <v>4</v>
      </c>
      <c r="U104" s="2">
        <f t="shared" si="7"/>
        <v>16836727.66</v>
      </c>
      <c r="V104" s="25">
        <f t="shared" si="8"/>
        <v>9.8292335190571922</v>
      </c>
      <c r="W104" s="2"/>
      <c r="X104" s="2">
        <v>169915017.67999995</v>
      </c>
      <c r="Y104" s="2">
        <v>171292376.23011482</v>
      </c>
      <c r="Z104" s="2">
        <f t="shared" si="9"/>
        <v>1377358.5501148701</v>
      </c>
      <c r="AA104" s="2">
        <f t="shared" si="10"/>
        <v>135383.78828549097</v>
      </c>
      <c r="AB104" s="2"/>
      <c r="AC104" s="25">
        <v>98.754377585256876</v>
      </c>
      <c r="AD104" s="25">
        <f t="shared" si="11"/>
        <v>100.73093878268512</v>
      </c>
      <c r="AE104" s="28">
        <f t="shared" si="12"/>
        <v>1.9765611974282393</v>
      </c>
      <c r="AF104" s="2">
        <v>1893</v>
      </c>
      <c r="AG104" s="2">
        <v>1</v>
      </c>
      <c r="AH104" s="25">
        <f t="shared" si="13"/>
        <v>100.73093878268512</v>
      </c>
      <c r="AI104" s="25"/>
      <c r="AJ104" s="25"/>
      <c r="AK104" s="26">
        <v>100.73093878268512</v>
      </c>
      <c r="AL104" s="26">
        <v>100.54638500411264</v>
      </c>
      <c r="AM104" s="26">
        <v>100.69568642585112</v>
      </c>
      <c r="AN104" s="26">
        <v>100.73093878268512</v>
      </c>
      <c r="AO104" s="26"/>
      <c r="AP104" s="26"/>
      <c r="AQ104" s="26"/>
      <c r="AR104" s="26"/>
      <c r="AS104" s="26"/>
    </row>
    <row r="105" spans="1:45" ht="11.25" x14ac:dyDescent="0.2">
      <c r="A105" s="6">
        <v>96</v>
      </c>
      <c r="B105" s="5" t="s">
        <v>352</v>
      </c>
      <c r="C105" s="6">
        <v>1</v>
      </c>
      <c r="D105" s="30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2125000</v>
      </c>
      <c r="K105" s="29">
        <v>0</v>
      </c>
      <c r="L105" s="2">
        <v>1847098</v>
      </c>
      <c r="M105" s="2">
        <v>4273</v>
      </c>
      <c r="N105" s="2">
        <v>69267</v>
      </c>
      <c r="O105" s="2">
        <v>137007.08000000002</v>
      </c>
      <c r="P105" s="2">
        <v>0</v>
      </c>
      <c r="Q105" s="2">
        <v>0</v>
      </c>
      <c r="R105" s="2">
        <v>0</v>
      </c>
      <c r="S105" s="2">
        <v>0</v>
      </c>
      <c r="T105" s="2" t="s">
        <v>14</v>
      </c>
      <c r="U105" s="2">
        <f t="shared" si="7"/>
        <v>3055915.3</v>
      </c>
      <c r="V105" s="25">
        <f t="shared" si="8"/>
        <v>5.0141429556822272</v>
      </c>
      <c r="W105" s="2"/>
      <c r="X105" s="2">
        <v>38101629.059999995</v>
      </c>
      <c r="Y105" s="2">
        <v>60945914.925239906</v>
      </c>
      <c r="Z105" s="2">
        <f t="shared" si="9"/>
        <v>22844285.865239911</v>
      </c>
      <c r="AA105" s="2">
        <f t="shared" si="10"/>
        <v>1145445.1504878376</v>
      </c>
      <c r="AB105" s="2"/>
      <c r="AC105" s="25">
        <v>154.43373561810523</v>
      </c>
      <c r="AD105" s="25">
        <f t="shared" si="11"/>
        <v>156.94990279964705</v>
      </c>
      <c r="AE105" s="28">
        <f t="shared" si="12"/>
        <v>2.5161671815418174</v>
      </c>
      <c r="AF105" s="2">
        <v>123</v>
      </c>
      <c r="AG105" s="2">
        <v>1</v>
      </c>
      <c r="AH105" s="25">
        <f t="shared" si="13"/>
        <v>156.94990279964705</v>
      </c>
      <c r="AI105" s="25"/>
      <c r="AJ105" s="25"/>
      <c r="AK105" s="26">
        <v>156.94990279964705</v>
      </c>
      <c r="AL105" s="26">
        <v>156.77984498472398</v>
      </c>
      <c r="AM105" s="26">
        <v>156.92544665456012</v>
      </c>
      <c r="AN105" s="26">
        <v>156.94990279964705</v>
      </c>
      <c r="AO105" s="26"/>
      <c r="AP105" s="26"/>
      <c r="AQ105" s="26"/>
      <c r="AR105" s="26"/>
      <c r="AS105" s="26"/>
    </row>
    <row r="106" spans="1:45" ht="11.25" x14ac:dyDescent="0.2">
      <c r="A106" s="6">
        <v>97</v>
      </c>
      <c r="B106" s="5" t="s">
        <v>351</v>
      </c>
      <c r="C106" s="6">
        <v>1</v>
      </c>
      <c r="D106" s="30">
        <v>0</v>
      </c>
      <c r="E106" s="2">
        <v>50000</v>
      </c>
      <c r="F106" s="2">
        <v>0</v>
      </c>
      <c r="G106" s="2">
        <v>0</v>
      </c>
      <c r="H106" s="2">
        <v>0</v>
      </c>
      <c r="I106" s="2">
        <v>0</v>
      </c>
      <c r="J106" s="2">
        <v>3340794</v>
      </c>
      <c r="K106" s="29">
        <v>2835191</v>
      </c>
      <c r="L106" s="2">
        <v>2663000</v>
      </c>
      <c r="M106" s="2">
        <v>48694</v>
      </c>
      <c r="N106" s="2">
        <v>220675</v>
      </c>
      <c r="O106" s="2">
        <v>191138.64</v>
      </c>
      <c r="P106" s="2">
        <v>0</v>
      </c>
      <c r="Q106" s="2">
        <v>0</v>
      </c>
      <c r="R106" s="2">
        <v>0</v>
      </c>
      <c r="S106" s="2">
        <v>0</v>
      </c>
      <c r="T106" s="2" t="s">
        <v>4</v>
      </c>
      <c r="U106" s="2">
        <f t="shared" si="7"/>
        <v>9349492.6400000006</v>
      </c>
      <c r="V106" s="25">
        <f t="shared" si="8"/>
        <v>12.130207478500068</v>
      </c>
      <c r="W106" s="2"/>
      <c r="X106" s="2">
        <v>77039272.929999992</v>
      </c>
      <c r="Y106" s="2">
        <v>77076114.786752924</v>
      </c>
      <c r="Z106" s="2">
        <f t="shared" si="9"/>
        <v>36841.856752932072</v>
      </c>
      <c r="AA106" s="2">
        <f t="shared" si="10"/>
        <v>4468.9936630624488</v>
      </c>
      <c r="AB106" s="2"/>
      <c r="AC106" s="25">
        <v>98.035638795578237</v>
      </c>
      <c r="AD106" s="25">
        <f t="shared" si="11"/>
        <v>100.04202124690258</v>
      </c>
      <c r="AE106" s="28">
        <f t="shared" si="12"/>
        <v>2.0063824513243418</v>
      </c>
      <c r="AF106" s="2">
        <v>242</v>
      </c>
      <c r="AG106" s="2">
        <v>1</v>
      </c>
      <c r="AH106" s="25">
        <f t="shared" si="13"/>
        <v>100.04202124690258</v>
      </c>
      <c r="AI106" s="25"/>
      <c r="AJ106" s="25"/>
      <c r="AK106" s="26">
        <v>100.04202124690258</v>
      </c>
      <c r="AL106" s="26">
        <v>99.960747036044665</v>
      </c>
      <c r="AM106" s="26">
        <v>100.0335368081477</v>
      </c>
      <c r="AN106" s="26">
        <v>100.04202124690258</v>
      </c>
      <c r="AO106" s="26"/>
      <c r="AP106" s="26"/>
      <c r="AQ106" s="26"/>
      <c r="AR106" s="26"/>
      <c r="AS106" s="26"/>
    </row>
    <row r="107" spans="1:45" ht="11.25" x14ac:dyDescent="0.2">
      <c r="A107" s="6">
        <v>98</v>
      </c>
      <c r="B107" s="5" t="s">
        <v>350</v>
      </c>
      <c r="C107" s="6">
        <v>1</v>
      </c>
      <c r="D107" s="30">
        <v>0</v>
      </c>
      <c r="E107" s="2">
        <v>80496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9">
        <v>0</v>
      </c>
      <c r="L107" s="2">
        <v>36750</v>
      </c>
      <c r="M107" s="2">
        <v>0</v>
      </c>
      <c r="N107" s="2">
        <v>6161</v>
      </c>
      <c r="O107" s="2">
        <v>5212.4100000000008</v>
      </c>
      <c r="P107" s="2">
        <v>0</v>
      </c>
      <c r="Q107" s="2">
        <v>0</v>
      </c>
      <c r="R107" s="2">
        <v>0</v>
      </c>
      <c r="S107" s="2">
        <v>0</v>
      </c>
      <c r="T107" s="2" t="s">
        <v>14</v>
      </c>
      <c r="U107" s="2">
        <f t="shared" si="7"/>
        <v>106201.91</v>
      </c>
      <c r="V107" s="25">
        <f t="shared" si="8"/>
        <v>5.6865255991541286</v>
      </c>
      <c r="W107" s="2"/>
      <c r="X107" s="2">
        <v>747149.5</v>
      </c>
      <c r="Y107" s="2">
        <v>1867606.2940048585</v>
      </c>
      <c r="Z107" s="2">
        <f t="shared" si="9"/>
        <v>1120456.7940048585</v>
      </c>
      <c r="AA107" s="2">
        <f t="shared" si="10"/>
        <v>63715.062418547925</v>
      </c>
      <c r="AB107" s="2"/>
      <c r="AC107" s="25">
        <v>200.39497988974958</v>
      </c>
      <c r="AD107" s="25">
        <f t="shared" si="11"/>
        <v>241.43645034712739</v>
      </c>
      <c r="AE107" s="28">
        <f t="shared" si="12"/>
        <v>41.041470457377812</v>
      </c>
      <c r="AF107" s="2">
        <v>1</v>
      </c>
      <c r="AG107" s="2">
        <v>1</v>
      </c>
      <c r="AH107" s="25">
        <f t="shared" si="13"/>
        <v>241.43645034712739</v>
      </c>
      <c r="AI107" s="25"/>
      <c r="AJ107" s="25"/>
      <c r="AK107" s="26">
        <v>241.43645034712739</v>
      </c>
      <c r="AL107" s="26">
        <v>200.39497988974958</v>
      </c>
      <c r="AM107" s="26">
        <v>240.7004233163741</v>
      </c>
      <c r="AN107" s="26">
        <v>241.43645034712739</v>
      </c>
      <c r="AO107" s="26"/>
      <c r="AP107" s="26"/>
      <c r="AQ107" s="26"/>
      <c r="AR107" s="26"/>
      <c r="AS107" s="26"/>
    </row>
    <row r="108" spans="1:45" ht="11.25" x14ac:dyDescent="0.2">
      <c r="A108" s="6">
        <v>99</v>
      </c>
      <c r="B108" s="5" t="s">
        <v>349</v>
      </c>
      <c r="C108" s="6">
        <v>1</v>
      </c>
      <c r="D108" s="30">
        <v>0</v>
      </c>
      <c r="E108" s="2">
        <v>15000</v>
      </c>
      <c r="F108" s="2">
        <v>0</v>
      </c>
      <c r="G108" s="2">
        <v>0</v>
      </c>
      <c r="H108" s="2">
        <v>0</v>
      </c>
      <c r="I108" s="2">
        <v>294758</v>
      </c>
      <c r="J108" s="2">
        <v>1370242</v>
      </c>
      <c r="K108" s="29">
        <v>790317</v>
      </c>
      <c r="L108" s="2">
        <v>813551</v>
      </c>
      <c r="M108" s="2">
        <v>0</v>
      </c>
      <c r="N108" s="2">
        <v>0</v>
      </c>
      <c r="O108" s="2">
        <v>137251.87000000002</v>
      </c>
      <c r="P108" s="2">
        <v>0</v>
      </c>
      <c r="Q108" s="2">
        <v>0</v>
      </c>
      <c r="R108" s="2">
        <v>0</v>
      </c>
      <c r="S108" s="2">
        <v>0</v>
      </c>
      <c r="T108" s="2" t="s">
        <v>4</v>
      </c>
      <c r="U108" s="2">
        <f t="shared" si="7"/>
        <v>3421119.87</v>
      </c>
      <c r="V108" s="25">
        <f t="shared" si="8"/>
        <v>7.3002634730114799</v>
      </c>
      <c r="W108" s="2"/>
      <c r="X108" s="2">
        <v>29781054.52984</v>
      </c>
      <c r="Y108" s="2">
        <v>46862964.366253637</v>
      </c>
      <c r="Z108" s="2">
        <f t="shared" si="9"/>
        <v>17081909.836413637</v>
      </c>
      <c r="AA108" s="2">
        <f t="shared" si="10"/>
        <v>1247024.4242804598</v>
      </c>
      <c r="AB108" s="2"/>
      <c r="AC108" s="25">
        <v>153.55244026779684</v>
      </c>
      <c r="AD108" s="25">
        <f t="shared" si="11"/>
        <v>153.17100304915982</v>
      </c>
      <c r="AE108" s="28">
        <f t="shared" si="12"/>
        <v>-0.38143721863701785</v>
      </c>
      <c r="AF108" s="2">
        <v>117</v>
      </c>
      <c r="AG108" s="2">
        <v>1</v>
      </c>
      <c r="AH108" s="25">
        <f t="shared" si="13"/>
        <v>153.17100304915982</v>
      </c>
      <c r="AI108" s="25"/>
      <c r="AJ108" s="25"/>
      <c r="AK108" s="26">
        <v>153.17100304915982</v>
      </c>
      <c r="AL108" s="26">
        <v>153.11024714360775</v>
      </c>
      <c r="AM108" s="26">
        <v>153.16702299459953</v>
      </c>
      <c r="AN108" s="26">
        <v>153.17100304915982</v>
      </c>
      <c r="AO108" s="26"/>
      <c r="AP108" s="26"/>
      <c r="AQ108" s="26"/>
      <c r="AR108" s="26"/>
      <c r="AS108" s="26"/>
    </row>
    <row r="109" spans="1:45" ht="11.25" x14ac:dyDescent="0.2">
      <c r="A109" s="6">
        <v>100</v>
      </c>
      <c r="B109" s="5" t="s">
        <v>348</v>
      </c>
      <c r="C109" s="6">
        <v>1</v>
      </c>
      <c r="D109" s="30">
        <v>0</v>
      </c>
      <c r="E109" s="2">
        <v>448034</v>
      </c>
      <c r="F109" s="2">
        <v>0</v>
      </c>
      <c r="G109" s="2">
        <v>0</v>
      </c>
      <c r="H109" s="2">
        <v>0</v>
      </c>
      <c r="I109" s="2">
        <v>102512</v>
      </c>
      <c r="J109" s="2">
        <v>4994856</v>
      </c>
      <c r="K109" s="29">
        <v>3836346</v>
      </c>
      <c r="L109" s="2">
        <v>5565427</v>
      </c>
      <c r="M109" s="2">
        <v>46774</v>
      </c>
      <c r="N109" s="2">
        <v>0</v>
      </c>
      <c r="O109" s="2">
        <v>396488.26</v>
      </c>
      <c r="P109" s="2">
        <v>0</v>
      </c>
      <c r="Q109" s="2">
        <v>0</v>
      </c>
      <c r="R109" s="2">
        <v>0</v>
      </c>
      <c r="S109" s="2">
        <v>0</v>
      </c>
      <c r="T109" s="2" t="s">
        <v>4</v>
      </c>
      <c r="U109" s="2">
        <f t="shared" si="7"/>
        <v>15390437.26</v>
      </c>
      <c r="V109" s="25">
        <f t="shared" si="8"/>
        <v>8.9786916190099522</v>
      </c>
      <c r="W109" s="2"/>
      <c r="X109" s="2">
        <v>121857618.34246999</v>
      </c>
      <c r="Y109" s="2">
        <v>171410690.03210789</v>
      </c>
      <c r="Z109" s="2">
        <f t="shared" si="9"/>
        <v>49553071.689637899</v>
      </c>
      <c r="AA109" s="2">
        <f t="shared" si="10"/>
        <v>4449217.4947595121</v>
      </c>
      <c r="AB109" s="2"/>
      <c r="AC109" s="25">
        <v>141.18335203790269</v>
      </c>
      <c r="AD109" s="25">
        <f t="shared" si="11"/>
        <v>137.01356944964905</v>
      </c>
      <c r="AE109" s="28">
        <f t="shared" si="12"/>
        <v>-4.1697825882536392</v>
      </c>
      <c r="AF109" s="2">
        <v>365</v>
      </c>
      <c r="AG109" s="2">
        <v>1</v>
      </c>
      <c r="AH109" s="25">
        <f t="shared" si="13"/>
        <v>137.01356944964905</v>
      </c>
      <c r="AI109" s="25"/>
      <c r="AJ109" s="25"/>
      <c r="AK109" s="26">
        <v>137.01356944964905</v>
      </c>
      <c r="AL109" s="26">
        <v>141.18335203790269</v>
      </c>
      <c r="AM109" s="26">
        <v>137.01276179976355</v>
      </c>
      <c r="AN109" s="26">
        <v>137.01356944964905</v>
      </c>
      <c r="AO109" s="26"/>
      <c r="AP109" s="26"/>
      <c r="AQ109" s="26"/>
      <c r="AR109" s="26"/>
      <c r="AS109" s="26"/>
    </row>
    <row r="110" spans="1:45" ht="11.25" x14ac:dyDescent="0.2">
      <c r="A110" s="6">
        <v>101</v>
      </c>
      <c r="B110" s="5" t="s">
        <v>347</v>
      </c>
      <c r="C110" s="6">
        <v>1</v>
      </c>
      <c r="D110" s="30">
        <v>0</v>
      </c>
      <c r="E110" s="2">
        <v>137025</v>
      </c>
      <c r="F110" s="2">
        <v>0</v>
      </c>
      <c r="G110" s="2">
        <v>0</v>
      </c>
      <c r="H110" s="2">
        <v>0</v>
      </c>
      <c r="I110" s="2">
        <v>343831</v>
      </c>
      <c r="J110" s="2">
        <v>2333736</v>
      </c>
      <c r="K110" s="29">
        <v>1783428</v>
      </c>
      <c r="L110" s="2">
        <v>1922000</v>
      </c>
      <c r="M110" s="2">
        <v>31895</v>
      </c>
      <c r="N110" s="2">
        <v>0</v>
      </c>
      <c r="O110" s="2">
        <v>336994.7</v>
      </c>
      <c r="P110" s="2">
        <v>0</v>
      </c>
      <c r="Q110" s="2">
        <v>0</v>
      </c>
      <c r="R110" s="2">
        <v>0</v>
      </c>
      <c r="S110" s="2">
        <v>0</v>
      </c>
      <c r="T110" s="2" t="s">
        <v>14</v>
      </c>
      <c r="U110" s="2">
        <f t="shared" si="7"/>
        <v>5716489.7000000002</v>
      </c>
      <c r="V110" s="25">
        <f t="shared" si="8"/>
        <v>7.3665843368569268</v>
      </c>
      <c r="W110" s="2"/>
      <c r="X110" s="2">
        <v>60169866.394320011</v>
      </c>
      <c r="Y110" s="2">
        <v>77600274.952380896</v>
      </c>
      <c r="Z110" s="2">
        <f t="shared" si="9"/>
        <v>17430408.558060884</v>
      </c>
      <c r="AA110" s="2">
        <f t="shared" si="10"/>
        <v>1284025.7466882824</v>
      </c>
      <c r="AB110" s="2"/>
      <c r="AC110" s="25">
        <v>125.76340656989026</v>
      </c>
      <c r="AD110" s="25">
        <f t="shared" si="11"/>
        <v>126.83466621906412</v>
      </c>
      <c r="AE110" s="28">
        <f t="shared" si="12"/>
        <v>1.0712596491738537</v>
      </c>
      <c r="AF110" s="2">
        <v>358</v>
      </c>
      <c r="AG110" s="2">
        <v>1</v>
      </c>
      <c r="AH110" s="25">
        <f t="shared" si="13"/>
        <v>126.83466621906412</v>
      </c>
      <c r="AI110" s="25"/>
      <c r="AJ110" s="25"/>
      <c r="AK110" s="26">
        <v>126.83466621906412</v>
      </c>
      <c r="AL110" s="26">
        <v>126.69131290319244</v>
      </c>
      <c r="AM110" s="26">
        <v>126.79897443483166</v>
      </c>
      <c r="AN110" s="26">
        <v>126.83466621906412</v>
      </c>
      <c r="AO110" s="26"/>
      <c r="AP110" s="26"/>
      <c r="AQ110" s="26"/>
      <c r="AR110" s="26"/>
      <c r="AS110" s="26"/>
    </row>
    <row r="111" spans="1:45" ht="11.25" x14ac:dyDescent="0.2">
      <c r="A111" s="6">
        <v>102</v>
      </c>
      <c r="B111" s="5" t="s">
        <v>346</v>
      </c>
      <c r="C111" s="6">
        <v>0</v>
      </c>
      <c r="D111" s="3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33">
        <v>0</v>
      </c>
      <c r="L111" s="14">
        <v>96463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2">
        <f t="shared" si="7"/>
        <v>0</v>
      </c>
      <c r="V111" s="31">
        <f t="shared" si="8"/>
        <v>0</v>
      </c>
      <c r="W111" s="14"/>
      <c r="X111" s="14">
        <v>1444691.88</v>
      </c>
      <c r="Y111" s="14">
        <v>1685360</v>
      </c>
      <c r="Z111" s="2">
        <f t="shared" si="9"/>
        <v>240668.12000000011</v>
      </c>
      <c r="AA111" s="14">
        <f t="shared" si="10"/>
        <v>0</v>
      </c>
      <c r="AB111" s="2"/>
      <c r="AC111" s="25">
        <v>0</v>
      </c>
      <c r="AD111" s="25">
        <f t="shared" si="11"/>
        <v>0</v>
      </c>
      <c r="AE111" s="28">
        <f t="shared" si="12"/>
        <v>0</v>
      </c>
      <c r="AF111" s="2">
        <v>0</v>
      </c>
      <c r="AG111" s="2" t="s">
        <v>94</v>
      </c>
      <c r="AH111" s="25">
        <f t="shared" si="13"/>
        <v>0</v>
      </c>
      <c r="AI111" s="25"/>
      <c r="AJ111" s="25"/>
      <c r="AK111" s="26">
        <v>0</v>
      </c>
      <c r="AL111" s="26">
        <v>0</v>
      </c>
      <c r="AM111" s="26">
        <v>0</v>
      </c>
      <c r="AN111" s="26">
        <v>0</v>
      </c>
      <c r="AO111" s="26"/>
      <c r="AP111" s="26"/>
      <c r="AQ111" s="26"/>
      <c r="AR111" s="26"/>
      <c r="AS111" s="26"/>
    </row>
    <row r="112" spans="1:45" ht="11.25" x14ac:dyDescent="0.2">
      <c r="A112" s="6">
        <v>103</v>
      </c>
      <c r="B112" s="5" t="s">
        <v>345</v>
      </c>
      <c r="C112" s="6">
        <v>1</v>
      </c>
      <c r="D112" s="30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768745</v>
      </c>
      <c r="K112" s="29">
        <v>360616</v>
      </c>
      <c r="L112" s="2">
        <v>374049</v>
      </c>
      <c r="M112" s="2">
        <v>7233</v>
      </c>
      <c r="N112" s="2">
        <v>79642</v>
      </c>
      <c r="O112" s="2">
        <v>23189.040000000001</v>
      </c>
      <c r="P112" s="2">
        <v>0</v>
      </c>
      <c r="Q112" s="2">
        <v>0</v>
      </c>
      <c r="R112" s="2">
        <v>0</v>
      </c>
      <c r="S112" s="2">
        <v>0</v>
      </c>
      <c r="T112" s="2" t="s">
        <v>14</v>
      </c>
      <c r="U112" s="2">
        <f t="shared" si="7"/>
        <v>1385304.1500000001</v>
      </c>
      <c r="V112" s="25">
        <f t="shared" si="8"/>
        <v>4.4235381909802909</v>
      </c>
      <c r="W112" s="2"/>
      <c r="X112" s="2">
        <v>30692122.609999999</v>
      </c>
      <c r="Y112" s="2">
        <v>31316654.003907353</v>
      </c>
      <c r="Z112" s="2">
        <f t="shared" si="9"/>
        <v>624531.39390735328</v>
      </c>
      <c r="AA112" s="2">
        <f t="shared" si="10"/>
        <v>27626.384724153329</v>
      </c>
      <c r="AB112" s="2"/>
      <c r="AC112" s="25">
        <v>100.37720392127258</v>
      </c>
      <c r="AD112" s="25">
        <f t="shared" si="11"/>
        <v>101.94481501578751</v>
      </c>
      <c r="AE112" s="28">
        <f t="shared" si="12"/>
        <v>1.5676110945149304</v>
      </c>
      <c r="AF112" s="2">
        <v>33</v>
      </c>
      <c r="AG112" s="2">
        <v>1</v>
      </c>
      <c r="AH112" s="25">
        <f t="shared" si="13"/>
        <v>101.94481501578751</v>
      </c>
      <c r="AI112" s="25"/>
      <c r="AJ112" s="25"/>
      <c r="AK112" s="26">
        <v>101.94481501578751</v>
      </c>
      <c r="AL112" s="26">
        <v>102.29594019208696</v>
      </c>
      <c r="AM112" s="26">
        <v>101.93767884152348</v>
      </c>
      <c r="AN112" s="26">
        <v>101.94481501578751</v>
      </c>
      <c r="AO112" s="26"/>
      <c r="AP112" s="26"/>
      <c r="AQ112" s="26"/>
      <c r="AR112" s="26"/>
      <c r="AS112" s="26"/>
    </row>
    <row r="113" spans="1:63" s="2" customFormat="1" ht="11.25" x14ac:dyDescent="0.2">
      <c r="A113" s="6">
        <v>104</v>
      </c>
      <c r="B113" s="5" t="s">
        <v>344</v>
      </c>
      <c r="C113" s="6">
        <v>0</v>
      </c>
      <c r="D113" s="30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9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f t="shared" si="7"/>
        <v>0</v>
      </c>
      <c r="V113" s="25">
        <f t="shared" si="8"/>
        <v>0</v>
      </c>
      <c r="X113" s="2">
        <v>0</v>
      </c>
      <c r="Y113" s="2">
        <v>0</v>
      </c>
      <c r="Z113" s="2">
        <f t="shared" si="9"/>
        <v>0</v>
      </c>
      <c r="AA113" s="2">
        <f t="shared" si="10"/>
        <v>0</v>
      </c>
      <c r="AC113" s="25">
        <v>0</v>
      </c>
      <c r="AD113" s="25">
        <f t="shared" si="11"/>
        <v>0</v>
      </c>
      <c r="AE113" s="28">
        <f t="shared" si="12"/>
        <v>0</v>
      </c>
      <c r="AF113" s="2">
        <v>0</v>
      </c>
      <c r="AG113" s="2" t="s">
        <v>94</v>
      </c>
      <c r="AH113" s="25">
        <f t="shared" si="13"/>
        <v>0</v>
      </c>
      <c r="AI113" s="25"/>
      <c r="AJ113" s="25"/>
      <c r="AK113" s="26">
        <v>0</v>
      </c>
      <c r="AL113" s="26">
        <v>0</v>
      </c>
      <c r="AM113" s="26">
        <v>0</v>
      </c>
      <c r="AN113" s="26">
        <v>0</v>
      </c>
      <c r="AO113" s="26"/>
      <c r="AP113" s="26"/>
      <c r="AQ113" s="26"/>
      <c r="AR113" s="26"/>
      <c r="AS113" s="26"/>
    </row>
    <row r="114" spans="1:63" s="2" customFormat="1" ht="11.25" x14ac:dyDescent="0.2">
      <c r="A114" s="6">
        <v>105</v>
      </c>
      <c r="B114" s="5" t="s">
        <v>343</v>
      </c>
      <c r="C114" s="6">
        <v>1</v>
      </c>
      <c r="D114" s="30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631309</v>
      </c>
      <c r="K114" s="29">
        <v>341185</v>
      </c>
      <c r="L114" s="2">
        <v>516173</v>
      </c>
      <c r="M114" s="2">
        <v>0</v>
      </c>
      <c r="N114" s="2">
        <v>55418</v>
      </c>
      <c r="O114" s="2">
        <v>2629.4100000000003</v>
      </c>
      <c r="P114" s="2">
        <v>0</v>
      </c>
      <c r="Q114" s="2">
        <v>0</v>
      </c>
      <c r="R114" s="2">
        <v>0</v>
      </c>
      <c r="S114" s="2">
        <v>0</v>
      </c>
      <c r="T114" s="2" t="s">
        <v>4</v>
      </c>
      <c r="U114" s="2">
        <f t="shared" si="7"/>
        <v>1546714.41</v>
      </c>
      <c r="V114" s="25">
        <f t="shared" si="8"/>
        <v>7.965807603152693</v>
      </c>
      <c r="X114" s="2">
        <v>13521537.540000001</v>
      </c>
      <c r="Y114" s="2">
        <v>19416919</v>
      </c>
      <c r="Z114" s="2">
        <f t="shared" si="9"/>
        <v>5895381.459999999</v>
      </c>
      <c r="AA114" s="2">
        <f t="shared" si="10"/>
        <v>469614.74457553413</v>
      </c>
      <c r="AC114" s="25">
        <v>138.5414250549467</v>
      </c>
      <c r="AD114" s="25">
        <f t="shared" si="11"/>
        <v>140.12684725663576</v>
      </c>
      <c r="AE114" s="28">
        <f t="shared" si="12"/>
        <v>1.585422201689056</v>
      </c>
      <c r="AF114" s="2">
        <v>3</v>
      </c>
      <c r="AG114" s="2">
        <v>1</v>
      </c>
      <c r="AH114" s="25">
        <f t="shared" si="13"/>
        <v>140.12684725663576</v>
      </c>
      <c r="AI114" s="25"/>
      <c r="AJ114" s="25"/>
      <c r="AK114" s="26">
        <v>140.12684725663576</v>
      </c>
      <c r="AL114" s="26">
        <v>139.93626752087124</v>
      </c>
      <c r="AM114" s="26">
        <v>140.12660975449512</v>
      </c>
      <c r="AN114" s="26">
        <v>140.12684725663576</v>
      </c>
      <c r="AO114" s="26"/>
      <c r="AP114" s="26"/>
      <c r="AQ114" s="26"/>
      <c r="AR114" s="26"/>
      <c r="AS114" s="26"/>
    </row>
    <row r="115" spans="1:63" s="2" customFormat="1" ht="11.25" x14ac:dyDescent="0.2">
      <c r="A115" s="6">
        <v>106</v>
      </c>
      <c r="B115" s="5" t="s">
        <v>342</v>
      </c>
      <c r="C115" s="6">
        <v>0</v>
      </c>
      <c r="D115" s="30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9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f t="shared" si="7"/>
        <v>0</v>
      </c>
      <c r="V115" s="25">
        <f t="shared" si="8"/>
        <v>0</v>
      </c>
      <c r="X115" s="2">
        <v>0</v>
      </c>
      <c r="Y115" s="2">
        <v>180338</v>
      </c>
      <c r="Z115" s="2">
        <f t="shared" si="9"/>
        <v>180338</v>
      </c>
      <c r="AA115" s="2">
        <f t="shared" si="10"/>
        <v>0</v>
      </c>
      <c r="AC115" s="25">
        <v>0</v>
      </c>
      <c r="AD115" s="25">
        <f t="shared" si="11"/>
        <v>0</v>
      </c>
      <c r="AE115" s="28">
        <f t="shared" si="12"/>
        <v>0</v>
      </c>
      <c r="AF115" s="2">
        <v>0</v>
      </c>
      <c r="AG115" s="2" t="s">
        <v>94</v>
      </c>
      <c r="AH115" s="25">
        <f t="shared" si="13"/>
        <v>0</v>
      </c>
      <c r="AI115" s="25"/>
      <c r="AJ115" s="25"/>
      <c r="AK115" s="26">
        <v>0</v>
      </c>
      <c r="AL115" s="26">
        <v>0</v>
      </c>
      <c r="AM115" s="26">
        <v>0</v>
      </c>
      <c r="AN115" s="26">
        <v>0</v>
      </c>
      <c r="AO115" s="26"/>
      <c r="AP115" s="26"/>
      <c r="AQ115" s="26"/>
      <c r="AR115" s="26"/>
      <c r="AS115" s="26"/>
    </row>
    <row r="116" spans="1:63" s="2" customFormat="1" ht="11.25" x14ac:dyDescent="0.2">
      <c r="A116" s="6">
        <v>107</v>
      </c>
      <c r="B116" s="5" t="s">
        <v>341</v>
      </c>
      <c r="C116" s="6">
        <v>1</v>
      </c>
      <c r="D116" s="30">
        <v>653215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2411139</v>
      </c>
      <c r="K116" s="29">
        <v>0</v>
      </c>
      <c r="L116" s="2">
        <v>2228818</v>
      </c>
      <c r="M116" s="2">
        <v>0</v>
      </c>
      <c r="N116" s="2">
        <v>637730</v>
      </c>
      <c r="O116" s="2">
        <v>1034.46</v>
      </c>
      <c r="P116" s="2">
        <v>0</v>
      </c>
      <c r="Q116" s="2">
        <v>0</v>
      </c>
      <c r="R116" s="2">
        <v>0</v>
      </c>
      <c r="S116" s="2">
        <v>0</v>
      </c>
      <c r="T116" s="2" t="s">
        <v>4</v>
      </c>
      <c r="U116" s="2">
        <f t="shared" si="7"/>
        <v>5931936.46</v>
      </c>
      <c r="V116" s="25">
        <f t="shared" si="8"/>
        <v>10.958167904540987</v>
      </c>
      <c r="X116" s="2">
        <v>38460242.64918001</v>
      </c>
      <c r="Y116" s="2">
        <v>54132556.75286603</v>
      </c>
      <c r="Z116" s="2">
        <f t="shared" si="9"/>
        <v>15672314.10368602</v>
      </c>
      <c r="AA116" s="2">
        <f t="shared" si="10"/>
        <v>1717398.4940089718</v>
      </c>
      <c r="AC116" s="25">
        <v>134.65243240762678</v>
      </c>
      <c r="AD116" s="25">
        <f t="shared" si="11"/>
        <v>136.2840030339085</v>
      </c>
      <c r="AE116" s="28">
        <f t="shared" si="12"/>
        <v>1.6315706262817287</v>
      </c>
      <c r="AF116" s="2">
        <v>2</v>
      </c>
      <c r="AG116" s="2">
        <v>1</v>
      </c>
      <c r="AH116" s="25">
        <f t="shared" si="13"/>
        <v>136.2840030339085</v>
      </c>
      <c r="AI116" s="25"/>
      <c r="AJ116" s="25"/>
      <c r="AK116" s="26">
        <v>136.2840030339085</v>
      </c>
      <c r="AL116" s="26">
        <v>136.85614655014163</v>
      </c>
      <c r="AM116" s="26">
        <v>136.28306791196161</v>
      </c>
      <c r="AN116" s="26">
        <v>136.2840030339085</v>
      </c>
      <c r="AO116" s="26"/>
      <c r="AP116" s="26"/>
      <c r="AQ116" s="26"/>
      <c r="AR116" s="26"/>
      <c r="AS116" s="26"/>
    </row>
    <row r="117" spans="1:63" s="2" customFormat="1" ht="11.25" x14ac:dyDescent="0.2">
      <c r="A117" s="6">
        <v>108</v>
      </c>
      <c r="B117" s="5" t="s">
        <v>340</v>
      </c>
      <c r="C117" s="6">
        <v>0</v>
      </c>
      <c r="D117" s="30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9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f t="shared" si="7"/>
        <v>0</v>
      </c>
      <c r="V117" s="25">
        <f t="shared" si="8"/>
        <v>0</v>
      </c>
      <c r="X117" s="2">
        <v>146578.00000000003</v>
      </c>
      <c r="Y117" s="2">
        <v>197546</v>
      </c>
      <c r="Z117" s="2">
        <f t="shared" si="9"/>
        <v>50967.999999999971</v>
      </c>
      <c r="AA117" s="2">
        <f t="shared" si="10"/>
        <v>0</v>
      </c>
      <c r="AC117" s="25">
        <v>0</v>
      </c>
      <c r="AD117" s="25">
        <f t="shared" si="11"/>
        <v>0</v>
      </c>
      <c r="AE117" s="28">
        <f t="shared" si="12"/>
        <v>0</v>
      </c>
      <c r="AF117" s="2">
        <v>0</v>
      </c>
      <c r="AG117" s="2" t="s">
        <v>94</v>
      </c>
      <c r="AH117" s="25">
        <f t="shared" si="13"/>
        <v>0</v>
      </c>
      <c r="AI117" s="25"/>
      <c r="AJ117" s="25"/>
      <c r="AK117" s="26">
        <v>0</v>
      </c>
      <c r="AL117" s="26">
        <v>0</v>
      </c>
      <c r="AM117" s="26">
        <v>0</v>
      </c>
      <c r="AN117" s="26">
        <v>0</v>
      </c>
      <c r="AO117" s="26"/>
      <c r="AP117" s="26"/>
      <c r="AQ117" s="26"/>
      <c r="AR117" s="26"/>
      <c r="AS117" s="26"/>
    </row>
    <row r="118" spans="1:63" s="2" customFormat="1" ht="11.25" x14ac:dyDescent="0.2">
      <c r="A118" s="6">
        <v>109</v>
      </c>
      <c r="B118" s="5" t="s">
        <v>339</v>
      </c>
      <c r="C118" s="6">
        <v>0</v>
      </c>
      <c r="D118" s="30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9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f t="shared" si="7"/>
        <v>0</v>
      </c>
      <c r="V118" s="25">
        <f t="shared" si="8"/>
        <v>0</v>
      </c>
      <c r="X118" s="2">
        <v>8254.48</v>
      </c>
      <c r="Y118" s="2">
        <v>17049.78</v>
      </c>
      <c r="Z118" s="2">
        <f t="shared" si="9"/>
        <v>8795.2999999999993</v>
      </c>
      <c r="AA118" s="2">
        <f t="shared" si="10"/>
        <v>0</v>
      </c>
      <c r="AC118" s="25">
        <v>0</v>
      </c>
      <c r="AD118" s="25">
        <f t="shared" si="11"/>
        <v>0</v>
      </c>
      <c r="AE118" s="28">
        <f t="shared" si="12"/>
        <v>0</v>
      </c>
      <c r="AF118" s="2">
        <v>0</v>
      </c>
      <c r="AG118" s="2" t="s">
        <v>94</v>
      </c>
      <c r="AH118" s="25">
        <f t="shared" si="13"/>
        <v>0</v>
      </c>
      <c r="AI118" s="25"/>
      <c r="AJ118" s="25"/>
      <c r="AK118" s="26">
        <v>0</v>
      </c>
      <c r="AL118" s="26">
        <v>0</v>
      </c>
      <c r="AM118" s="26">
        <v>0</v>
      </c>
      <c r="AN118" s="26">
        <v>0</v>
      </c>
      <c r="AO118" s="26"/>
      <c r="AP118" s="26"/>
      <c r="AQ118" s="26"/>
      <c r="AR118" s="26"/>
      <c r="AS118" s="26"/>
    </row>
    <row r="119" spans="1:63" s="2" customFormat="1" ht="11.25" x14ac:dyDescent="0.2">
      <c r="A119" s="6">
        <v>110</v>
      </c>
      <c r="B119" s="5" t="s">
        <v>338</v>
      </c>
      <c r="C119" s="6">
        <v>1</v>
      </c>
      <c r="D119" s="30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930425</v>
      </c>
      <c r="K119" s="29">
        <v>343610</v>
      </c>
      <c r="L119" s="2">
        <v>560257</v>
      </c>
      <c r="M119" s="2">
        <v>366</v>
      </c>
      <c r="N119" s="2">
        <v>30883</v>
      </c>
      <c r="O119" s="2">
        <v>23516.430000000004</v>
      </c>
      <c r="P119" s="2">
        <v>0</v>
      </c>
      <c r="Q119" s="2">
        <v>0</v>
      </c>
      <c r="R119" s="2">
        <v>0</v>
      </c>
      <c r="S119" s="2">
        <v>0</v>
      </c>
      <c r="T119" s="2" t="s">
        <v>14</v>
      </c>
      <c r="U119" s="2">
        <f t="shared" si="7"/>
        <v>1547300.66</v>
      </c>
      <c r="V119" s="25">
        <f t="shared" si="8"/>
        <v>3.7806005897171868</v>
      </c>
      <c r="X119" s="2">
        <v>32659858.43</v>
      </c>
      <c r="Y119" s="2">
        <v>40927377.100042932</v>
      </c>
      <c r="Z119" s="2">
        <f t="shared" si="9"/>
        <v>8267518.670042932</v>
      </c>
      <c r="AA119" s="2">
        <f t="shared" si="10"/>
        <v>312561.85959462164</v>
      </c>
      <c r="AC119" s="25">
        <v>121.43616833393934</v>
      </c>
      <c r="AD119" s="25">
        <f t="shared" si="11"/>
        <v>124.35698497437826</v>
      </c>
      <c r="AE119" s="28">
        <f t="shared" si="12"/>
        <v>2.9208166404389289</v>
      </c>
      <c r="AF119" s="2">
        <v>17</v>
      </c>
      <c r="AG119" s="2">
        <v>1</v>
      </c>
      <c r="AH119" s="25">
        <f t="shared" si="13"/>
        <v>124.35698497437826</v>
      </c>
      <c r="AI119" s="25"/>
      <c r="AJ119" s="25"/>
      <c r="AK119" s="26">
        <v>124.35698497437826</v>
      </c>
      <c r="AL119" s="26">
        <v>121.43616833393934</v>
      </c>
      <c r="AM119" s="26">
        <v>124.55790684509564</v>
      </c>
      <c r="AN119" s="26">
        <v>124.35698497437826</v>
      </c>
      <c r="AO119" s="26"/>
      <c r="AP119" s="26"/>
      <c r="AQ119" s="26"/>
      <c r="AR119" s="26"/>
      <c r="AS119" s="26"/>
    </row>
    <row r="120" spans="1:63" s="2" customFormat="1" ht="11.25" x14ac:dyDescent="0.2">
      <c r="A120" s="6">
        <v>111</v>
      </c>
      <c r="B120" s="5" t="s">
        <v>337</v>
      </c>
      <c r="C120" s="6">
        <v>1</v>
      </c>
      <c r="D120" s="30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9">
        <v>0</v>
      </c>
      <c r="L120" s="2">
        <v>0</v>
      </c>
      <c r="M120" s="2">
        <v>1668</v>
      </c>
      <c r="N120" s="2">
        <v>58055</v>
      </c>
      <c r="O120" s="2">
        <v>16236.360000000002</v>
      </c>
      <c r="P120" s="2">
        <v>0</v>
      </c>
      <c r="Q120" s="2">
        <v>0</v>
      </c>
      <c r="R120" s="2">
        <v>0</v>
      </c>
      <c r="S120" s="2">
        <v>0</v>
      </c>
      <c r="T120" s="2" t="s">
        <v>14</v>
      </c>
      <c r="U120" s="2">
        <f t="shared" si="7"/>
        <v>75959.360000000001</v>
      </c>
      <c r="V120" s="25">
        <f t="shared" si="8"/>
        <v>0.74655537566170505</v>
      </c>
      <c r="X120" s="2">
        <v>8181734.8699999992</v>
      </c>
      <c r="Y120" s="2">
        <v>10174645.106891617</v>
      </c>
      <c r="Z120" s="2">
        <f t="shared" si="9"/>
        <v>1992910.236891618</v>
      </c>
      <c r="AA120" s="2">
        <f t="shared" si="10"/>
        <v>14878.178505626796</v>
      </c>
      <c r="AC120" s="25">
        <v>127.64482344634635</v>
      </c>
      <c r="AD120" s="25">
        <f t="shared" si="11"/>
        <v>124.17619355570721</v>
      </c>
      <c r="AE120" s="28">
        <f t="shared" si="12"/>
        <v>-3.4686298906391357</v>
      </c>
      <c r="AF120" s="2">
        <v>21</v>
      </c>
      <c r="AG120" s="2">
        <v>1</v>
      </c>
      <c r="AH120" s="25">
        <f t="shared" si="13"/>
        <v>124.17619355570721</v>
      </c>
      <c r="AI120" s="25"/>
      <c r="AJ120" s="25"/>
      <c r="AK120" s="26">
        <v>124.17619355570721</v>
      </c>
      <c r="AL120" s="26">
        <v>127.64482344634635</v>
      </c>
      <c r="AM120" s="26">
        <v>124.16834187368262</v>
      </c>
      <c r="AN120" s="26">
        <v>124.17619355570721</v>
      </c>
      <c r="AO120" s="26"/>
      <c r="AP120" s="26"/>
      <c r="AQ120" s="26"/>
      <c r="AR120" s="26"/>
      <c r="AS120" s="26"/>
    </row>
    <row r="121" spans="1:63" s="14" customFormat="1" ht="11.25" x14ac:dyDescent="0.2">
      <c r="A121" s="6">
        <v>112</v>
      </c>
      <c r="B121" s="5" t="s">
        <v>336</v>
      </c>
      <c r="C121" s="6">
        <v>0</v>
      </c>
      <c r="D121" s="3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33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2">
        <f t="shared" si="7"/>
        <v>0</v>
      </c>
      <c r="V121" s="31">
        <f t="shared" si="8"/>
        <v>0</v>
      </c>
      <c r="X121" s="14">
        <v>0</v>
      </c>
      <c r="Y121" s="14">
        <v>0</v>
      </c>
      <c r="Z121" s="2">
        <f t="shared" si="9"/>
        <v>0</v>
      </c>
      <c r="AA121" s="14">
        <f t="shared" si="10"/>
        <v>0</v>
      </c>
      <c r="AC121" s="31">
        <v>0</v>
      </c>
      <c r="AD121" s="31">
        <f t="shared" si="11"/>
        <v>0</v>
      </c>
      <c r="AE121" s="32">
        <f t="shared" si="12"/>
        <v>0</v>
      </c>
      <c r="AF121" s="14">
        <v>0</v>
      </c>
      <c r="AG121" s="2" t="s">
        <v>94</v>
      </c>
      <c r="AH121" s="31">
        <f t="shared" si="13"/>
        <v>0</v>
      </c>
      <c r="AI121" s="31"/>
      <c r="AJ121" s="31"/>
      <c r="AK121" s="26">
        <v>0</v>
      </c>
      <c r="AL121" s="26">
        <v>0</v>
      </c>
      <c r="AM121" s="26">
        <v>0</v>
      </c>
      <c r="AN121" s="26">
        <v>0</v>
      </c>
      <c r="AO121" s="26"/>
      <c r="AP121" s="26"/>
      <c r="AQ121" s="26"/>
      <c r="AR121" s="26"/>
      <c r="AS121" s="26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 spans="1:63" s="2" customFormat="1" ht="11.25" x14ac:dyDescent="0.2">
      <c r="A122" s="6">
        <v>113</v>
      </c>
      <c r="B122" s="5" t="s">
        <v>335</v>
      </c>
      <c r="C122" s="6">
        <v>0</v>
      </c>
      <c r="D122" s="30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9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f t="shared" si="7"/>
        <v>0</v>
      </c>
      <c r="V122" s="25">
        <f t="shared" si="8"/>
        <v>0</v>
      </c>
      <c r="X122" s="2">
        <v>0</v>
      </c>
      <c r="Y122" s="2">
        <v>0</v>
      </c>
      <c r="Z122" s="2">
        <f t="shared" si="9"/>
        <v>0</v>
      </c>
      <c r="AA122" s="2">
        <f t="shared" si="10"/>
        <v>0</v>
      </c>
      <c r="AC122" s="25">
        <v>0</v>
      </c>
      <c r="AD122" s="25">
        <f t="shared" si="11"/>
        <v>0</v>
      </c>
      <c r="AE122" s="28">
        <f t="shared" si="12"/>
        <v>0</v>
      </c>
      <c r="AF122" s="2">
        <v>0</v>
      </c>
      <c r="AG122" s="2" t="s">
        <v>94</v>
      </c>
      <c r="AH122" s="25">
        <f t="shared" si="13"/>
        <v>0</v>
      </c>
      <c r="AI122" s="25"/>
      <c r="AJ122" s="25"/>
      <c r="AK122" s="26">
        <v>0</v>
      </c>
      <c r="AL122" s="26">
        <v>0</v>
      </c>
      <c r="AM122" s="26">
        <v>0</v>
      </c>
      <c r="AN122" s="26">
        <v>0</v>
      </c>
      <c r="AO122" s="26"/>
      <c r="AP122" s="26"/>
      <c r="AQ122" s="26"/>
      <c r="AR122" s="26"/>
      <c r="AS122" s="26"/>
    </row>
    <row r="123" spans="1:63" s="2" customFormat="1" ht="11.25" x14ac:dyDescent="0.2">
      <c r="A123" s="6">
        <v>114</v>
      </c>
      <c r="B123" s="5" t="s">
        <v>334</v>
      </c>
      <c r="C123" s="6">
        <v>1</v>
      </c>
      <c r="D123" s="30">
        <v>0</v>
      </c>
      <c r="E123" s="2">
        <v>1243324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9">
        <v>0</v>
      </c>
      <c r="L123" s="2">
        <v>1152049</v>
      </c>
      <c r="M123" s="2">
        <v>5026</v>
      </c>
      <c r="N123" s="2">
        <v>232003</v>
      </c>
      <c r="O123" s="2">
        <v>90541.430000000008</v>
      </c>
      <c r="P123" s="2">
        <v>0</v>
      </c>
      <c r="Q123" s="2">
        <v>0</v>
      </c>
      <c r="R123" s="2">
        <v>0</v>
      </c>
      <c r="S123" s="2">
        <v>0</v>
      </c>
      <c r="T123" s="2" t="s">
        <v>4</v>
      </c>
      <c r="U123" s="2">
        <f t="shared" si="7"/>
        <v>2722943.43</v>
      </c>
      <c r="V123" s="25">
        <f t="shared" si="8"/>
        <v>8.8665383585283468</v>
      </c>
      <c r="X123" s="2">
        <v>24159291.550000001</v>
      </c>
      <c r="Y123" s="2">
        <v>30710332.712663632</v>
      </c>
      <c r="Z123" s="2">
        <f t="shared" si="9"/>
        <v>6551041.1626636311</v>
      </c>
      <c r="AA123" s="2">
        <f t="shared" si="10"/>
        <v>580850.57757055224</v>
      </c>
      <c r="AC123" s="25">
        <v>117.68429811139822</v>
      </c>
      <c r="AD123" s="25">
        <f t="shared" si="11"/>
        <v>124.71177837618785</v>
      </c>
      <c r="AE123" s="28">
        <f t="shared" si="12"/>
        <v>7.0274802647896308</v>
      </c>
      <c r="AF123" s="2">
        <v>101</v>
      </c>
      <c r="AG123" s="2">
        <v>1</v>
      </c>
      <c r="AH123" s="25">
        <f t="shared" si="13"/>
        <v>124.71177837618785</v>
      </c>
      <c r="AI123" s="25"/>
      <c r="AJ123" s="25"/>
      <c r="AK123" s="26">
        <v>124.71177837618785</v>
      </c>
      <c r="AL123" s="26">
        <v>117.68429811139822</v>
      </c>
      <c r="AM123" s="26">
        <v>123.92800137255774</v>
      </c>
      <c r="AN123" s="26">
        <v>124.71177837618785</v>
      </c>
      <c r="AO123" s="26"/>
      <c r="AP123" s="26"/>
      <c r="AQ123" s="26"/>
      <c r="AR123" s="26"/>
      <c r="AS123" s="26"/>
    </row>
    <row r="124" spans="1:63" s="2" customFormat="1" ht="11.25" x14ac:dyDescent="0.2">
      <c r="A124" s="6">
        <v>115</v>
      </c>
      <c r="B124" s="5" t="s">
        <v>333</v>
      </c>
      <c r="C124" s="6">
        <v>0</v>
      </c>
      <c r="D124" s="30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9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f t="shared" si="7"/>
        <v>0</v>
      </c>
      <c r="V124" s="25">
        <f t="shared" si="8"/>
        <v>0</v>
      </c>
      <c r="X124" s="2">
        <v>0</v>
      </c>
      <c r="Y124" s="2">
        <v>0</v>
      </c>
      <c r="Z124" s="2">
        <f t="shared" si="9"/>
        <v>0</v>
      </c>
      <c r="AA124" s="2">
        <f t="shared" si="10"/>
        <v>0</v>
      </c>
      <c r="AC124" s="25">
        <v>0</v>
      </c>
      <c r="AD124" s="25">
        <f t="shared" si="11"/>
        <v>0</v>
      </c>
      <c r="AE124" s="28">
        <f t="shared" si="12"/>
        <v>0</v>
      </c>
      <c r="AF124" s="2">
        <v>0</v>
      </c>
      <c r="AG124" s="2" t="s">
        <v>94</v>
      </c>
      <c r="AH124" s="25">
        <f t="shared" si="13"/>
        <v>0</v>
      </c>
      <c r="AI124" s="25"/>
      <c r="AJ124" s="25"/>
      <c r="AK124" s="26">
        <v>0</v>
      </c>
      <c r="AL124" s="26">
        <v>0</v>
      </c>
      <c r="AM124" s="26">
        <v>0</v>
      </c>
      <c r="AN124" s="26">
        <v>0</v>
      </c>
      <c r="AO124" s="26"/>
      <c r="AP124" s="26"/>
      <c r="AQ124" s="26"/>
      <c r="AR124" s="26"/>
      <c r="AS124" s="26"/>
    </row>
    <row r="125" spans="1:63" s="2" customFormat="1" ht="11.25" x14ac:dyDescent="0.2">
      <c r="A125" s="6">
        <v>116</v>
      </c>
      <c r="B125" s="5" t="s">
        <v>332</v>
      </c>
      <c r="C125" s="6">
        <v>0</v>
      </c>
      <c r="D125" s="30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9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f t="shared" si="7"/>
        <v>0</v>
      </c>
      <c r="V125" s="25">
        <f t="shared" si="8"/>
        <v>0</v>
      </c>
      <c r="X125" s="2">
        <v>117262.39999999999</v>
      </c>
      <c r="Y125" s="2">
        <v>159860.20000000001</v>
      </c>
      <c r="Z125" s="2">
        <f t="shared" si="9"/>
        <v>42597.800000000017</v>
      </c>
      <c r="AA125" s="2">
        <f t="shared" si="10"/>
        <v>0</v>
      </c>
      <c r="AC125" s="25">
        <v>0</v>
      </c>
      <c r="AD125" s="25">
        <f t="shared" si="11"/>
        <v>0</v>
      </c>
      <c r="AE125" s="28">
        <f t="shared" si="12"/>
        <v>0</v>
      </c>
      <c r="AF125" s="2">
        <v>0</v>
      </c>
      <c r="AG125" s="2" t="s">
        <v>94</v>
      </c>
      <c r="AH125" s="25">
        <f t="shared" si="13"/>
        <v>0</v>
      </c>
      <c r="AI125" s="25"/>
      <c r="AJ125" s="25"/>
      <c r="AK125" s="26">
        <v>0</v>
      </c>
      <c r="AL125" s="26">
        <v>0</v>
      </c>
      <c r="AM125" s="26">
        <v>0</v>
      </c>
      <c r="AN125" s="26">
        <v>0</v>
      </c>
      <c r="AO125" s="26"/>
      <c r="AP125" s="26"/>
      <c r="AQ125" s="26"/>
      <c r="AR125" s="26"/>
      <c r="AS125" s="26"/>
    </row>
    <row r="126" spans="1:63" s="2" customFormat="1" ht="11.25" x14ac:dyDescent="0.2">
      <c r="A126" s="6">
        <v>117</v>
      </c>
      <c r="B126" s="5" t="s">
        <v>331</v>
      </c>
      <c r="C126" s="6">
        <v>1</v>
      </c>
      <c r="D126" s="30">
        <v>0</v>
      </c>
      <c r="E126" s="2">
        <v>89000</v>
      </c>
      <c r="F126" s="2">
        <v>0</v>
      </c>
      <c r="G126" s="2">
        <v>0</v>
      </c>
      <c r="H126" s="2">
        <v>0</v>
      </c>
      <c r="I126" s="2">
        <v>0</v>
      </c>
      <c r="J126" s="2">
        <v>244536.51</v>
      </c>
      <c r="K126" s="29">
        <v>56414</v>
      </c>
      <c r="L126" s="2">
        <v>152192</v>
      </c>
      <c r="M126" s="2">
        <v>0</v>
      </c>
      <c r="N126" s="2">
        <v>100879</v>
      </c>
      <c r="O126" s="2">
        <v>43354.780000000006</v>
      </c>
      <c r="P126" s="2">
        <v>0</v>
      </c>
      <c r="Q126" s="2">
        <v>0</v>
      </c>
      <c r="R126" s="2">
        <v>0</v>
      </c>
      <c r="S126" s="2">
        <v>0</v>
      </c>
      <c r="T126" s="2" t="s">
        <v>14</v>
      </c>
      <c r="U126" s="2">
        <f t="shared" si="7"/>
        <v>593539.17000000004</v>
      </c>
      <c r="V126" s="25">
        <f t="shared" si="8"/>
        <v>6.6634095313819435</v>
      </c>
      <c r="X126" s="2">
        <v>5921818.3199999994</v>
      </c>
      <c r="Y126" s="2">
        <v>8907439.4603044055</v>
      </c>
      <c r="Z126" s="2">
        <f t="shared" si="9"/>
        <v>2985621.1403044062</v>
      </c>
      <c r="AA126" s="2">
        <f t="shared" si="10"/>
        <v>198944.16363399808</v>
      </c>
      <c r="AC126" s="25">
        <v>140.97400672849417</v>
      </c>
      <c r="AD126" s="25">
        <f t="shared" si="11"/>
        <v>147.05779249016894</v>
      </c>
      <c r="AE126" s="28">
        <f t="shared" si="12"/>
        <v>6.0837857616747613</v>
      </c>
      <c r="AF126" s="2">
        <v>51</v>
      </c>
      <c r="AG126" s="2">
        <v>1</v>
      </c>
      <c r="AH126" s="25">
        <f t="shared" si="13"/>
        <v>147.05779249016894</v>
      </c>
      <c r="AI126" s="25"/>
      <c r="AJ126" s="25"/>
      <c r="AK126" s="26">
        <v>147.05779249016894</v>
      </c>
      <c r="AL126" s="26">
        <v>147.88602098575808</v>
      </c>
      <c r="AM126" s="26">
        <v>147.05779249016894</v>
      </c>
      <c r="AN126" s="26">
        <v>147.05779249016894</v>
      </c>
      <c r="AO126" s="26"/>
      <c r="AP126" s="26"/>
      <c r="AQ126" s="26"/>
      <c r="AR126" s="26"/>
      <c r="AS126" s="26"/>
    </row>
    <row r="127" spans="1:63" s="2" customFormat="1" ht="11.25" x14ac:dyDescent="0.2">
      <c r="A127" s="6">
        <v>118</v>
      </c>
      <c r="B127" s="5" t="s">
        <v>330</v>
      </c>
      <c r="C127" s="6">
        <v>1</v>
      </c>
      <c r="D127" s="30">
        <v>0</v>
      </c>
      <c r="E127" s="2">
        <v>1857409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9">
        <v>0</v>
      </c>
      <c r="L127" s="2">
        <v>127365</v>
      </c>
      <c r="M127" s="2">
        <v>0</v>
      </c>
      <c r="N127" s="2">
        <v>0</v>
      </c>
      <c r="O127" s="2">
        <v>2137.4500000000003</v>
      </c>
      <c r="P127" s="2">
        <v>0</v>
      </c>
      <c r="Q127" s="2">
        <v>0</v>
      </c>
      <c r="R127" s="2">
        <v>0</v>
      </c>
      <c r="S127" s="2">
        <v>0</v>
      </c>
      <c r="T127" s="2" t="s">
        <v>4</v>
      </c>
      <c r="U127" s="2">
        <f t="shared" si="7"/>
        <v>1986911.45</v>
      </c>
      <c r="V127" s="25">
        <f t="shared" si="8"/>
        <v>23.029665249685692</v>
      </c>
      <c r="X127" s="2">
        <v>6764091.2584799994</v>
      </c>
      <c r="Y127" s="2">
        <v>8627617.5899999999</v>
      </c>
      <c r="Z127" s="2">
        <f t="shared" si="9"/>
        <v>1863526.3315200005</v>
      </c>
      <c r="AA127" s="2">
        <f t="shared" si="10"/>
        <v>429163.87598880415</v>
      </c>
      <c r="AC127" s="25">
        <v>120.93653832076434</v>
      </c>
      <c r="AD127" s="25">
        <f t="shared" si="11"/>
        <v>121.2055455894828</v>
      </c>
      <c r="AE127" s="28">
        <f t="shared" si="12"/>
        <v>0.26900726871845393</v>
      </c>
      <c r="AF127" s="2">
        <v>3</v>
      </c>
      <c r="AG127" s="2">
        <v>1</v>
      </c>
      <c r="AH127" s="25">
        <f t="shared" si="13"/>
        <v>121.2055455894828</v>
      </c>
      <c r="AI127" s="25"/>
      <c r="AJ127" s="25"/>
      <c r="AK127" s="26">
        <v>121.2055455894828</v>
      </c>
      <c r="AL127" s="26">
        <v>120.93653832076434</v>
      </c>
      <c r="AM127" s="26">
        <v>121.2055455894828</v>
      </c>
      <c r="AN127" s="26">
        <v>121.2055455894828</v>
      </c>
      <c r="AO127" s="26"/>
      <c r="AP127" s="26"/>
      <c r="AQ127" s="26"/>
      <c r="AR127" s="26"/>
      <c r="AS127" s="26"/>
    </row>
    <row r="128" spans="1:63" s="2" customFormat="1" ht="11.25" x14ac:dyDescent="0.2">
      <c r="A128" s="6">
        <v>119</v>
      </c>
      <c r="B128" s="5" t="s">
        <v>329</v>
      </c>
      <c r="C128" s="6">
        <v>0</v>
      </c>
      <c r="D128" s="30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9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f t="shared" si="7"/>
        <v>0</v>
      </c>
      <c r="V128" s="25">
        <f t="shared" si="8"/>
        <v>0</v>
      </c>
      <c r="X128" s="2">
        <v>0</v>
      </c>
      <c r="Y128" s="2">
        <v>0</v>
      </c>
      <c r="Z128" s="2">
        <f t="shared" si="9"/>
        <v>0</v>
      </c>
      <c r="AA128" s="2">
        <f t="shared" si="10"/>
        <v>0</v>
      </c>
      <c r="AC128" s="25">
        <v>0</v>
      </c>
      <c r="AD128" s="25">
        <f t="shared" si="11"/>
        <v>0</v>
      </c>
      <c r="AE128" s="28">
        <f t="shared" si="12"/>
        <v>0</v>
      </c>
      <c r="AF128" s="2">
        <v>0</v>
      </c>
      <c r="AG128" s="2" t="s">
        <v>94</v>
      </c>
      <c r="AH128" s="25">
        <f t="shared" si="13"/>
        <v>0</v>
      </c>
      <c r="AI128" s="25"/>
      <c r="AJ128" s="25"/>
      <c r="AK128" s="26">
        <v>0</v>
      </c>
      <c r="AL128" s="26">
        <v>0</v>
      </c>
      <c r="AM128" s="26">
        <v>0</v>
      </c>
      <c r="AN128" s="26">
        <v>0</v>
      </c>
      <c r="AO128" s="26"/>
      <c r="AP128" s="26"/>
      <c r="AQ128" s="26"/>
      <c r="AR128" s="26"/>
      <c r="AS128" s="26"/>
    </row>
    <row r="129" spans="1:63" s="2" customFormat="1" ht="11.25" x14ac:dyDescent="0.2">
      <c r="A129" s="6">
        <v>120</v>
      </c>
      <c r="B129" s="5" t="s">
        <v>328</v>
      </c>
      <c r="C129" s="6">
        <v>0</v>
      </c>
      <c r="D129" s="30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9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f t="shared" si="7"/>
        <v>0</v>
      </c>
      <c r="V129" s="25">
        <f t="shared" si="8"/>
        <v>0</v>
      </c>
      <c r="X129" s="2">
        <v>0</v>
      </c>
      <c r="Y129" s="2">
        <v>0</v>
      </c>
      <c r="Z129" s="2">
        <f t="shared" si="9"/>
        <v>0</v>
      </c>
      <c r="AA129" s="2">
        <f t="shared" si="10"/>
        <v>0</v>
      </c>
      <c r="AC129" s="25">
        <v>0</v>
      </c>
      <c r="AD129" s="25">
        <f t="shared" si="11"/>
        <v>0</v>
      </c>
      <c r="AE129" s="28">
        <f t="shared" si="12"/>
        <v>0</v>
      </c>
      <c r="AF129" s="2">
        <v>0</v>
      </c>
      <c r="AG129" s="2" t="s">
        <v>94</v>
      </c>
      <c r="AH129" s="25">
        <f t="shared" si="13"/>
        <v>0</v>
      </c>
      <c r="AI129" s="25"/>
      <c r="AJ129" s="25"/>
      <c r="AK129" s="26">
        <v>0</v>
      </c>
      <c r="AL129" s="26">
        <v>0</v>
      </c>
      <c r="AM129" s="26">
        <v>0</v>
      </c>
      <c r="AN129" s="26">
        <v>0</v>
      </c>
      <c r="AO129" s="26"/>
      <c r="AP129" s="26"/>
      <c r="AQ129" s="26"/>
      <c r="AR129" s="26"/>
      <c r="AS129" s="26"/>
    </row>
    <row r="130" spans="1:63" s="2" customFormat="1" ht="11.25" x14ac:dyDescent="0.2">
      <c r="A130" s="6">
        <v>121</v>
      </c>
      <c r="B130" s="5" t="s">
        <v>327</v>
      </c>
      <c r="C130" s="6">
        <v>1</v>
      </c>
      <c r="D130" s="30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9">
        <v>0</v>
      </c>
      <c r="L130" s="2">
        <v>0</v>
      </c>
      <c r="M130" s="2">
        <v>0</v>
      </c>
      <c r="N130" s="2">
        <v>9285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 t="s">
        <v>14</v>
      </c>
      <c r="U130" s="2">
        <f t="shared" si="7"/>
        <v>9285</v>
      </c>
      <c r="V130" s="25">
        <f t="shared" si="8"/>
        <v>0.55654451848154884</v>
      </c>
      <c r="X130" s="2">
        <v>883632.04</v>
      </c>
      <c r="Y130" s="2">
        <v>1668330.15</v>
      </c>
      <c r="Z130" s="2">
        <f t="shared" si="9"/>
        <v>784698.10999999987</v>
      </c>
      <c r="AA130" s="2">
        <f t="shared" si="10"/>
        <v>4367.194317833314</v>
      </c>
      <c r="AC130" s="25">
        <v>203.74417533588309</v>
      </c>
      <c r="AD130" s="25">
        <f t="shared" si="11"/>
        <v>188.30948634254668</v>
      </c>
      <c r="AE130" s="28">
        <f t="shared" si="12"/>
        <v>-15.434688993336408</v>
      </c>
      <c r="AF130" s="2">
        <v>0</v>
      </c>
      <c r="AG130" s="2">
        <v>0</v>
      </c>
      <c r="AH130" s="25">
        <f t="shared" si="13"/>
        <v>203.74417533588309</v>
      </c>
      <c r="AI130" s="25"/>
      <c r="AJ130" s="25"/>
      <c r="AK130" s="26">
        <v>203.74417533588309</v>
      </c>
      <c r="AL130" s="26">
        <v>203.74417533588309</v>
      </c>
      <c r="AM130" s="26">
        <v>203.74417533588309</v>
      </c>
      <c r="AN130" s="26">
        <v>203.74417533588309</v>
      </c>
      <c r="AO130" s="26"/>
      <c r="AP130" s="26"/>
      <c r="AQ130" s="26"/>
      <c r="AR130" s="26"/>
      <c r="AS130" s="26"/>
    </row>
    <row r="131" spans="1:63" s="2" customFormat="1" ht="11.25" x14ac:dyDescent="0.2">
      <c r="A131" s="6">
        <v>122</v>
      </c>
      <c r="B131" s="5" t="s">
        <v>326</v>
      </c>
      <c r="C131" s="6">
        <v>1</v>
      </c>
      <c r="D131" s="30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454355</v>
      </c>
      <c r="K131" s="29">
        <v>324252</v>
      </c>
      <c r="L131" s="2">
        <v>539782</v>
      </c>
      <c r="M131" s="2">
        <v>102</v>
      </c>
      <c r="N131" s="2">
        <v>0</v>
      </c>
      <c r="O131" s="2">
        <v>31479.000000000004</v>
      </c>
      <c r="P131" s="2">
        <v>0</v>
      </c>
      <c r="Q131" s="2">
        <v>0</v>
      </c>
      <c r="R131" s="2">
        <v>0</v>
      </c>
      <c r="S131" s="2">
        <v>0</v>
      </c>
      <c r="T131" s="2" t="s">
        <v>14</v>
      </c>
      <c r="U131" s="2">
        <f t="shared" si="7"/>
        <v>1020702.98</v>
      </c>
      <c r="V131" s="25">
        <f t="shared" si="8"/>
        <v>2.8835584521455142</v>
      </c>
      <c r="X131" s="2">
        <v>27226298.169830002</v>
      </c>
      <c r="Y131" s="2">
        <v>35397339.673851416</v>
      </c>
      <c r="Z131" s="2">
        <f t="shared" si="9"/>
        <v>8171041.5040214136</v>
      </c>
      <c r="AA131" s="2">
        <f t="shared" si="10"/>
        <v>235616.75791752743</v>
      </c>
      <c r="AC131" s="25">
        <v>133.4007911277277</v>
      </c>
      <c r="AD131" s="25">
        <f t="shared" si="11"/>
        <v>129.14617586498514</v>
      </c>
      <c r="AE131" s="28">
        <f t="shared" si="12"/>
        <v>-4.2546152627425613</v>
      </c>
      <c r="AF131" s="2">
        <v>31</v>
      </c>
      <c r="AG131" s="2">
        <v>1</v>
      </c>
      <c r="AH131" s="25">
        <f t="shared" si="13"/>
        <v>129.14617586498514</v>
      </c>
      <c r="AI131" s="25"/>
      <c r="AJ131" s="25"/>
      <c r="AK131" s="26">
        <v>129.14617586498514</v>
      </c>
      <c r="AL131" s="26">
        <v>128.6474730201829</v>
      </c>
      <c r="AM131" s="26">
        <v>128.67865259917448</v>
      </c>
      <c r="AN131" s="26">
        <v>129.14617586498514</v>
      </c>
      <c r="AO131" s="26"/>
      <c r="AP131" s="26"/>
      <c r="AQ131" s="26"/>
      <c r="AR131" s="26"/>
      <c r="AS131" s="26"/>
    </row>
    <row r="132" spans="1:63" s="2" customFormat="1" ht="11.25" x14ac:dyDescent="0.2">
      <c r="A132" s="6">
        <v>123</v>
      </c>
      <c r="B132" s="5" t="s">
        <v>325</v>
      </c>
      <c r="C132" s="6">
        <v>0</v>
      </c>
      <c r="D132" s="30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9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f t="shared" si="7"/>
        <v>0</v>
      </c>
      <c r="V132" s="25">
        <f t="shared" si="8"/>
        <v>0</v>
      </c>
      <c r="X132" s="2">
        <v>14657.8</v>
      </c>
      <c r="Y132" s="2">
        <v>1129905.8</v>
      </c>
      <c r="Z132" s="2">
        <f t="shared" si="9"/>
        <v>1115248</v>
      </c>
      <c r="AA132" s="2">
        <f t="shared" si="10"/>
        <v>0</v>
      </c>
      <c r="AC132" s="25">
        <v>0</v>
      </c>
      <c r="AD132" s="25">
        <f t="shared" si="11"/>
        <v>0</v>
      </c>
      <c r="AE132" s="28">
        <f t="shared" si="12"/>
        <v>0</v>
      </c>
      <c r="AF132" s="2">
        <v>0</v>
      </c>
      <c r="AG132" s="2" t="s">
        <v>94</v>
      </c>
      <c r="AH132" s="25">
        <f t="shared" si="13"/>
        <v>0</v>
      </c>
      <c r="AI132" s="25"/>
      <c r="AJ132" s="25"/>
      <c r="AK132" s="26">
        <v>0</v>
      </c>
      <c r="AL132" s="26">
        <v>0</v>
      </c>
      <c r="AM132" s="26">
        <v>0</v>
      </c>
      <c r="AN132" s="26">
        <v>0</v>
      </c>
      <c r="AO132" s="26"/>
      <c r="AP132" s="26"/>
      <c r="AQ132" s="26"/>
      <c r="AR132" s="26"/>
      <c r="AS132" s="26"/>
    </row>
    <row r="133" spans="1:63" s="2" customFormat="1" ht="11.25" x14ac:dyDescent="0.2">
      <c r="A133" s="6">
        <v>124</v>
      </c>
      <c r="B133" s="5" t="s">
        <v>324</v>
      </c>
      <c r="C133" s="6">
        <v>0</v>
      </c>
      <c r="D133" s="30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9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f t="shared" si="7"/>
        <v>0</v>
      </c>
      <c r="V133" s="25">
        <f t="shared" si="8"/>
        <v>0</v>
      </c>
      <c r="X133" s="2">
        <v>29315.599999999999</v>
      </c>
      <c r="Y133" s="2">
        <v>29316</v>
      </c>
      <c r="Z133" s="2">
        <f t="shared" si="9"/>
        <v>0.40000000000145519</v>
      </c>
      <c r="AA133" s="2">
        <f t="shared" si="10"/>
        <v>0</v>
      </c>
      <c r="AC133" s="25">
        <v>0</v>
      </c>
      <c r="AD133" s="25">
        <f t="shared" si="11"/>
        <v>0</v>
      </c>
      <c r="AE133" s="28">
        <f t="shared" si="12"/>
        <v>0</v>
      </c>
      <c r="AF133" s="2">
        <v>0</v>
      </c>
      <c r="AG133" s="2" t="s">
        <v>94</v>
      </c>
      <c r="AH133" s="25">
        <f t="shared" si="13"/>
        <v>0</v>
      </c>
      <c r="AI133" s="25"/>
      <c r="AJ133" s="25"/>
      <c r="AK133" s="26">
        <v>0</v>
      </c>
      <c r="AL133" s="26">
        <v>0</v>
      </c>
      <c r="AM133" s="26">
        <v>0</v>
      </c>
      <c r="AN133" s="26">
        <v>0</v>
      </c>
      <c r="AO133" s="26"/>
      <c r="AP133" s="26"/>
      <c r="AQ133" s="26"/>
      <c r="AR133" s="26"/>
      <c r="AS133" s="26"/>
    </row>
    <row r="134" spans="1:63" s="2" customFormat="1" ht="11.25" x14ac:dyDescent="0.2">
      <c r="A134" s="6">
        <v>125</v>
      </c>
      <c r="B134" s="5" t="s">
        <v>323</v>
      </c>
      <c r="C134" s="6">
        <v>1</v>
      </c>
      <c r="D134" s="30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255996</v>
      </c>
      <c r="K134" s="29">
        <v>760119</v>
      </c>
      <c r="L134" s="2">
        <v>315825</v>
      </c>
      <c r="M134" s="2">
        <v>0</v>
      </c>
      <c r="N134" s="2">
        <v>2089</v>
      </c>
      <c r="O134" s="2">
        <v>23202.9</v>
      </c>
      <c r="P134" s="2">
        <v>0</v>
      </c>
      <c r="Q134" s="2">
        <v>0</v>
      </c>
      <c r="R134" s="2">
        <v>0</v>
      </c>
      <c r="S134" s="2">
        <v>0</v>
      </c>
      <c r="T134" s="2" t="s">
        <v>4</v>
      </c>
      <c r="U134" s="2">
        <f t="shared" si="7"/>
        <v>1357231.9</v>
      </c>
      <c r="V134" s="25">
        <f t="shared" si="8"/>
        <v>8.5420925102614262</v>
      </c>
      <c r="X134" s="2">
        <v>9458347.1900000013</v>
      </c>
      <c r="Y134" s="2">
        <v>15888752.063614242</v>
      </c>
      <c r="Z134" s="2">
        <f t="shared" si="9"/>
        <v>6430404.8736142404</v>
      </c>
      <c r="AA134" s="2">
        <f t="shared" si="10"/>
        <v>549291.13308848778</v>
      </c>
      <c r="AC134" s="25">
        <v>158.17045910853543</v>
      </c>
      <c r="AD134" s="25">
        <f t="shared" si="11"/>
        <v>162.17908501755633</v>
      </c>
      <c r="AE134" s="28">
        <f t="shared" si="12"/>
        <v>4.0086259090209069</v>
      </c>
      <c r="AF134" s="2">
        <v>27</v>
      </c>
      <c r="AG134" s="2">
        <v>1</v>
      </c>
      <c r="AH134" s="25">
        <f t="shared" si="13"/>
        <v>162.17908501755633</v>
      </c>
      <c r="AI134" s="25"/>
      <c r="AJ134" s="25"/>
      <c r="AK134" s="26">
        <v>162.17908501755633</v>
      </c>
      <c r="AL134" s="26">
        <v>168.14540925386297</v>
      </c>
      <c r="AM134" s="26">
        <v>162.15708046659901</v>
      </c>
      <c r="AN134" s="26">
        <v>162.17908501755633</v>
      </c>
      <c r="AO134" s="26"/>
      <c r="AP134" s="26"/>
      <c r="AQ134" s="26"/>
      <c r="AR134" s="26"/>
      <c r="AS134" s="26"/>
    </row>
    <row r="135" spans="1:63" s="14" customFormat="1" ht="11.25" x14ac:dyDescent="0.2">
      <c r="A135" s="6">
        <v>126</v>
      </c>
      <c r="B135" s="5" t="s">
        <v>322</v>
      </c>
      <c r="C135" s="6">
        <v>0</v>
      </c>
      <c r="D135" s="3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33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2">
        <f t="shared" si="7"/>
        <v>0</v>
      </c>
      <c r="V135" s="31">
        <f t="shared" si="8"/>
        <v>0</v>
      </c>
      <c r="X135" s="14">
        <v>0</v>
      </c>
      <c r="Y135" s="14">
        <v>105</v>
      </c>
      <c r="Z135" s="2">
        <f t="shared" si="9"/>
        <v>105</v>
      </c>
      <c r="AA135" s="14">
        <f t="shared" si="10"/>
        <v>0</v>
      </c>
      <c r="AC135" s="31">
        <v>0</v>
      </c>
      <c r="AD135" s="31">
        <f t="shared" si="11"/>
        <v>0</v>
      </c>
      <c r="AE135" s="32">
        <f t="shared" si="12"/>
        <v>0</v>
      </c>
      <c r="AF135" s="14">
        <v>0</v>
      </c>
      <c r="AG135" s="2" t="s">
        <v>94</v>
      </c>
      <c r="AH135" s="31">
        <f t="shared" si="13"/>
        <v>0</v>
      </c>
      <c r="AI135" s="31"/>
      <c r="AJ135" s="31"/>
      <c r="AK135" s="26">
        <v>0</v>
      </c>
      <c r="AL135" s="26">
        <v>0</v>
      </c>
      <c r="AM135" s="26">
        <v>0</v>
      </c>
      <c r="AN135" s="26">
        <v>0</v>
      </c>
      <c r="AO135" s="26"/>
      <c r="AP135" s="26"/>
      <c r="AQ135" s="26"/>
      <c r="AR135" s="26"/>
      <c r="AS135" s="26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</row>
    <row r="136" spans="1:63" s="2" customFormat="1" ht="11.25" x14ac:dyDescent="0.2">
      <c r="A136" s="6">
        <v>127</v>
      </c>
      <c r="B136" s="5" t="s">
        <v>321</v>
      </c>
      <c r="C136" s="6">
        <v>1</v>
      </c>
      <c r="D136" s="30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9">
        <v>0</v>
      </c>
      <c r="L136" s="2">
        <v>158400</v>
      </c>
      <c r="M136" s="2">
        <v>0</v>
      </c>
      <c r="N136" s="2">
        <v>69452</v>
      </c>
      <c r="O136" s="2">
        <v>12094.390000000001</v>
      </c>
      <c r="P136" s="2">
        <v>0</v>
      </c>
      <c r="Q136" s="2">
        <v>0</v>
      </c>
      <c r="R136" s="2">
        <v>0</v>
      </c>
      <c r="S136" s="2">
        <v>0</v>
      </c>
      <c r="T136" s="2" t="s">
        <v>14</v>
      </c>
      <c r="U136" s="2">
        <f t="shared" si="7"/>
        <v>143322.39000000001</v>
      </c>
      <c r="V136" s="25">
        <f t="shared" si="8"/>
        <v>2.4935474027681157</v>
      </c>
      <c r="X136" s="2">
        <v>3943217.63</v>
      </c>
      <c r="Y136" s="2">
        <v>5747730.716524425</v>
      </c>
      <c r="Z136" s="2">
        <f t="shared" si="9"/>
        <v>1804513.0865244251</v>
      </c>
      <c r="AA136" s="2">
        <f t="shared" si="10"/>
        <v>44996.389201640566</v>
      </c>
      <c r="AC136" s="25">
        <v>146.90256283592521</v>
      </c>
      <c r="AD136" s="25">
        <f t="shared" si="11"/>
        <v>144.62134384712579</v>
      </c>
      <c r="AE136" s="28">
        <f t="shared" si="12"/>
        <v>-2.2812189887994236</v>
      </c>
      <c r="AF136" s="2">
        <v>12</v>
      </c>
      <c r="AG136" s="2">
        <v>1</v>
      </c>
      <c r="AH136" s="25">
        <f t="shared" si="13"/>
        <v>144.62134384712579</v>
      </c>
      <c r="AI136" s="25"/>
      <c r="AJ136" s="25"/>
      <c r="AK136" s="26">
        <v>144.62134384712579</v>
      </c>
      <c r="AL136" s="26">
        <v>146.90256283592521</v>
      </c>
      <c r="AM136" s="26">
        <v>144.59083767946385</v>
      </c>
      <c r="AN136" s="26">
        <v>144.62134384712579</v>
      </c>
      <c r="AO136" s="26"/>
      <c r="AP136" s="26"/>
      <c r="AQ136" s="26"/>
      <c r="AR136" s="26"/>
      <c r="AS136" s="26"/>
    </row>
    <row r="137" spans="1:63" s="2" customFormat="1" ht="11.25" x14ac:dyDescent="0.2">
      <c r="A137" s="6">
        <v>128</v>
      </c>
      <c r="B137" s="5" t="s">
        <v>320</v>
      </c>
      <c r="C137" s="6">
        <v>1</v>
      </c>
      <c r="D137" s="30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4097349</v>
      </c>
      <c r="K137" s="29">
        <v>1689288</v>
      </c>
      <c r="L137" s="2">
        <v>4480092</v>
      </c>
      <c r="M137" s="2">
        <v>49668</v>
      </c>
      <c r="N137" s="2">
        <v>151285</v>
      </c>
      <c r="O137" s="2">
        <v>305451.23000000004</v>
      </c>
      <c r="P137" s="2">
        <v>0</v>
      </c>
      <c r="Q137" s="2">
        <v>0</v>
      </c>
      <c r="R137" s="2">
        <v>0</v>
      </c>
      <c r="S137" s="2">
        <v>0</v>
      </c>
      <c r="T137" s="2" t="s">
        <v>4</v>
      </c>
      <c r="U137" s="2">
        <f t="shared" si="7"/>
        <v>10773133.23</v>
      </c>
      <c r="V137" s="25">
        <f t="shared" si="8"/>
        <v>9.4502641083926058</v>
      </c>
      <c r="X137" s="2">
        <v>107173075.29000002</v>
      </c>
      <c r="Y137" s="2">
        <v>113998223.82141234</v>
      </c>
      <c r="Z137" s="2">
        <f t="shared" si="9"/>
        <v>6825148.5314123183</v>
      </c>
      <c r="AA137" s="2">
        <f t="shared" si="10"/>
        <v>644994.56200854341</v>
      </c>
      <c r="AC137" s="25">
        <v>107.13818544860972</v>
      </c>
      <c r="AD137" s="25">
        <f t="shared" si="11"/>
        <v>105.76651733906195</v>
      </c>
      <c r="AE137" s="28">
        <f t="shared" si="12"/>
        <v>-1.3716681095477696</v>
      </c>
      <c r="AF137" s="2">
        <v>387</v>
      </c>
      <c r="AG137" s="2">
        <v>1</v>
      </c>
      <c r="AH137" s="25">
        <f t="shared" si="13"/>
        <v>105.76651733906195</v>
      </c>
      <c r="AI137" s="25"/>
      <c r="AJ137" s="25"/>
      <c r="AK137" s="26">
        <v>105.76651733906195</v>
      </c>
      <c r="AL137" s="26">
        <v>105.79762560048511</v>
      </c>
      <c r="AM137" s="26">
        <v>105.75584027831783</v>
      </c>
      <c r="AN137" s="26">
        <v>105.76651733906195</v>
      </c>
      <c r="AO137" s="26"/>
      <c r="AP137" s="26"/>
      <c r="AQ137" s="26"/>
      <c r="AR137" s="26"/>
      <c r="AS137" s="26"/>
    </row>
    <row r="138" spans="1:63" s="2" customFormat="1" ht="11.25" x14ac:dyDescent="0.2">
      <c r="A138" s="6">
        <v>129</v>
      </c>
      <c r="B138" s="5" t="s">
        <v>319</v>
      </c>
      <c r="C138" s="6">
        <v>0</v>
      </c>
      <c r="D138" s="30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9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f t="shared" ref="U138:U201" si="14">IF(OR(T138="X",T138="X16",T138="X17"),SUM(D138:S138),
IF(T138="x18",SUM(D138:S138)-D138*0.61-L138*0.61,SUM(D138:S138)-D138-L138))</f>
        <v>0</v>
      </c>
      <c r="V138" s="25">
        <f t="shared" ref="V138:V201" si="15">IF(AND(C138=1,U138&gt;0),U138/Y138*100,0)</f>
        <v>0</v>
      </c>
      <c r="X138" s="2">
        <v>14657.8</v>
      </c>
      <c r="Y138" s="2">
        <v>41927</v>
      </c>
      <c r="Z138" s="2">
        <f t="shared" ref="Z138:Z201" si="16">IF(Y138-X138&gt;0,Y138-X138,0)</f>
        <v>27269.200000000001</v>
      </c>
      <c r="AA138" s="2">
        <f t="shared" ref="AA138:AA201" si="17">V138*0.01*Z138</f>
        <v>0</v>
      </c>
      <c r="AC138" s="25">
        <v>0</v>
      </c>
      <c r="AD138" s="25">
        <f t="shared" ref="AD138:AD201" si="18">IFERROR(IF(C138=1,(Y138-AA138)/X138*100,0),"")</f>
        <v>0</v>
      </c>
      <c r="AE138" s="28">
        <f t="shared" ref="AE138:AE201" si="19">AD138-AC138</f>
        <v>0</v>
      </c>
      <c r="AF138" s="2">
        <v>0</v>
      </c>
      <c r="AG138" s="2" t="s">
        <v>94</v>
      </c>
      <c r="AH138" s="25">
        <f t="shared" ref="AH138:AH201" si="20">IF(AG138=1,AD138,AC138)</f>
        <v>0</v>
      </c>
      <c r="AI138" s="25"/>
      <c r="AJ138" s="25"/>
      <c r="AK138" s="26">
        <v>0</v>
      </c>
      <c r="AL138" s="26">
        <v>0</v>
      </c>
      <c r="AM138" s="26">
        <v>0</v>
      </c>
      <c r="AN138" s="26">
        <v>0</v>
      </c>
      <c r="AO138" s="26"/>
      <c r="AP138" s="26"/>
      <c r="AQ138" s="26"/>
      <c r="AR138" s="26"/>
      <c r="AS138" s="26"/>
    </row>
    <row r="139" spans="1:63" s="2" customFormat="1" ht="11.25" x14ac:dyDescent="0.2">
      <c r="A139" s="6">
        <v>130</v>
      </c>
      <c r="B139" s="5" t="s">
        <v>318</v>
      </c>
      <c r="C139" s="6">
        <v>0</v>
      </c>
      <c r="D139" s="30"/>
      <c r="K139" s="29"/>
      <c r="T139" s="2">
        <v>0</v>
      </c>
      <c r="U139" s="2">
        <f t="shared" si="14"/>
        <v>0</v>
      </c>
      <c r="V139" s="25">
        <f t="shared" si="15"/>
        <v>0</v>
      </c>
      <c r="X139" s="2">
        <v>0</v>
      </c>
      <c r="Y139" s="2">
        <v>0</v>
      </c>
      <c r="Z139" s="2">
        <f t="shared" si="16"/>
        <v>0</v>
      </c>
      <c r="AA139" s="2">
        <f t="shared" si="17"/>
        <v>0</v>
      </c>
      <c r="AC139" s="25">
        <v>0</v>
      </c>
      <c r="AD139" s="25">
        <f t="shared" si="18"/>
        <v>0</v>
      </c>
      <c r="AE139" s="28">
        <f t="shared" si="19"/>
        <v>0</v>
      </c>
      <c r="AF139" s="2">
        <v>0</v>
      </c>
      <c r="AG139" s="2" t="s">
        <v>94</v>
      </c>
      <c r="AH139" s="25">
        <f t="shared" si="20"/>
        <v>0</v>
      </c>
      <c r="AI139" s="25"/>
      <c r="AJ139" s="25"/>
      <c r="AK139" s="26">
        <v>0</v>
      </c>
      <c r="AL139" s="26">
        <v>0</v>
      </c>
      <c r="AM139" s="26">
        <v>0</v>
      </c>
      <c r="AN139" s="26">
        <v>0</v>
      </c>
      <c r="AO139" s="26"/>
      <c r="AP139" s="26"/>
      <c r="AQ139" s="26"/>
      <c r="AR139" s="26"/>
      <c r="AS139" s="26"/>
    </row>
    <row r="140" spans="1:63" s="2" customFormat="1" ht="11.25" x14ac:dyDescent="0.2">
      <c r="A140" s="6">
        <v>131</v>
      </c>
      <c r="B140" s="5" t="s">
        <v>317</v>
      </c>
      <c r="C140" s="6">
        <v>1</v>
      </c>
      <c r="D140" s="30">
        <v>0</v>
      </c>
      <c r="E140" s="2">
        <v>142242</v>
      </c>
      <c r="F140" s="2">
        <v>0</v>
      </c>
      <c r="G140" s="2">
        <v>0</v>
      </c>
      <c r="H140" s="2">
        <v>0</v>
      </c>
      <c r="I140" s="2">
        <v>0</v>
      </c>
      <c r="J140" s="2">
        <v>2067009</v>
      </c>
      <c r="K140" s="29">
        <v>1245792</v>
      </c>
      <c r="L140" s="2">
        <v>2126855</v>
      </c>
      <c r="M140" s="2">
        <v>11626</v>
      </c>
      <c r="N140" s="2">
        <v>0</v>
      </c>
      <c r="O140" s="2">
        <v>12335.820000000002</v>
      </c>
      <c r="P140" s="2">
        <v>0</v>
      </c>
      <c r="Q140" s="2">
        <v>0</v>
      </c>
      <c r="R140" s="2">
        <v>0</v>
      </c>
      <c r="S140" s="2">
        <v>0</v>
      </c>
      <c r="T140" s="2" t="s">
        <v>14</v>
      </c>
      <c r="U140" s="2">
        <f t="shared" si="14"/>
        <v>4308478.2700000005</v>
      </c>
      <c r="V140" s="25">
        <f t="shared" si="15"/>
        <v>7.0203145661875368</v>
      </c>
      <c r="X140" s="2">
        <v>45460703.839160003</v>
      </c>
      <c r="Y140" s="2">
        <v>61371584.269902162</v>
      </c>
      <c r="Z140" s="2">
        <f t="shared" si="16"/>
        <v>15910880.430742159</v>
      </c>
      <c r="AA140" s="2">
        <f t="shared" si="17"/>
        <v>1116993.8564880742</v>
      </c>
      <c r="AC140" s="25">
        <v>128.51351766594289</v>
      </c>
      <c r="AD140" s="25">
        <f t="shared" si="18"/>
        <v>132.54214150883996</v>
      </c>
      <c r="AE140" s="28">
        <f t="shared" si="19"/>
        <v>4.0286238428970762</v>
      </c>
      <c r="AF140" s="2">
        <v>17</v>
      </c>
      <c r="AG140" s="2">
        <v>1</v>
      </c>
      <c r="AH140" s="25">
        <f t="shared" si="20"/>
        <v>132.54214150883996</v>
      </c>
      <c r="AI140" s="25"/>
      <c r="AJ140" s="25"/>
      <c r="AK140" s="26">
        <v>132.54214150883996</v>
      </c>
      <c r="AL140" s="26">
        <v>128.51351766594289</v>
      </c>
      <c r="AM140" s="26">
        <v>132.53873218587344</v>
      </c>
      <c r="AN140" s="26">
        <v>132.54214150883996</v>
      </c>
      <c r="AO140" s="26"/>
      <c r="AP140" s="26"/>
      <c r="AQ140" s="26"/>
      <c r="AR140" s="26"/>
      <c r="AS140" s="26"/>
    </row>
    <row r="141" spans="1:63" s="2" customFormat="1" ht="11.25" x14ac:dyDescent="0.2">
      <c r="A141" s="6">
        <v>132</v>
      </c>
      <c r="B141" s="5" t="s">
        <v>316</v>
      </c>
      <c r="C141" s="6">
        <v>0</v>
      </c>
      <c r="D141" s="30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9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f t="shared" si="14"/>
        <v>0</v>
      </c>
      <c r="V141" s="25">
        <f t="shared" si="15"/>
        <v>0</v>
      </c>
      <c r="X141" s="2">
        <v>117262.39999999999</v>
      </c>
      <c r="Y141" s="2">
        <v>215485.7</v>
      </c>
      <c r="Z141" s="2">
        <f t="shared" si="16"/>
        <v>98223.300000000017</v>
      </c>
      <c r="AA141" s="2">
        <f t="shared" si="17"/>
        <v>0</v>
      </c>
      <c r="AC141" s="25">
        <v>0</v>
      </c>
      <c r="AD141" s="25">
        <f t="shared" si="18"/>
        <v>0</v>
      </c>
      <c r="AE141" s="28">
        <f t="shared" si="19"/>
        <v>0</v>
      </c>
      <c r="AF141" s="2">
        <v>0</v>
      </c>
      <c r="AG141" s="2" t="s">
        <v>94</v>
      </c>
      <c r="AH141" s="25">
        <f t="shared" si="20"/>
        <v>0</v>
      </c>
      <c r="AI141" s="25"/>
      <c r="AJ141" s="25"/>
      <c r="AK141" s="26">
        <v>0</v>
      </c>
      <c r="AL141" s="26">
        <v>0</v>
      </c>
      <c r="AM141" s="26">
        <v>0</v>
      </c>
      <c r="AN141" s="26">
        <v>0</v>
      </c>
      <c r="AO141" s="26"/>
      <c r="AP141" s="26"/>
      <c r="AQ141" s="26"/>
      <c r="AR141" s="26"/>
      <c r="AS141" s="26"/>
    </row>
    <row r="142" spans="1:63" s="2" customFormat="1" ht="11.25" x14ac:dyDescent="0.2">
      <c r="A142" s="6">
        <v>133</v>
      </c>
      <c r="B142" s="5" t="s">
        <v>315</v>
      </c>
      <c r="C142" s="6">
        <v>1</v>
      </c>
      <c r="D142" s="30">
        <v>0</v>
      </c>
      <c r="E142" s="2">
        <v>100000</v>
      </c>
      <c r="F142" s="2">
        <v>0</v>
      </c>
      <c r="G142" s="2">
        <v>0</v>
      </c>
      <c r="H142" s="2">
        <v>0</v>
      </c>
      <c r="I142" s="2">
        <v>0</v>
      </c>
      <c r="J142" s="2">
        <v>594237</v>
      </c>
      <c r="K142" s="29">
        <v>1327294</v>
      </c>
      <c r="L142" s="2">
        <v>1084366</v>
      </c>
      <c r="M142" s="2">
        <v>0</v>
      </c>
      <c r="N142" s="2">
        <v>15878</v>
      </c>
      <c r="O142" s="2">
        <v>43107.820000000007</v>
      </c>
      <c r="P142" s="2">
        <v>0</v>
      </c>
      <c r="Q142" s="2">
        <v>0</v>
      </c>
      <c r="R142" s="2">
        <v>0</v>
      </c>
      <c r="S142" s="2">
        <v>0</v>
      </c>
      <c r="T142" s="2" t="s">
        <v>4</v>
      </c>
      <c r="U142" s="2">
        <f t="shared" si="14"/>
        <v>3164882.82</v>
      </c>
      <c r="V142" s="25">
        <f t="shared" si="15"/>
        <v>16.277095106105385</v>
      </c>
      <c r="X142" s="2">
        <v>16096140.681580001</v>
      </c>
      <c r="Y142" s="2">
        <v>19443781.579999998</v>
      </c>
      <c r="Z142" s="2">
        <f t="shared" si="16"/>
        <v>3347640.8984199967</v>
      </c>
      <c r="AA142" s="2">
        <f t="shared" si="17"/>
        <v>544898.69284670369</v>
      </c>
      <c r="AC142" s="25">
        <v>119.77351332522768</v>
      </c>
      <c r="AD142" s="25">
        <f t="shared" si="18"/>
        <v>117.41251061989459</v>
      </c>
      <c r="AE142" s="28">
        <f t="shared" si="19"/>
        <v>-2.3610027053330924</v>
      </c>
      <c r="AF142" s="2">
        <v>47</v>
      </c>
      <c r="AG142" s="2">
        <v>1</v>
      </c>
      <c r="AH142" s="25">
        <f t="shared" si="20"/>
        <v>117.41251061989459</v>
      </c>
      <c r="AI142" s="25"/>
      <c r="AJ142" s="25"/>
      <c r="AK142" s="26">
        <v>117.41251061989459</v>
      </c>
      <c r="AL142" s="26">
        <v>117.28371610074203</v>
      </c>
      <c r="AM142" s="26">
        <v>117.41251061989459</v>
      </c>
      <c r="AN142" s="26">
        <v>117.41251061989459</v>
      </c>
      <c r="AO142" s="26"/>
      <c r="AP142" s="26"/>
      <c r="AQ142" s="26"/>
      <c r="AR142" s="26"/>
      <c r="AS142" s="26"/>
    </row>
    <row r="143" spans="1:63" s="2" customFormat="1" ht="11.25" x14ac:dyDescent="0.2">
      <c r="A143" s="6">
        <v>134</v>
      </c>
      <c r="B143" s="5" t="s">
        <v>314</v>
      </c>
      <c r="C143" s="6">
        <v>0</v>
      </c>
      <c r="D143" s="30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9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f t="shared" si="14"/>
        <v>0</v>
      </c>
      <c r="V143" s="25">
        <f t="shared" si="15"/>
        <v>0</v>
      </c>
      <c r="X143" s="2">
        <v>0</v>
      </c>
      <c r="Y143" s="2">
        <v>693.05000000000007</v>
      </c>
      <c r="Z143" s="2">
        <f t="shared" si="16"/>
        <v>693.05000000000007</v>
      </c>
      <c r="AA143" s="2">
        <f t="shared" si="17"/>
        <v>0</v>
      </c>
      <c r="AC143" s="25">
        <v>0</v>
      </c>
      <c r="AD143" s="25">
        <f t="shared" si="18"/>
        <v>0</v>
      </c>
      <c r="AE143" s="28">
        <f t="shared" si="19"/>
        <v>0</v>
      </c>
      <c r="AF143" s="2">
        <v>0</v>
      </c>
      <c r="AG143" s="2" t="s">
        <v>94</v>
      </c>
      <c r="AH143" s="25">
        <f t="shared" si="20"/>
        <v>0</v>
      </c>
      <c r="AI143" s="25"/>
      <c r="AJ143" s="25"/>
      <c r="AK143" s="26">
        <v>0</v>
      </c>
      <c r="AL143" s="26">
        <v>0</v>
      </c>
      <c r="AM143" s="26">
        <v>0</v>
      </c>
      <c r="AN143" s="26">
        <v>0</v>
      </c>
      <c r="AO143" s="26"/>
      <c r="AP143" s="26"/>
      <c r="AQ143" s="26"/>
      <c r="AR143" s="26"/>
      <c r="AS143" s="26"/>
    </row>
    <row r="144" spans="1:63" s="2" customFormat="1" ht="11.25" x14ac:dyDescent="0.2">
      <c r="A144" s="6">
        <v>135</v>
      </c>
      <c r="B144" s="5" t="s">
        <v>313</v>
      </c>
      <c r="C144" s="6">
        <v>1</v>
      </c>
      <c r="D144" s="30">
        <v>0</v>
      </c>
      <c r="E144" s="2">
        <v>180550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9">
        <v>34800</v>
      </c>
      <c r="L144" s="2">
        <v>22242</v>
      </c>
      <c r="M144" s="2">
        <v>0</v>
      </c>
      <c r="N144" s="2">
        <v>0</v>
      </c>
      <c r="O144" s="2">
        <v>5157.3200000000006</v>
      </c>
      <c r="P144" s="2">
        <v>0</v>
      </c>
      <c r="Q144" s="2">
        <v>0</v>
      </c>
      <c r="R144" s="2">
        <v>0</v>
      </c>
      <c r="S144" s="2">
        <v>0</v>
      </c>
      <c r="T144" s="2" t="s">
        <v>14</v>
      </c>
      <c r="U144" s="2">
        <f t="shared" si="14"/>
        <v>229181.7</v>
      </c>
      <c r="V144" s="25">
        <f t="shared" si="15"/>
        <v>7.4859495439768313</v>
      </c>
      <c r="X144" s="2">
        <v>1899540.24</v>
      </c>
      <c r="Y144" s="2">
        <v>3061491.38</v>
      </c>
      <c r="Z144" s="2">
        <f t="shared" si="16"/>
        <v>1161951.1399999999</v>
      </c>
      <c r="AA144" s="2">
        <f t="shared" si="17"/>
        <v>86983.076066063586</v>
      </c>
      <c r="AC144" s="25">
        <v>152.22695084855678</v>
      </c>
      <c r="AD144" s="25">
        <f t="shared" si="18"/>
        <v>156.59096034385331</v>
      </c>
      <c r="AE144" s="28">
        <f t="shared" si="19"/>
        <v>4.3640094952965285</v>
      </c>
      <c r="AF144" s="2">
        <v>5</v>
      </c>
      <c r="AG144" s="2">
        <v>1</v>
      </c>
      <c r="AH144" s="25">
        <f t="shared" si="20"/>
        <v>156.59096034385331</v>
      </c>
      <c r="AI144" s="25"/>
      <c r="AJ144" s="25"/>
      <c r="AK144" s="26">
        <v>156.59096034385331</v>
      </c>
      <c r="AL144" s="26">
        <v>156.15223102833983</v>
      </c>
      <c r="AM144" s="26">
        <v>156.59096034385331</v>
      </c>
      <c r="AN144" s="26">
        <v>156.59096034385331</v>
      </c>
      <c r="AO144" s="26"/>
      <c r="AP144" s="26"/>
      <c r="AQ144" s="26"/>
      <c r="AR144" s="26"/>
      <c r="AS144" s="26"/>
    </row>
    <row r="145" spans="1:45" ht="11.25" x14ac:dyDescent="0.2">
      <c r="A145" s="6">
        <v>136</v>
      </c>
      <c r="B145" s="5" t="s">
        <v>312</v>
      </c>
      <c r="C145" s="6">
        <v>1</v>
      </c>
      <c r="D145" s="30">
        <v>0</v>
      </c>
      <c r="E145" s="2">
        <v>46923</v>
      </c>
      <c r="F145" s="2">
        <v>0</v>
      </c>
      <c r="G145" s="2">
        <v>0</v>
      </c>
      <c r="H145" s="2">
        <v>0</v>
      </c>
      <c r="I145" s="2">
        <v>355948</v>
      </c>
      <c r="J145" s="2">
        <v>455315</v>
      </c>
      <c r="K145" s="29">
        <v>438447</v>
      </c>
      <c r="L145" s="2">
        <v>731436</v>
      </c>
      <c r="M145" s="2">
        <v>23575</v>
      </c>
      <c r="N145" s="2">
        <v>31616</v>
      </c>
      <c r="O145" s="2">
        <v>18692.660000000003</v>
      </c>
      <c r="P145" s="2">
        <v>0</v>
      </c>
      <c r="Q145" s="2">
        <v>0</v>
      </c>
      <c r="R145" s="2">
        <v>0</v>
      </c>
      <c r="S145" s="2">
        <v>0</v>
      </c>
      <c r="T145" s="2" t="s">
        <v>14</v>
      </c>
      <c r="U145" s="2">
        <f t="shared" si="14"/>
        <v>1655776.7000000002</v>
      </c>
      <c r="V145" s="25">
        <f t="shared" si="15"/>
        <v>4.4014202296824667</v>
      </c>
      <c r="W145" s="2"/>
      <c r="X145" s="2">
        <v>28673820.518239997</v>
      </c>
      <c r="Y145" s="2">
        <v>37619145.948248923</v>
      </c>
      <c r="Z145" s="2">
        <f t="shared" si="16"/>
        <v>8945325.4300089255</v>
      </c>
      <c r="AA145" s="2">
        <f t="shared" si="17"/>
        <v>393721.36308734299</v>
      </c>
      <c r="AB145" s="2"/>
      <c r="AC145" s="25">
        <v>131.77617768364854</v>
      </c>
      <c r="AD145" s="25">
        <f t="shared" si="18"/>
        <v>129.82373437638608</v>
      </c>
      <c r="AE145" s="28">
        <f t="shared" si="19"/>
        <v>-1.9524433072624561</v>
      </c>
      <c r="AF145" s="2">
        <v>18</v>
      </c>
      <c r="AG145" s="2">
        <v>1</v>
      </c>
      <c r="AH145" s="25">
        <f t="shared" si="20"/>
        <v>129.82373437638608</v>
      </c>
      <c r="AI145" s="25"/>
      <c r="AJ145" s="25"/>
      <c r="AK145" s="26">
        <v>129.82373437638608</v>
      </c>
      <c r="AL145" s="26">
        <v>131.77617768364854</v>
      </c>
      <c r="AM145" s="26">
        <v>129.82593319832031</v>
      </c>
      <c r="AN145" s="26">
        <v>129.82373437638608</v>
      </c>
      <c r="AO145" s="26"/>
      <c r="AP145" s="26"/>
      <c r="AQ145" s="26"/>
      <c r="AR145" s="26"/>
      <c r="AS145" s="26"/>
    </row>
    <row r="146" spans="1:45" ht="11.25" x14ac:dyDescent="0.2">
      <c r="A146" s="6">
        <v>137</v>
      </c>
      <c r="B146" s="5" t="s">
        <v>311</v>
      </c>
      <c r="C146" s="6">
        <v>1</v>
      </c>
      <c r="D146" s="30">
        <v>3432775</v>
      </c>
      <c r="E146" s="2">
        <v>190550</v>
      </c>
      <c r="F146" s="2">
        <v>0</v>
      </c>
      <c r="G146" s="2">
        <v>0</v>
      </c>
      <c r="H146" s="2">
        <v>0</v>
      </c>
      <c r="I146" s="2">
        <v>0</v>
      </c>
      <c r="J146" s="2">
        <v>4373050</v>
      </c>
      <c r="K146" s="29">
        <v>217807</v>
      </c>
      <c r="L146" s="2">
        <v>493769</v>
      </c>
      <c r="M146" s="2">
        <v>6973</v>
      </c>
      <c r="N146" s="2">
        <v>468529</v>
      </c>
      <c r="O146" s="2">
        <v>766711.6100000001</v>
      </c>
      <c r="P146" s="2">
        <v>0</v>
      </c>
      <c r="Q146" s="2">
        <v>0</v>
      </c>
      <c r="R146" s="2">
        <v>0</v>
      </c>
      <c r="S146" s="2">
        <v>0</v>
      </c>
      <c r="T146" s="2" t="s">
        <v>4</v>
      </c>
      <c r="U146" s="2">
        <f t="shared" si="14"/>
        <v>9950164.6099999994</v>
      </c>
      <c r="V146" s="25">
        <f t="shared" si="15"/>
        <v>11.087974913089671</v>
      </c>
      <c r="W146" s="2"/>
      <c r="X146" s="2">
        <v>90161028.659999996</v>
      </c>
      <c r="Y146" s="2">
        <v>89738339.850079805</v>
      </c>
      <c r="Z146" s="2">
        <f t="shared" si="16"/>
        <v>0</v>
      </c>
      <c r="AA146" s="2">
        <f t="shared" si="17"/>
        <v>0</v>
      </c>
      <c r="AB146" s="2"/>
      <c r="AC146" s="25">
        <v>99.277510489415846</v>
      </c>
      <c r="AD146" s="25">
        <f t="shared" si="18"/>
        <v>99.531184574752174</v>
      </c>
      <c r="AE146" s="28">
        <f t="shared" si="19"/>
        <v>0.2536740853363284</v>
      </c>
      <c r="AF146" s="2">
        <v>721</v>
      </c>
      <c r="AG146" s="2">
        <v>1</v>
      </c>
      <c r="AH146" s="25">
        <f t="shared" si="20"/>
        <v>99.531184574752174</v>
      </c>
      <c r="AI146" s="25"/>
      <c r="AJ146" s="25"/>
      <c r="AK146" s="26">
        <v>99.531184574752174</v>
      </c>
      <c r="AL146" s="26">
        <v>99.277510489415846</v>
      </c>
      <c r="AM146" s="26">
        <v>99.531046779353034</v>
      </c>
      <c r="AN146" s="26">
        <v>99.531184574752174</v>
      </c>
      <c r="AO146" s="26"/>
      <c r="AP146" s="26"/>
      <c r="AQ146" s="26"/>
      <c r="AR146" s="26"/>
      <c r="AS146" s="26"/>
    </row>
    <row r="147" spans="1:45" ht="11.25" x14ac:dyDescent="0.2">
      <c r="A147" s="6">
        <v>138</v>
      </c>
      <c r="B147" s="5" t="s">
        <v>310</v>
      </c>
      <c r="C147" s="6">
        <v>1</v>
      </c>
      <c r="D147" s="30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436406</v>
      </c>
      <c r="K147" s="29">
        <v>53030</v>
      </c>
      <c r="L147" s="2">
        <v>46546</v>
      </c>
      <c r="M147" s="2">
        <v>0</v>
      </c>
      <c r="N147" s="2">
        <v>84124</v>
      </c>
      <c r="O147" s="2">
        <v>7434.77</v>
      </c>
      <c r="P147" s="2">
        <v>0</v>
      </c>
      <c r="Q147" s="2">
        <v>0</v>
      </c>
      <c r="R147" s="2">
        <v>0</v>
      </c>
      <c r="S147" s="2">
        <v>0</v>
      </c>
      <c r="T147" s="2" t="s">
        <v>14</v>
      </c>
      <c r="U147" s="2">
        <f t="shared" si="14"/>
        <v>599147.71</v>
      </c>
      <c r="V147" s="25">
        <f t="shared" si="15"/>
        <v>3.8718128418167845</v>
      </c>
      <c r="W147" s="2"/>
      <c r="X147" s="2">
        <v>9927021.4951400012</v>
      </c>
      <c r="Y147" s="2">
        <v>15474604.131920274</v>
      </c>
      <c r="Z147" s="2">
        <f t="shared" si="16"/>
        <v>5547582.6367802732</v>
      </c>
      <c r="AA147" s="2">
        <f t="shared" si="17"/>
        <v>214792.01694125679</v>
      </c>
      <c r="AB147" s="2"/>
      <c r="AC147" s="25">
        <v>152.19708033265522</v>
      </c>
      <c r="AD147" s="25">
        <f t="shared" si="18"/>
        <v>153.71994633485789</v>
      </c>
      <c r="AE147" s="28">
        <f t="shared" si="19"/>
        <v>1.5228660022026759</v>
      </c>
      <c r="AF147" s="2">
        <v>7</v>
      </c>
      <c r="AG147" s="2">
        <v>1</v>
      </c>
      <c r="AH147" s="25">
        <f t="shared" si="20"/>
        <v>153.71994633485789</v>
      </c>
      <c r="AI147" s="25"/>
      <c r="AJ147" s="25"/>
      <c r="AK147" s="26">
        <v>153.71994633485789</v>
      </c>
      <c r="AL147" s="26">
        <v>155.31030393053791</v>
      </c>
      <c r="AM147" s="26">
        <v>153.69944678577593</v>
      </c>
      <c r="AN147" s="26">
        <v>153.71994633485789</v>
      </c>
      <c r="AO147" s="26"/>
      <c r="AP147" s="26"/>
      <c r="AQ147" s="26"/>
      <c r="AR147" s="26"/>
      <c r="AS147" s="26"/>
    </row>
    <row r="148" spans="1:45" ht="11.25" x14ac:dyDescent="0.2">
      <c r="A148" s="6">
        <v>139</v>
      </c>
      <c r="B148" s="5" t="s">
        <v>309</v>
      </c>
      <c r="C148" s="6">
        <v>1</v>
      </c>
      <c r="D148" s="30">
        <v>0</v>
      </c>
      <c r="E148" s="2">
        <v>20100</v>
      </c>
      <c r="F148" s="2">
        <v>0</v>
      </c>
      <c r="G148" s="2">
        <v>0</v>
      </c>
      <c r="H148" s="2">
        <v>0</v>
      </c>
      <c r="I148" s="2">
        <v>0</v>
      </c>
      <c r="J148" s="2">
        <v>779199</v>
      </c>
      <c r="K148" s="29">
        <v>960404</v>
      </c>
      <c r="L148" s="2">
        <v>408151</v>
      </c>
      <c r="M148" s="2">
        <v>0</v>
      </c>
      <c r="N148" s="2">
        <v>0</v>
      </c>
      <c r="O148" s="2">
        <v>15856.54</v>
      </c>
      <c r="P148" s="2">
        <v>0</v>
      </c>
      <c r="Q148" s="2">
        <v>0</v>
      </c>
      <c r="R148" s="2">
        <v>0</v>
      </c>
      <c r="S148" s="2">
        <v>0</v>
      </c>
      <c r="T148" s="2" t="s">
        <v>4</v>
      </c>
      <c r="U148" s="2">
        <f t="shared" si="14"/>
        <v>2183710.54</v>
      </c>
      <c r="V148" s="25">
        <f t="shared" si="15"/>
        <v>3.8647360912842599</v>
      </c>
      <c r="W148" s="2"/>
      <c r="X148" s="2">
        <v>41585309.188900001</v>
      </c>
      <c r="Y148" s="2">
        <v>56503484.026365906</v>
      </c>
      <c r="Z148" s="2">
        <f t="shared" si="16"/>
        <v>14918174.837465905</v>
      </c>
      <c r="AA148" s="2">
        <f t="shared" si="17"/>
        <v>576548.08710443182</v>
      </c>
      <c r="AB148" s="2"/>
      <c r="AC148" s="25">
        <v>133.14815170488166</v>
      </c>
      <c r="AD148" s="25">
        <f t="shared" si="18"/>
        <v>134.48724328395653</v>
      </c>
      <c r="AE148" s="28">
        <f t="shared" si="19"/>
        <v>1.339091579074875</v>
      </c>
      <c r="AF148" s="2">
        <v>9</v>
      </c>
      <c r="AG148" s="2">
        <v>1</v>
      </c>
      <c r="AH148" s="25">
        <f t="shared" si="20"/>
        <v>134.48724328395653</v>
      </c>
      <c r="AI148" s="25"/>
      <c r="AJ148" s="25"/>
      <c r="AK148" s="26">
        <v>134.48724328395653</v>
      </c>
      <c r="AL148" s="26">
        <v>134.5319777696923</v>
      </c>
      <c r="AM148" s="26">
        <v>134.48611252733036</v>
      </c>
      <c r="AN148" s="26">
        <v>134.48724328395653</v>
      </c>
      <c r="AO148" s="26"/>
      <c r="AP148" s="26"/>
      <c r="AQ148" s="26"/>
      <c r="AR148" s="26"/>
      <c r="AS148" s="26"/>
    </row>
    <row r="149" spans="1:45" ht="11.25" x14ac:dyDescent="0.2">
      <c r="A149" s="6">
        <v>140</v>
      </c>
      <c r="B149" s="5" t="s">
        <v>308</v>
      </c>
      <c r="C149" s="6">
        <v>0</v>
      </c>
      <c r="D149" s="30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9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f t="shared" si="14"/>
        <v>0</v>
      </c>
      <c r="V149" s="25">
        <f t="shared" si="15"/>
        <v>0</v>
      </c>
      <c r="W149" s="2"/>
      <c r="X149" s="2">
        <v>0</v>
      </c>
      <c r="Y149" s="2">
        <v>0</v>
      </c>
      <c r="Z149" s="2">
        <f t="shared" si="16"/>
        <v>0</v>
      </c>
      <c r="AA149" s="2">
        <f t="shared" si="17"/>
        <v>0</v>
      </c>
      <c r="AB149" s="2"/>
      <c r="AC149" s="25">
        <v>0</v>
      </c>
      <c r="AD149" s="25">
        <f t="shared" si="18"/>
        <v>0</v>
      </c>
      <c r="AE149" s="28">
        <f t="shared" si="19"/>
        <v>0</v>
      </c>
      <c r="AF149" s="2">
        <v>0</v>
      </c>
      <c r="AG149" s="2" t="s">
        <v>94</v>
      </c>
      <c r="AH149" s="25">
        <f t="shared" si="20"/>
        <v>0</v>
      </c>
      <c r="AI149" s="25"/>
      <c r="AJ149" s="25"/>
      <c r="AK149" s="26">
        <v>0</v>
      </c>
      <c r="AL149" s="26">
        <v>0</v>
      </c>
      <c r="AM149" s="26">
        <v>0</v>
      </c>
      <c r="AN149" s="26">
        <v>0</v>
      </c>
      <c r="AO149" s="26"/>
      <c r="AP149" s="26"/>
      <c r="AQ149" s="26"/>
      <c r="AR149" s="26"/>
      <c r="AS149" s="26"/>
    </row>
    <row r="150" spans="1:45" ht="11.25" x14ac:dyDescent="0.2">
      <c r="A150" s="6">
        <v>141</v>
      </c>
      <c r="B150" s="5" t="s">
        <v>307</v>
      </c>
      <c r="C150" s="6">
        <v>1</v>
      </c>
      <c r="D150" s="30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1386575.3</v>
      </c>
      <c r="K150" s="29">
        <v>628577.5</v>
      </c>
      <c r="L150" s="2">
        <v>1532259</v>
      </c>
      <c r="M150" s="2">
        <v>18482</v>
      </c>
      <c r="N150" s="2">
        <v>30334</v>
      </c>
      <c r="O150" s="2">
        <v>151615.80000000002</v>
      </c>
      <c r="P150" s="2">
        <v>0</v>
      </c>
      <c r="Q150" s="2">
        <v>0</v>
      </c>
      <c r="R150" s="2">
        <v>0</v>
      </c>
      <c r="S150" s="2">
        <v>0</v>
      </c>
      <c r="T150" s="2" t="s">
        <v>4</v>
      </c>
      <c r="U150" s="2">
        <f t="shared" si="14"/>
        <v>3747843.5999999996</v>
      </c>
      <c r="V150" s="25">
        <f t="shared" si="15"/>
        <v>8.2259626958806109</v>
      </c>
      <c r="W150" s="2"/>
      <c r="X150" s="2">
        <v>30603552.288509995</v>
      </c>
      <c r="Y150" s="2">
        <v>45561154.828441426</v>
      </c>
      <c r="Z150" s="2">
        <f t="shared" si="16"/>
        <v>14957602.539931431</v>
      </c>
      <c r="AA150" s="2">
        <f t="shared" si="17"/>
        <v>1230406.8051328503</v>
      </c>
      <c r="AB150" s="2"/>
      <c r="AC150" s="25">
        <v>148.23863780698451</v>
      </c>
      <c r="AD150" s="25">
        <f t="shared" si="18"/>
        <v>144.85490966992225</v>
      </c>
      <c r="AE150" s="28">
        <f t="shared" si="19"/>
        <v>-3.3837281370622634</v>
      </c>
      <c r="AF150" s="2">
        <v>209</v>
      </c>
      <c r="AG150" s="2">
        <v>1</v>
      </c>
      <c r="AH150" s="25">
        <f t="shared" si="20"/>
        <v>144.85490966992225</v>
      </c>
      <c r="AI150" s="25"/>
      <c r="AJ150" s="25"/>
      <c r="AK150" s="26">
        <v>144.85490966992225</v>
      </c>
      <c r="AL150" s="26">
        <v>148.23863780698451</v>
      </c>
      <c r="AM150" s="26">
        <v>144.83574359673133</v>
      </c>
      <c r="AN150" s="26">
        <v>144.85490966992225</v>
      </c>
      <c r="AO150" s="26"/>
      <c r="AP150" s="26"/>
      <c r="AQ150" s="26"/>
      <c r="AR150" s="26"/>
      <c r="AS150" s="26"/>
    </row>
    <row r="151" spans="1:45" ht="11.25" x14ac:dyDescent="0.2">
      <c r="A151" s="6">
        <v>142</v>
      </c>
      <c r="B151" s="5" t="s">
        <v>306</v>
      </c>
      <c r="C151" s="6">
        <v>1</v>
      </c>
      <c r="D151" s="30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490462</v>
      </c>
      <c r="K151" s="29">
        <v>599453</v>
      </c>
      <c r="L151" s="2">
        <v>343433</v>
      </c>
      <c r="M151" s="2">
        <v>0</v>
      </c>
      <c r="N151" s="2">
        <v>0</v>
      </c>
      <c r="O151" s="2">
        <v>38199.420000000006</v>
      </c>
      <c r="P151" s="2">
        <v>0</v>
      </c>
      <c r="Q151" s="2">
        <v>0</v>
      </c>
      <c r="R151" s="2">
        <v>0</v>
      </c>
      <c r="S151" s="2">
        <v>0</v>
      </c>
      <c r="T151" s="2" t="s">
        <v>4</v>
      </c>
      <c r="U151" s="2">
        <f t="shared" si="14"/>
        <v>1471547.42</v>
      </c>
      <c r="V151" s="25">
        <f t="shared" si="15"/>
        <v>7.4971327893794903</v>
      </c>
      <c r="W151" s="2"/>
      <c r="X151" s="2">
        <v>10567859.950760001</v>
      </c>
      <c r="Y151" s="2">
        <v>19628136</v>
      </c>
      <c r="Z151" s="2">
        <f t="shared" si="16"/>
        <v>9060276.0492399987</v>
      </c>
      <c r="AA151" s="2">
        <f t="shared" si="17"/>
        <v>679260.9264958686</v>
      </c>
      <c r="AB151" s="2"/>
      <c r="AC151" s="25">
        <v>173.56957341850872</v>
      </c>
      <c r="AD151" s="25">
        <f t="shared" si="18"/>
        <v>179.30664450318912</v>
      </c>
      <c r="AE151" s="28">
        <f t="shared" si="19"/>
        <v>5.7370710846803945</v>
      </c>
      <c r="AF151" s="2">
        <v>20</v>
      </c>
      <c r="AG151" s="2">
        <v>1</v>
      </c>
      <c r="AH151" s="25">
        <f t="shared" si="20"/>
        <v>179.30664450318912</v>
      </c>
      <c r="AI151" s="25"/>
      <c r="AJ151" s="25"/>
      <c r="AK151" s="26">
        <v>179.30664450318912</v>
      </c>
      <c r="AL151" s="26">
        <v>180.2619479997266</v>
      </c>
      <c r="AM151" s="26">
        <v>179.32590474549335</v>
      </c>
      <c r="AN151" s="26">
        <v>179.30664450318912</v>
      </c>
      <c r="AO151" s="26"/>
      <c r="AP151" s="26"/>
      <c r="AQ151" s="26"/>
      <c r="AR151" s="26"/>
      <c r="AS151" s="26"/>
    </row>
    <row r="152" spans="1:45" ht="11.25" x14ac:dyDescent="0.2">
      <c r="A152" s="6">
        <v>143</v>
      </c>
      <c r="B152" s="5" t="s">
        <v>305</v>
      </c>
      <c r="C152" s="6">
        <v>0</v>
      </c>
      <c r="D152" s="30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9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f t="shared" si="14"/>
        <v>0</v>
      </c>
      <c r="V152" s="25">
        <f t="shared" si="15"/>
        <v>0</v>
      </c>
      <c r="W152" s="2"/>
      <c r="X152" s="2">
        <v>423468.62</v>
      </c>
      <c r="Y152" s="2">
        <v>449090</v>
      </c>
      <c r="Z152" s="2">
        <f t="shared" si="16"/>
        <v>25621.380000000005</v>
      </c>
      <c r="AA152" s="2">
        <f t="shared" si="17"/>
        <v>0</v>
      </c>
      <c r="AB152" s="2"/>
      <c r="AC152" s="25">
        <v>0</v>
      </c>
      <c r="AD152" s="25">
        <f t="shared" si="18"/>
        <v>0</v>
      </c>
      <c r="AE152" s="28">
        <f t="shared" si="19"/>
        <v>0</v>
      </c>
      <c r="AF152" s="2">
        <v>0</v>
      </c>
      <c r="AG152" s="2" t="s">
        <v>94</v>
      </c>
      <c r="AH152" s="25">
        <f t="shared" si="20"/>
        <v>0</v>
      </c>
      <c r="AI152" s="25"/>
      <c r="AJ152" s="25"/>
      <c r="AK152" s="26">
        <v>0</v>
      </c>
      <c r="AL152" s="26">
        <v>0</v>
      </c>
      <c r="AM152" s="26">
        <v>0</v>
      </c>
      <c r="AN152" s="26">
        <v>0</v>
      </c>
      <c r="AO152" s="26"/>
      <c r="AP152" s="26"/>
      <c r="AQ152" s="26"/>
      <c r="AR152" s="26"/>
      <c r="AS152" s="26"/>
    </row>
    <row r="153" spans="1:45" ht="11.25" x14ac:dyDescent="0.2">
      <c r="A153" s="6">
        <v>144</v>
      </c>
      <c r="B153" s="5" t="s">
        <v>304</v>
      </c>
      <c r="C153" s="6">
        <v>1</v>
      </c>
      <c r="D153" s="30">
        <v>500000</v>
      </c>
      <c r="E153" s="2">
        <v>42840</v>
      </c>
      <c r="F153" s="2">
        <v>0</v>
      </c>
      <c r="G153" s="2">
        <v>0</v>
      </c>
      <c r="H153" s="2">
        <v>0</v>
      </c>
      <c r="I153" s="2">
        <v>313852</v>
      </c>
      <c r="J153" s="2">
        <v>430759</v>
      </c>
      <c r="K153" s="29">
        <v>762749</v>
      </c>
      <c r="L153" s="2">
        <v>0</v>
      </c>
      <c r="M153" s="2">
        <v>7840</v>
      </c>
      <c r="N153" s="2">
        <v>33567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 t="s">
        <v>14</v>
      </c>
      <c r="U153" s="2">
        <f t="shared" si="14"/>
        <v>1786607</v>
      </c>
      <c r="V153" s="25">
        <f t="shared" si="15"/>
        <v>5.7880674335399407</v>
      </c>
      <c r="W153" s="2"/>
      <c r="X153" s="2">
        <v>18495911.746960003</v>
      </c>
      <c r="Y153" s="2">
        <v>30867073</v>
      </c>
      <c r="Z153" s="2">
        <f t="shared" si="16"/>
        <v>12371161.253039997</v>
      </c>
      <c r="AA153" s="2">
        <f t="shared" si="17"/>
        <v>716051.15563791979</v>
      </c>
      <c r="AB153" s="2"/>
      <c r="AC153" s="25">
        <v>157.99085317612494</v>
      </c>
      <c r="AD153" s="25">
        <f t="shared" si="18"/>
        <v>163.01452048892759</v>
      </c>
      <c r="AE153" s="28">
        <f t="shared" si="19"/>
        <v>5.0236673128026439</v>
      </c>
      <c r="AF153" s="2">
        <v>0</v>
      </c>
      <c r="AG153" s="2">
        <v>1</v>
      </c>
      <c r="AH153" s="25">
        <f t="shared" si="20"/>
        <v>163.01452048892759</v>
      </c>
      <c r="AI153" s="25"/>
      <c r="AJ153" s="25"/>
      <c r="AK153" s="26">
        <v>163.01452048892759</v>
      </c>
      <c r="AL153" s="26">
        <v>162.8066487935036</v>
      </c>
      <c r="AM153" s="26">
        <v>163.01452048892759</v>
      </c>
      <c r="AN153" s="26">
        <v>163.01452048892759</v>
      </c>
      <c r="AO153" s="26"/>
      <c r="AP153" s="26"/>
      <c r="AQ153" s="26"/>
      <c r="AR153" s="26"/>
      <c r="AS153" s="26"/>
    </row>
    <row r="154" spans="1:45" ht="11.25" x14ac:dyDescent="0.2">
      <c r="A154" s="6">
        <v>145</v>
      </c>
      <c r="B154" s="5" t="s">
        <v>303</v>
      </c>
      <c r="C154" s="6">
        <v>1</v>
      </c>
      <c r="D154" s="30">
        <v>0</v>
      </c>
      <c r="E154" s="2">
        <v>2779011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9">
        <v>0</v>
      </c>
      <c r="L154" s="2">
        <v>259135</v>
      </c>
      <c r="M154" s="2">
        <v>0</v>
      </c>
      <c r="N154" s="2">
        <v>0</v>
      </c>
      <c r="O154" s="2">
        <v>14623.490000000002</v>
      </c>
      <c r="P154" s="2">
        <v>0</v>
      </c>
      <c r="Q154" s="2">
        <v>0</v>
      </c>
      <c r="R154" s="2">
        <v>0</v>
      </c>
      <c r="S154" s="2">
        <v>0</v>
      </c>
      <c r="T154" s="2" t="s">
        <v>4</v>
      </c>
      <c r="U154" s="2">
        <f t="shared" si="14"/>
        <v>3052769.49</v>
      </c>
      <c r="V154" s="25">
        <f t="shared" si="15"/>
        <v>20.328797396512435</v>
      </c>
      <c r="W154" s="2"/>
      <c r="X154" s="2">
        <v>11789935.42196</v>
      </c>
      <c r="Y154" s="2">
        <v>15016970.411263613</v>
      </c>
      <c r="Z154" s="2">
        <f t="shared" si="16"/>
        <v>3227034.9893036131</v>
      </c>
      <c r="AA154" s="2">
        <f t="shared" si="17"/>
        <v>656017.40489009826</v>
      </c>
      <c r="AB154" s="2"/>
      <c r="AC154" s="25">
        <v>126.43030425620852</v>
      </c>
      <c r="AD154" s="25">
        <f t="shared" si="18"/>
        <v>121.80688436702312</v>
      </c>
      <c r="AE154" s="28">
        <f t="shared" si="19"/>
        <v>-4.6234198891853993</v>
      </c>
      <c r="AF154" s="2">
        <v>19</v>
      </c>
      <c r="AG154" s="2">
        <v>1</v>
      </c>
      <c r="AH154" s="25">
        <f t="shared" si="20"/>
        <v>121.80688436702312</v>
      </c>
      <c r="AI154" s="25"/>
      <c r="AJ154" s="25"/>
      <c r="AK154" s="26">
        <v>121.80688436702312</v>
      </c>
      <c r="AL154" s="26">
        <v>126.43030425620852</v>
      </c>
      <c r="AM154" s="26">
        <v>121.80246172702324</v>
      </c>
      <c r="AN154" s="26">
        <v>121.80688436702312</v>
      </c>
      <c r="AO154" s="26"/>
      <c r="AP154" s="26"/>
      <c r="AQ154" s="26"/>
      <c r="AR154" s="26"/>
      <c r="AS154" s="26"/>
    </row>
    <row r="155" spans="1:45" ht="11.25" x14ac:dyDescent="0.2">
      <c r="A155" s="6">
        <v>146</v>
      </c>
      <c r="B155" s="5" t="s">
        <v>302</v>
      </c>
      <c r="C155" s="6">
        <v>0</v>
      </c>
      <c r="D155" s="3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33">
        <v>0</v>
      </c>
      <c r="L155" s="14">
        <v>262897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2">
        <f t="shared" si="14"/>
        <v>0</v>
      </c>
      <c r="V155" s="31">
        <f t="shared" si="15"/>
        <v>0</v>
      </c>
      <c r="W155" s="14"/>
      <c r="X155" s="14">
        <v>203601.62000000002</v>
      </c>
      <c r="Y155" s="14">
        <v>2326374</v>
      </c>
      <c r="Z155" s="2">
        <f t="shared" si="16"/>
        <v>2122772.38</v>
      </c>
      <c r="AA155" s="14">
        <f t="shared" si="17"/>
        <v>0</v>
      </c>
      <c r="AB155" s="2"/>
      <c r="AC155" s="25">
        <v>0</v>
      </c>
      <c r="AD155" s="25">
        <f t="shared" si="18"/>
        <v>0</v>
      </c>
      <c r="AE155" s="28">
        <f t="shared" si="19"/>
        <v>0</v>
      </c>
      <c r="AF155" s="2">
        <v>0</v>
      </c>
      <c r="AG155" s="2" t="s">
        <v>94</v>
      </c>
      <c r="AH155" s="25">
        <f t="shared" si="20"/>
        <v>0</v>
      </c>
      <c r="AI155" s="25"/>
      <c r="AJ155" s="25"/>
      <c r="AK155" s="26">
        <v>0</v>
      </c>
      <c r="AL155" s="26">
        <v>0</v>
      </c>
      <c r="AM155" s="26">
        <v>0</v>
      </c>
      <c r="AN155" s="26">
        <v>0</v>
      </c>
      <c r="AO155" s="26"/>
      <c r="AP155" s="26"/>
      <c r="AQ155" s="26"/>
      <c r="AR155" s="26"/>
      <c r="AS155" s="26"/>
    </row>
    <row r="156" spans="1:45" ht="11.25" x14ac:dyDescent="0.2">
      <c r="A156" s="6">
        <v>147</v>
      </c>
      <c r="B156" s="5" t="s">
        <v>301</v>
      </c>
      <c r="C156" s="6">
        <v>0</v>
      </c>
      <c r="D156" s="30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9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f t="shared" si="14"/>
        <v>0</v>
      </c>
      <c r="V156" s="25">
        <f t="shared" si="15"/>
        <v>0</v>
      </c>
      <c r="W156" s="2"/>
      <c r="X156" s="2">
        <v>0</v>
      </c>
      <c r="Y156" s="2">
        <v>906.55000000000007</v>
      </c>
      <c r="Z156" s="2">
        <f t="shared" si="16"/>
        <v>906.55000000000007</v>
      </c>
      <c r="AA156" s="2">
        <f t="shared" si="17"/>
        <v>0</v>
      </c>
      <c r="AB156" s="2"/>
      <c r="AC156" s="25">
        <v>0</v>
      </c>
      <c r="AD156" s="25">
        <f t="shared" si="18"/>
        <v>0</v>
      </c>
      <c r="AE156" s="28">
        <f t="shared" si="19"/>
        <v>0</v>
      </c>
      <c r="AF156" s="2">
        <v>0</v>
      </c>
      <c r="AG156" s="2" t="s">
        <v>94</v>
      </c>
      <c r="AH156" s="25">
        <f t="shared" si="20"/>
        <v>0</v>
      </c>
      <c r="AI156" s="25"/>
      <c r="AJ156" s="25"/>
      <c r="AK156" s="26">
        <v>0</v>
      </c>
      <c r="AL156" s="26">
        <v>0</v>
      </c>
      <c r="AM156" s="26">
        <v>0</v>
      </c>
      <c r="AN156" s="26">
        <v>0</v>
      </c>
      <c r="AO156" s="26"/>
      <c r="AP156" s="26"/>
      <c r="AQ156" s="26"/>
      <c r="AR156" s="26"/>
      <c r="AS156" s="26"/>
    </row>
    <row r="157" spans="1:45" ht="11.25" x14ac:dyDescent="0.2">
      <c r="A157" s="6">
        <v>148</v>
      </c>
      <c r="B157" s="5" t="s">
        <v>300</v>
      </c>
      <c r="C157" s="6">
        <v>0</v>
      </c>
      <c r="D157" s="30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9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f t="shared" si="14"/>
        <v>0</v>
      </c>
      <c r="V157" s="25">
        <f t="shared" si="15"/>
        <v>0</v>
      </c>
      <c r="W157" s="2"/>
      <c r="X157" s="2">
        <v>29315.599999999999</v>
      </c>
      <c r="Y157" s="2">
        <v>29331</v>
      </c>
      <c r="Z157" s="2">
        <f t="shared" si="16"/>
        <v>15.400000000001455</v>
      </c>
      <c r="AA157" s="2">
        <f t="shared" si="17"/>
        <v>0</v>
      </c>
      <c r="AB157" s="2"/>
      <c r="AC157" s="25">
        <v>0</v>
      </c>
      <c r="AD157" s="25">
        <f t="shared" si="18"/>
        <v>0</v>
      </c>
      <c r="AE157" s="28">
        <f t="shared" si="19"/>
        <v>0</v>
      </c>
      <c r="AF157" s="2">
        <v>0</v>
      </c>
      <c r="AG157" s="2" t="s">
        <v>94</v>
      </c>
      <c r="AH157" s="25">
        <f t="shared" si="20"/>
        <v>0</v>
      </c>
      <c r="AI157" s="25"/>
      <c r="AJ157" s="25"/>
      <c r="AK157" s="26">
        <v>0</v>
      </c>
      <c r="AL157" s="26">
        <v>0</v>
      </c>
      <c r="AM157" s="26">
        <v>0</v>
      </c>
      <c r="AN157" s="26">
        <v>0</v>
      </c>
      <c r="AO157" s="26"/>
      <c r="AP157" s="26"/>
      <c r="AQ157" s="26"/>
      <c r="AR157" s="26"/>
      <c r="AS157" s="26"/>
    </row>
    <row r="158" spans="1:45" ht="11.25" x14ac:dyDescent="0.2">
      <c r="A158" s="6">
        <v>149</v>
      </c>
      <c r="B158" s="5" t="s">
        <v>299</v>
      </c>
      <c r="C158" s="6">
        <v>1</v>
      </c>
      <c r="D158" s="30">
        <v>0</v>
      </c>
      <c r="E158" s="2">
        <v>773125</v>
      </c>
      <c r="F158" s="2">
        <v>0</v>
      </c>
      <c r="G158" s="2">
        <v>0</v>
      </c>
      <c r="H158" s="2">
        <v>0</v>
      </c>
      <c r="I158" s="2">
        <v>607850</v>
      </c>
      <c r="J158" s="2">
        <v>5737210</v>
      </c>
      <c r="K158" s="29">
        <v>1481070</v>
      </c>
      <c r="L158" s="2">
        <v>5141707</v>
      </c>
      <c r="M158" s="2">
        <v>59980</v>
      </c>
      <c r="N158" s="2">
        <v>0</v>
      </c>
      <c r="O158" s="2">
        <v>1864074.59</v>
      </c>
      <c r="P158" s="2">
        <v>0</v>
      </c>
      <c r="Q158" s="2">
        <v>0</v>
      </c>
      <c r="R158" s="2">
        <v>0</v>
      </c>
      <c r="S158" s="2">
        <v>0</v>
      </c>
      <c r="T158" s="2" t="s">
        <v>14</v>
      </c>
      <c r="U158" s="2">
        <f t="shared" si="14"/>
        <v>12528575.32</v>
      </c>
      <c r="V158" s="25">
        <f t="shared" si="15"/>
        <v>5.5108552678344491</v>
      </c>
      <c r="W158" s="2"/>
      <c r="X158" s="2">
        <v>218786376.44</v>
      </c>
      <c r="Y158" s="2">
        <v>227343573.92991817</v>
      </c>
      <c r="Z158" s="2">
        <f t="shared" si="16"/>
        <v>8557197.4899181724</v>
      </c>
      <c r="AA158" s="2">
        <f t="shared" si="17"/>
        <v>471574.76865215285</v>
      </c>
      <c r="AB158" s="2"/>
      <c r="AC158" s="25">
        <v>99.252247305814322</v>
      </c>
      <c r="AD158" s="25">
        <f t="shared" si="18"/>
        <v>103.69567011110649</v>
      </c>
      <c r="AE158" s="28">
        <f t="shared" si="19"/>
        <v>4.4434228052921725</v>
      </c>
      <c r="AF158" s="2">
        <v>1965</v>
      </c>
      <c r="AG158" s="2">
        <v>1</v>
      </c>
      <c r="AH158" s="25">
        <f t="shared" si="20"/>
        <v>103.69567011110649</v>
      </c>
      <c r="AI158" s="25"/>
      <c r="AJ158" s="25"/>
      <c r="AK158" s="26">
        <v>103.69567011110649</v>
      </c>
      <c r="AL158" s="26">
        <v>99.252247305814322</v>
      </c>
      <c r="AM158" s="26">
        <v>103.66573933885712</v>
      </c>
      <c r="AN158" s="26">
        <v>103.69567011110649</v>
      </c>
      <c r="AO158" s="26"/>
      <c r="AP158" s="26"/>
      <c r="AQ158" s="26"/>
      <c r="AR158" s="26"/>
      <c r="AS158" s="26"/>
    </row>
    <row r="159" spans="1:45" ht="11.25" x14ac:dyDescent="0.2">
      <c r="A159" s="6">
        <v>150</v>
      </c>
      <c r="B159" s="5" t="s">
        <v>298</v>
      </c>
      <c r="C159" s="6">
        <v>1</v>
      </c>
      <c r="D159" s="30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165000</v>
      </c>
      <c r="K159" s="29">
        <v>0</v>
      </c>
      <c r="L159" s="2">
        <v>525620</v>
      </c>
      <c r="M159" s="2">
        <v>0</v>
      </c>
      <c r="N159" s="2">
        <v>87930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 t="s">
        <v>4</v>
      </c>
      <c r="U159" s="2">
        <f t="shared" si="14"/>
        <v>778550</v>
      </c>
      <c r="V159" s="25">
        <f t="shared" si="15"/>
        <v>6.0761427416209433</v>
      </c>
      <c r="W159" s="2"/>
      <c r="X159" s="2">
        <v>7515008.5899999989</v>
      </c>
      <c r="Y159" s="2">
        <v>12813227.620000001</v>
      </c>
      <c r="Z159" s="2">
        <f t="shared" si="16"/>
        <v>5298219.0300000021</v>
      </c>
      <c r="AA159" s="2">
        <f t="shared" si="17"/>
        <v>321927.35102652467</v>
      </c>
      <c r="AB159" s="2"/>
      <c r="AC159" s="25">
        <v>160.80437040195838</v>
      </c>
      <c r="AD159" s="25">
        <f t="shared" si="18"/>
        <v>166.2180437903329</v>
      </c>
      <c r="AE159" s="28">
        <f t="shared" si="19"/>
        <v>5.4136733883745194</v>
      </c>
      <c r="AF159" s="2">
        <v>0</v>
      </c>
      <c r="AG159" s="2">
        <v>1</v>
      </c>
      <c r="AH159" s="25">
        <f t="shared" si="20"/>
        <v>166.2180437903329</v>
      </c>
      <c r="AI159" s="25"/>
      <c r="AJ159" s="25"/>
      <c r="AK159" s="26">
        <v>166.2180437903329</v>
      </c>
      <c r="AL159" s="26">
        <v>166.67193684400812</v>
      </c>
      <c r="AM159" s="26">
        <v>166.2180437903329</v>
      </c>
      <c r="AN159" s="26">
        <v>166.2180437903329</v>
      </c>
      <c r="AO159" s="26"/>
      <c r="AP159" s="26"/>
      <c r="AQ159" s="26"/>
      <c r="AR159" s="26"/>
      <c r="AS159" s="26"/>
    </row>
    <row r="160" spans="1:45" ht="11.25" x14ac:dyDescent="0.2">
      <c r="A160" s="6">
        <v>151</v>
      </c>
      <c r="B160" s="5" t="s">
        <v>297</v>
      </c>
      <c r="C160" s="6">
        <v>1</v>
      </c>
      <c r="D160" s="30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1040735.83</v>
      </c>
      <c r="K160" s="29">
        <v>4450</v>
      </c>
      <c r="L160" s="2">
        <v>441353</v>
      </c>
      <c r="M160" s="2">
        <v>993</v>
      </c>
      <c r="N160" s="2">
        <v>22306</v>
      </c>
      <c r="O160" s="2">
        <v>18314.45</v>
      </c>
      <c r="P160" s="2">
        <v>0</v>
      </c>
      <c r="Q160" s="2">
        <v>0</v>
      </c>
      <c r="R160" s="2">
        <v>0</v>
      </c>
      <c r="S160" s="2">
        <v>0</v>
      </c>
      <c r="T160" s="2" t="s">
        <v>4</v>
      </c>
      <c r="U160" s="2">
        <f t="shared" si="14"/>
        <v>1528152.28</v>
      </c>
      <c r="V160" s="25">
        <f t="shared" si="15"/>
        <v>7.5247776477267285</v>
      </c>
      <c r="W160" s="2"/>
      <c r="X160" s="2">
        <v>18032789.120000001</v>
      </c>
      <c r="Y160" s="2">
        <v>20308271.573468518</v>
      </c>
      <c r="Z160" s="2">
        <f t="shared" si="16"/>
        <v>2275482.4534685165</v>
      </c>
      <c r="AA160" s="2">
        <f t="shared" si="17"/>
        <v>171224.99503654268</v>
      </c>
      <c r="AB160" s="2"/>
      <c r="AC160" s="25">
        <v>115.23718273805612</v>
      </c>
      <c r="AD160" s="25">
        <f t="shared" si="18"/>
        <v>111.66906264155313</v>
      </c>
      <c r="AE160" s="28">
        <f t="shared" si="19"/>
        <v>-3.5681200965029944</v>
      </c>
      <c r="AF160" s="2">
        <v>19</v>
      </c>
      <c r="AG160" s="2">
        <v>1</v>
      </c>
      <c r="AH160" s="25">
        <f t="shared" si="20"/>
        <v>111.66906264155313</v>
      </c>
      <c r="AI160" s="25"/>
      <c r="AJ160" s="25"/>
      <c r="AK160" s="26">
        <v>111.66906264155313</v>
      </c>
      <c r="AL160" s="26">
        <v>111.46282859856673</v>
      </c>
      <c r="AM160" s="26">
        <v>111.66625889328519</v>
      </c>
      <c r="AN160" s="26">
        <v>111.66906264155313</v>
      </c>
      <c r="AO160" s="26"/>
      <c r="AP160" s="26"/>
      <c r="AQ160" s="26"/>
      <c r="AR160" s="26"/>
      <c r="AS160" s="26"/>
    </row>
    <row r="161" spans="1:45" ht="11.25" x14ac:dyDescent="0.2">
      <c r="A161" s="6">
        <v>152</v>
      </c>
      <c r="B161" s="5" t="s">
        <v>296</v>
      </c>
      <c r="C161" s="6">
        <v>1</v>
      </c>
      <c r="D161" s="30">
        <v>0</v>
      </c>
      <c r="E161" s="2">
        <v>155337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9">
        <v>0</v>
      </c>
      <c r="L161" s="2">
        <v>756956</v>
      </c>
      <c r="M161" s="2">
        <v>0</v>
      </c>
      <c r="N161" s="2">
        <v>17488</v>
      </c>
      <c r="O161" s="2">
        <v>1958.5300000000002</v>
      </c>
      <c r="P161" s="2">
        <v>0</v>
      </c>
      <c r="Q161" s="2">
        <v>0</v>
      </c>
      <c r="R161" s="2">
        <v>0</v>
      </c>
      <c r="S161" s="2">
        <v>0</v>
      </c>
      <c r="T161" s="2" t="s">
        <v>4</v>
      </c>
      <c r="U161" s="2">
        <f t="shared" si="14"/>
        <v>931739.53</v>
      </c>
      <c r="V161" s="25">
        <f t="shared" si="15"/>
        <v>6.6936858715854433</v>
      </c>
      <c r="W161" s="2"/>
      <c r="X161" s="2">
        <v>5736170.5799999991</v>
      </c>
      <c r="Y161" s="2">
        <v>13919678.154530898</v>
      </c>
      <c r="Z161" s="2">
        <f t="shared" si="16"/>
        <v>8183507.5745308986</v>
      </c>
      <c r="AA161" s="2">
        <f t="shared" si="17"/>
        <v>547778.2903164993</v>
      </c>
      <c r="AB161" s="2"/>
      <c r="AC161" s="25">
        <v>243.30008321161526</v>
      </c>
      <c r="AD161" s="25">
        <f t="shared" si="18"/>
        <v>233.11545006763731</v>
      </c>
      <c r="AE161" s="28">
        <f t="shared" si="19"/>
        <v>-10.184633143977948</v>
      </c>
      <c r="AF161" s="2">
        <v>0</v>
      </c>
      <c r="AG161" s="2">
        <v>1</v>
      </c>
      <c r="AH161" s="25">
        <f t="shared" si="20"/>
        <v>233.11545006763731</v>
      </c>
      <c r="AI161" s="25"/>
      <c r="AJ161" s="25"/>
      <c r="AK161" s="26">
        <v>233.11545006763731</v>
      </c>
      <c r="AL161" s="26">
        <v>232.44367312656763</v>
      </c>
      <c r="AM161" s="26">
        <v>233.1025515193395</v>
      </c>
      <c r="AN161" s="26">
        <v>233.11545006763731</v>
      </c>
      <c r="AO161" s="26"/>
      <c r="AP161" s="26"/>
      <c r="AQ161" s="26"/>
      <c r="AR161" s="26"/>
      <c r="AS161" s="26"/>
    </row>
    <row r="162" spans="1:45" ht="11.25" x14ac:dyDescent="0.2">
      <c r="A162" s="6">
        <v>153</v>
      </c>
      <c r="B162" s="5" t="s">
        <v>295</v>
      </c>
      <c r="C162" s="6">
        <v>1</v>
      </c>
      <c r="D162" s="30">
        <v>3580472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4754786</v>
      </c>
      <c r="K162" s="29">
        <v>1122981</v>
      </c>
      <c r="L162" s="2">
        <v>0</v>
      </c>
      <c r="M162" s="2">
        <v>0</v>
      </c>
      <c r="N162" s="2">
        <v>159860</v>
      </c>
      <c r="O162" s="2">
        <v>69593.16</v>
      </c>
      <c r="P162" s="2">
        <v>0</v>
      </c>
      <c r="Q162" s="2">
        <v>0</v>
      </c>
      <c r="R162" s="2">
        <v>0</v>
      </c>
      <c r="S162" s="2">
        <v>0</v>
      </c>
      <c r="T162" s="2" t="s">
        <v>4</v>
      </c>
      <c r="U162" s="2">
        <f t="shared" si="14"/>
        <v>9687692.1600000001</v>
      </c>
      <c r="V162" s="25">
        <f t="shared" si="15"/>
        <v>11.932828555032904</v>
      </c>
      <c r="W162" s="2"/>
      <c r="X162" s="2">
        <v>79655609.189999998</v>
      </c>
      <c r="Y162" s="2">
        <v>81185212</v>
      </c>
      <c r="Z162" s="2">
        <f t="shared" si="16"/>
        <v>1529602.8100000024</v>
      </c>
      <c r="AA162" s="2">
        <f t="shared" si="17"/>
        <v>182524.88089026598</v>
      </c>
      <c r="AB162" s="2"/>
      <c r="AC162" s="25">
        <v>100.77138685812719</v>
      </c>
      <c r="AD162" s="25">
        <f t="shared" si="18"/>
        <v>101.69112752109721</v>
      </c>
      <c r="AE162" s="28">
        <f t="shared" si="19"/>
        <v>0.91974066297002821</v>
      </c>
      <c r="AF162" s="2">
        <v>99</v>
      </c>
      <c r="AG162" s="2">
        <v>1</v>
      </c>
      <c r="AH162" s="25">
        <f t="shared" si="20"/>
        <v>101.69112752109721</v>
      </c>
      <c r="AI162" s="25"/>
      <c r="AJ162" s="25"/>
      <c r="AK162" s="26">
        <v>101.69112752109721</v>
      </c>
      <c r="AL162" s="26">
        <v>100.77138685812719</v>
      </c>
      <c r="AM162" s="26">
        <v>99.325718307270918</v>
      </c>
      <c r="AN162" s="26">
        <v>101.69112752109721</v>
      </c>
      <c r="AO162" s="26"/>
      <c r="AP162" s="26"/>
      <c r="AQ162" s="26"/>
      <c r="AR162" s="26"/>
      <c r="AS162" s="26"/>
    </row>
    <row r="163" spans="1:45" ht="11.25" x14ac:dyDescent="0.2">
      <c r="A163" s="6">
        <v>154</v>
      </c>
      <c r="B163" s="5" t="s">
        <v>294</v>
      </c>
      <c r="C163" s="6">
        <v>1</v>
      </c>
      <c r="D163" s="30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9">
        <v>0</v>
      </c>
      <c r="L163" s="2">
        <v>95000</v>
      </c>
      <c r="M163" s="2">
        <v>0</v>
      </c>
      <c r="N163" s="2">
        <v>3330</v>
      </c>
      <c r="O163" s="2">
        <v>9179.1</v>
      </c>
      <c r="P163" s="2">
        <v>0</v>
      </c>
      <c r="Q163" s="2">
        <v>0</v>
      </c>
      <c r="R163" s="2">
        <v>0</v>
      </c>
      <c r="S163" s="2">
        <v>0</v>
      </c>
      <c r="T163" s="2" t="s">
        <v>14</v>
      </c>
      <c r="U163" s="2">
        <f t="shared" si="14"/>
        <v>49559.100000000006</v>
      </c>
      <c r="V163" s="25">
        <f t="shared" si="15"/>
        <v>1.8117469523431462</v>
      </c>
      <c r="W163" s="2"/>
      <c r="X163" s="2">
        <v>1203602.1499999999</v>
      </c>
      <c r="Y163" s="2">
        <v>2735431.6747106896</v>
      </c>
      <c r="Z163" s="2">
        <f t="shared" si="16"/>
        <v>1531829.5247106897</v>
      </c>
      <c r="AA163" s="2">
        <f t="shared" si="17"/>
        <v>27752.874729038424</v>
      </c>
      <c r="AB163" s="2"/>
      <c r="AC163" s="25">
        <v>229.50720584999863</v>
      </c>
      <c r="AD163" s="25">
        <f t="shared" si="18"/>
        <v>224.96460312750784</v>
      </c>
      <c r="AE163" s="28">
        <f t="shared" si="19"/>
        <v>-4.5426027224907841</v>
      </c>
      <c r="AF163" s="2">
        <v>1</v>
      </c>
      <c r="AG163" s="2">
        <v>1</v>
      </c>
      <c r="AH163" s="25">
        <f t="shared" si="20"/>
        <v>224.96460312750784</v>
      </c>
      <c r="AI163" s="25"/>
      <c r="AJ163" s="25"/>
      <c r="AK163" s="26">
        <v>224.96460312750784</v>
      </c>
      <c r="AL163" s="26">
        <v>225.92822017831799</v>
      </c>
      <c r="AM163" s="26">
        <v>224.94988181144592</v>
      </c>
      <c r="AN163" s="26">
        <v>224.96460312750784</v>
      </c>
      <c r="AO163" s="26"/>
      <c r="AP163" s="26"/>
      <c r="AQ163" s="26"/>
      <c r="AR163" s="26"/>
      <c r="AS163" s="26"/>
    </row>
    <row r="164" spans="1:45" ht="11.25" x14ac:dyDescent="0.2">
      <c r="A164" s="6">
        <v>155</v>
      </c>
      <c r="B164" s="5" t="s">
        <v>293</v>
      </c>
      <c r="C164" s="6">
        <v>1</v>
      </c>
      <c r="D164" s="30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4329139</v>
      </c>
      <c r="K164" s="29">
        <v>3900000</v>
      </c>
      <c r="L164" s="2">
        <v>4324316</v>
      </c>
      <c r="M164" s="2">
        <v>0</v>
      </c>
      <c r="N164" s="2">
        <v>0</v>
      </c>
      <c r="O164" s="2">
        <v>2515.0300000000002</v>
      </c>
      <c r="P164" s="2">
        <v>0</v>
      </c>
      <c r="Q164" s="2">
        <v>0</v>
      </c>
      <c r="R164" s="2">
        <v>0</v>
      </c>
      <c r="S164" s="2">
        <v>0</v>
      </c>
      <c r="T164" s="2" t="s">
        <v>4</v>
      </c>
      <c r="U164" s="2">
        <f t="shared" si="14"/>
        <v>12555970.029999999</v>
      </c>
      <c r="V164" s="25">
        <f t="shared" si="15"/>
        <v>8.7319654564087994</v>
      </c>
      <c r="W164" s="2"/>
      <c r="X164" s="2">
        <v>81400953.564800009</v>
      </c>
      <c r="Y164" s="2">
        <v>143793171.11000001</v>
      </c>
      <c r="Z164" s="2">
        <f t="shared" si="16"/>
        <v>62392217.545200005</v>
      </c>
      <c r="AA164" s="2">
        <f t="shared" si="17"/>
        <v>5448066.8835342946</v>
      </c>
      <c r="AB164" s="2"/>
      <c r="AC164" s="25">
        <v>166.61641963869158</v>
      </c>
      <c r="AD164" s="25">
        <f t="shared" si="18"/>
        <v>169.95513955046582</v>
      </c>
      <c r="AE164" s="28">
        <f t="shared" si="19"/>
        <v>3.3387199117742341</v>
      </c>
      <c r="AF164" s="2">
        <v>5</v>
      </c>
      <c r="AG164" s="2">
        <v>1</v>
      </c>
      <c r="AH164" s="25">
        <f t="shared" si="20"/>
        <v>169.95513955046582</v>
      </c>
      <c r="AI164" s="25"/>
      <c r="AJ164" s="25"/>
      <c r="AK164" s="26">
        <v>169.95513955046582</v>
      </c>
      <c r="AL164" s="26">
        <v>166.61641963869158</v>
      </c>
      <c r="AM164" s="26">
        <v>160.5865590984269</v>
      </c>
      <c r="AN164" s="26">
        <v>169.95513955046582</v>
      </c>
      <c r="AO164" s="26"/>
      <c r="AP164" s="26"/>
      <c r="AQ164" s="26"/>
      <c r="AR164" s="26"/>
      <c r="AS164" s="26"/>
    </row>
    <row r="165" spans="1:45" ht="11.25" x14ac:dyDescent="0.2">
      <c r="A165" s="6">
        <v>156</v>
      </c>
      <c r="B165" s="5" t="s">
        <v>292</v>
      </c>
      <c r="C165" s="6">
        <v>0</v>
      </c>
      <c r="D165" s="30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9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f t="shared" si="14"/>
        <v>0</v>
      </c>
      <c r="V165" s="25">
        <f t="shared" si="15"/>
        <v>0</v>
      </c>
      <c r="W165" s="2"/>
      <c r="X165" s="2">
        <v>0</v>
      </c>
      <c r="Y165" s="2">
        <v>0</v>
      </c>
      <c r="Z165" s="2">
        <f t="shared" si="16"/>
        <v>0</v>
      </c>
      <c r="AA165" s="2">
        <f t="shared" si="17"/>
        <v>0</v>
      </c>
      <c r="AB165" s="2"/>
      <c r="AC165" s="25">
        <v>0</v>
      </c>
      <c r="AD165" s="25">
        <f t="shared" si="18"/>
        <v>0</v>
      </c>
      <c r="AE165" s="28">
        <f t="shared" si="19"/>
        <v>0</v>
      </c>
      <c r="AF165" s="2">
        <v>0</v>
      </c>
      <c r="AG165" s="2" t="s">
        <v>94</v>
      </c>
      <c r="AH165" s="25">
        <f t="shared" si="20"/>
        <v>0</v>
      </c>
      <c r="AI165" s="25"/>
      <c r="AJ165" s="25"/>
      <c r="AK165" s="26">
        <v>0</v>
      </c>
      <c r="AL165" s="26">
        <v>0</v>
      </c>
      <c r="AM165" s="26">
        <v>0</v>
      </c>
      <c r="AN165" s="26">
        <v>0</v>
      </c>
      <c r="AO165" s="26"/>
      <c r="AP165" s="26"/>
      <c r="AQ165" s="26"/>
      <c r="AR165" s="26"/>
      <c r="AS165" s="26"/>
    </row>
    <row r="166" spans="1:45" ht="11.25" x14ac:dyDescent="0.2">
      <c r="A166" s="6">
        <v>157</v>
      </c>
      <c r="B166" s="5" t="s">
        <v>291</v>
      </c>
      <c r="C166" s="6">
        <v>1</v>
      </c>
      <c r="D166" s="30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237038</v>
      </c>
      <c r="K166" s="29">
        <v>307158</v>
      </c>
      <c r="L166" s="2">
        <v>414888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 t="s">
        <v>4</v>
      </c>
      <c r="U166" s="2">
        <f t="shared" si="14"/>
        <v>959084</v>
      </c>
      <c r="V166" s="25">
        <f t="shared" si="15"/>
        <v>6.6493650412553844</v>
      </c>
      <c r="W166" s="2"/>
      <c r="X166" s="2">
        <v>6274212.1128000012</v>
      </c>
      <c r="Y166" s="2">
        <v>14423693</v>
      </c>
      <c r="Z166" s="2">
        <f t="shared" si="16"/>
        <v>8149480.8871999988</v>
      </c>
      <c r="AA166" s="2">
        <f t="shared" si="17"/>
        <v>541888.73315726581</v>
      </c>
      <c r="AB166" s="2"/>
      <c r="AC166" s="25">
        <v>204.96954766399026</v>
      </c>
      <c r="AD166" s="25">
        <f t="shared" si="18"/>
        <v>221.25175268656454</v>
      </c>
      <c r="AE166" s="28">
        <f t="shared" si="19"/>
        <v>16.282205022574288</v>
      </c>
      <c r="AF166" s="2">
        <v>0</v>
      </c>
      <c r="AG166" s="2">
        <v>1</v>
      </c>
      <c r="AH166" s="25">
        <f t="shared" si="20"/>
        <v>221.25175268656454</v>
      </c>
      <c r="AI166" s="25"/>
      <c r="AJ166" s="25"/>
      <c r="AK166" s="26">
        <v>221.25175268656454</v>
      </c>
      <c r="AL166" s="26">
        <v>221.25175268656454</v>
      </c>
      <c r="AM166" s="26">
        <v>221.25175268656454</v>
      </c>
      <c r="AN166" s="26">
        <v>221.25175268656454</v>
      </c>
      <c r="AO166" s="26"/>
      <c r="AP166" s="26"/>
      <c r="AQ166" s="26"/>
      <c r="AR166" s="26"/>
      <c r="AS166" s="26"/>
    </row>
    <row r="167" spans="1:45" ht="11.25" x14ac:dyDescent="0.2">
      <c r="A167" s="6">
        <v>158</v>
      </c>
      <c r="B167" s="5" t="s">
        <v>290</v>
      </c>
      <c r="C167" s="6">
        <v>1</v>
      </c>
      <c r="D167" s="30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1853381</v>
      </c>
      <c r="K167" s="29">
        <v>660203</v>
      </c>
      <c r="L167" s="2">
        <v>565920</v>
      </c>
      <c r="M167" s="2">
        <v>0</v>
      </c>
      <c r="N167" s="2">
        <v>11514</v>
      </c>
      <c r="O167" s="2">
        <v>60432.960000000006</v>
      </c>
      <c r="P167" s="2">
        <v>0</v>
      </c>
      <c r="Q167" s="2">
        <v>0</v>
      </c>
      <c r="R167" s="2">
        <v>0</v>
      </c>
      <c r="S167" s="2">
        <v>0</v>
      </c>
      <c r="T167" s="2" t="s">
        <v>4</v>
      </c>
      <c r="U167" s="2">
        <f t="shared" si="14"/>
        <v>3151450.96</v>
      </c>
      <c r="V167" s="25">
        <f t="shared" si="15"/>
        <v>11.785929778102064</v>
      </c>
      <c r="W167" s="2"/>
      <c r="X167" s="2">
        <v>16791308.800700001</v>
      </c>
      <c r="Y167" s="2">
        <v>26739095</v>
      </c>
      <c r="Z167" s="2">
        <f t="shared" si="16"/>
        <v>9947786.1992999986</v>
      </c>
      <c r="AA167" s="2">
        <f t="shared" si="17"/>
        <v>1172439.0959252261</v>
      </c>
      <c r="AB167" s="2"/>
      <c r="AC167" s="25">
        <v>150.76571955598885</v>
      </c>
      <c r="AD167" s="25">
        <f t="shared" si="18"/>
        <v>152.26124543078464</v>
      </c>
      <c r="AE167" s="28">
        <f t="shared" si="19"/>
        <v>1.4955258747957885</v>
      </c>
      <c r="AF167" s="2">
        <v>55</v>
      </c>
      <c r="AG167" s="2">
        <v>1</v>
      </c>
      <c r="AH167" s="25">
        <f t="shared" si="20"/>
        <v>152.26124543078464</v>
      </c>
      <c r="AI167" s="25"/>
      <c r="AJ167" s="25"/>
      <c r="AK167" s="26">
        <v>152.26124543078464</v>
      </c>
      <c r="AL167" s="26">
        <v>151.90916146027456</v>
      </c>
      <c r="AM167" s="26">
        <v>152.25123632869929</v>
      </c>
      <c r="AN167" s="26">
        <v>152.26124543078464</v>
      </c>
      <c r="AO167" s="26"/>
      <c r="AP167" s="26"/>
      <c r="AQ167" s="26"/>
      <c r="AR167" s="26"/>
      <c r="AS167" s="26"/>
    </row>
    <row r="168" spans="1:45" ht="11.25" x14ac:dyDescent="0.2">
      <c r="A168" s="6">
        <v>159</v>
      </c>
      <c r="B168" s="5" t="s">
        <v>289</v>
      </c>
      <c r="C168" s="6">
        <v>1</v>
      </c>
      <c r="D168" s="30">
        <v>0</v>
      </c>
      <c r="E168" s="2">
        <v>0</v>
      </c>
      <c r="F168" s="2">
        <v>0</v>
      </c>
      <c r="G168" s="2">
        <v>0</v>
      </c>
      <c r="H168" s="2">
        <v>0</v>
      </c>
      <c r="I168" s="2">
        <v>551708</v>
      </c>
      <c r="J168" s="2">
        <v>551982</v>
      </c>
      <c r="K168" s="29">
        <v>568220</v>
      </c>
      <c r="L168" s="2">
        <v>973150</v>
      </c>
      <c r="M168" s="2">
        <v>0</v>
      </c>
      <c r="N168" s="2">
        <v>5591</v>
      </c>
      <c r="O168" s="2">
        <v>11514.090000000002</v>
      </c>
      <c r="P168" s="2">
        <v>0</v>
      </c>
      <c r="Q168" s="2">
        <v>0</v>
      </c>
      <c r="R168" s="2">
        <v>0</v>
      </c>
      <c r="S168" s="2">
        <v>0</v>
      </c>
      <c r="T168" s="2" t="s">
        <v>4</v>
      </c>
      <c r="U168" s="2">
        <f t="shared" si="14"/>
        <v>2662165.09</v>
      </c>
      <c r="V168" s="25">
        <f t="shared" si="15"/>
        <v>6.0971503568087737</v>
      </c>
      <c r="W168" s="2"/>
      <c r="X168" s="2">
        <v>29237892.870000001</v>
      </c>
      <c r="Y168" s="2">
        <v>43662447.770000003</v>
      </c>
      <c r="Z168" s="2">
        <f t="shared" si="16"/>
        <v>14424554.900000002</v>
      </c>
      <c r="AA168" s="2">
        <f t="shared" si="17"/>
        <v>879486.80055342766</v>
      </c>
      <c r="AB168" s="2"/>
      <c r="AC168" s="25">
        <v>143.90119604572502</v>
      </c>
      <c r="AD168" s="25">
        <f t="shared" si="18"/>
        <v>146.32710079235807</v>
      </c>
      <c r="AE168" s="28">
        <f t="shared" si="19"/>
        <v>2.4259047466330514</v>
      </c>
      <c r="AF168" s="2">
        <v>9</v>
      </c>
      <c r="AG168" s="2">
        <v>1</v>
      </c>
      <c r="AH168" s="25">
        <f t="shared" si="20"/>
        <v>146.32710079235807</v>
      </c>
      <c r="AI168" s="25"/>
      <c r="AJ168" s="25"/>
      <c r="AK168" s="26">
        <v>146.32710079235807</v>
      </c>
      <c r="AL168" s="26">
        <v>146.99374746313998</v>
      </c>
      <c r="AM168" s="26">
        <v>147.13324085638345</v>
      </c>
      <c r="AN168" s="26">
        <v>146.32710079235807</v>
      </c>
      <c r="AO168" s="26"/>
      <c r="AP168" s="26"/>
      <c r="AQ168" s="26"/>
      <c r="AR168" s="26"/>
      <c r="AS168" s="26"/>
    </row>
    <row r="169" spans="1:45" ht="11.25" x14ac:dyDescent="0.2">
      <c r="A169" s="6">
        <v>160</v>
      </c>
      <c r="B169" s="5" t="s">
        <v>288</v>
      </c>
      <c r="C169" s="6">
        <v>1</v>
      </c>
      <c r="D169" s="30">
        <v>0</v>
      </c>
      <c r="E169" s="2">
        <v>0</v>
      </c>
      <c r="F169" s="2">
        <v>0</v>
      </c>
      <c r="G169" s="2">
        <v>0</v>
      </c>
      <c r="H169" s="2">
        <v>0</v>
      </c>
      <c r="I169" s="2">
        <v>165986</v>
      </c>
      <c r="J169" s="2">
        <v>3375048</v>
      </c>
      <c r="K169" s="29">
        <v>1991831</v>
      </c>
      <c r="L169" s="2">
        <v>7326505</v>
      </c>
      <c r="M169" s="2">
        <v>57418</v>
      </c>
      <c r="N169" s="2">
        <v>11537</v>
      </c>
      <c r="O169" s="2">
        <v>1786074.36</v>
      </c>
      <c r="P169" s="2">
        <v>0</v>
      </c>
      <c r="Q169" s="2">
        <v>0</v>
      </c>
      <c r="R169" s="2">
        <v>0</v>
      </c>
      <c r="S169" s="2">
        <v>0</v>
      </c>
      <c r="T169" s="2" t="s">
        <v>4</v>
      </c>
      <c r="U169" s="2">
        <f t="shared" si="14"/>
        <v>14714399.359999999</v>
      </c>
      <c r="V169" s="25">
        <f t="shared" si="15"/>
        <v>6.6439221471841048</v>
      </c>
      <c r="W169" s="2"/>
      <c r="X169" s="2">
        <v>218744159.73000002</v>
      </c>
      <c r="Y169" s="2">
        <v>221471580.10026363</v>
      </c>
      <c r="Z169" s="2">
        <f t="shared" si="16"/>
        <v>2727420.3702636063</v>
      </c>
      <c r="AA169" s="2">
        <f t="shared" si="17"/>
        <v>181207.68602675444</v>
      </c>
      <c r="AB169" s="2"/>
      <c r="AC169" s="25">
        <v>100.240612657413</v>
      </c>
      <c r="AD169" s="25">
        <f t="shared" si="18"/>
        <v>101.16401401865069</v>
      </c>
      <c r="AE169" s="28">
        <f t="shared" si="19"/>
        <v>0.92340136123769412</v>
      </c>
      <c r="AF169" s="2">
        <v>2153</v>
      </c>
      <c r="AG169" s="2">
        <v>1</v>
      </c>
      <c r="AH169" s="25">
        <f t="shared" si="20"/>
        <v>101.16401401865069</v>
      </c>
      <c r="AI169" s="25"/>
      <c r="AJ169" s="25"/>
      <c r="AK169" s="26">
        <v>101.16401401865069</v>
      </c>
      <c r="AL169" s="26">
        <v>100.240612657413</v>
      </c>
      <c r="AM169" s="26">
        <v>101.13242613996383</v>
      </c>
      <c r="AN169" s="26">
        <v>101.16401401865069</v>
      </c>
      <c r="AO169" s="26"/>
      <c r="AP169" s="26"/>
      <c r="AQ169" s="26"/>
      <c r="AR169" s="26"/>
      <c r="AS169" s="26"/>
    </row>
    <row r="170" spans="1:45" ht="11.25" x14ac:dyDescent="0.2">
      <c r="A170" s="6">
        <v>161</v>
      </c>
      <c r="B170" s="5" t="s">
        <v>287</v>
      </c>
      <c r="C170" s="6">
        <v>1</v>
      </c>
      <c r="D170" s="30">
        <v>0</v>
      </c>
      <c r="E170" s="2">
        <v>85516</v>
      </c>
      <c r="F170" s="2">
        <v>0</v>
      </c>
      <c r="G170" s="2">
        <v>0</v>
      </c>
      <c r="H170" s="2">
        <v>0</v>
      </c>
      <c r="I170" s="2">
        <v>0</v>
      </c>
      <c r="J170" s="2">
        <v>259835</v>
      </c>
      <c r="K170" s="29">
        <v>323128</v>
      </c>
      <c r="L170" s="2">
        <v>487163</v>
      </c>
      <c r="M170" s="2">
        <v>0</v>
      </c>
      <c r="N170" s="2">
        <v>58358</v>
      </c>
      <c r="O170" s="2">
        <v>33094.04</v>
      </c>
      <c r="P170" s="2">
        <v>0</v>
      </c>
      <c r="Q170" s="2">
        <v>0</v>
      </c>
      <c r="R170" s="2">
        <v>0</v>
      </c>
      <c r="S170" s="2">
        <v>0</v>
      </c>
      <c r="T170" s="2" t="s">
        <v>4</v>
      </c>
      <c r="U170" s="2">
        <f t="shared" si="14"/>
        <v>1247094.04</v>
      </c>
      <c r="V170" s="25">
        <f t="shared" si="15"/>
        <v>2.9719692377031568</v>
      </c>
      <c r="W170" s="2"/>
      <c r="X170" s="2">
        <v>29294399.16</v>
      </c>
      <c r="Y170" s="2">
        <v>41961875.788586512</v>
      </c>
      <c r="Z170" s="2">
        <f t="shared" si="16"/>
        <v>12667476.628586512</v>
      </c>
      <c r="AA170" s="2">
        <f t="shared" si="17"/>
        <v>376473.50859482813</v>
      </c>
      <c r="AB170" s="2"/>
      <c r="AC170" s="25">
        <v>139.32831115606612</v>
      </c>
      <c r="AD170" s="25">
        <f t="shared" si="18"/>
        <v>141.95683636609425</v>
      </c>
      <c r="AE170" s="28">
        <f t="shared" si="19"/>
        <v>2.6285252100281298</v>
      </c>
      <c r="AF170" s="2">
        <v>19</v>
      </c>
      <c r="AG170" s="2">
        <v>1</v>
      </c>
      <c r="AH170" s="25">
        <f t="shared" si="20"/>
        <v>141.95683636609425</v>
      </c>
      <c r="AI170" s="25"/>
      <c r="AJ170" s="25"/>
      <c r="AK170" s="26">
        <v>141.95683636609425</v>
      </c>
      <c r="AL170" s="26">
        <v>141.79088357008817</v>
      </c>
      <c r="AM170" s="26">
        <v>141.94461670130022</v>
      </c>
      <c r="AN170" s="26">
        <v>141.95683636609425</v>
      </c>
      <c r="AO170" s="26"/>
      <c r="AP170" s="26"/>
      <c r="AQ170" s="26"/>
      <c r="AR170" s="26"/>
      <c r="AS170" s="26"/>
    </row>
    <row r="171" spans="1:45" ht="11.25" x14ac:dyDescent="0.2">
      <c r="A171" s="6">
        <v>162</v>
      </c>
      <c r="B171" s="5" t="s">
        <v>286</v>
      </c>
      <c r="C171" s="6">
        <v>1</v>
      </c>
      <c r="D171" s="30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589156</v>
      </c>
      <c r="K171" s="29">
        <v>130113</v>
      </c>
      <c r="L171" s="2">
        <v>0</v>
      </c>
      <c r="M171" s="2">
        <v>0</v>
      </c>
      <c r="N171" s="2">
        <v>109481</v>
      </c>
      <c r="O171" s="2">
        <v>26386.780000000002</v>
      </c>
      <c r="P171" s="2">
        <v>0</v>
      </c>
      <c r="Q171" s="2">
        <v>0</v>
      </c>
      <c r="R171" s="2">
        <v>0</v>
      </c>
      <c r="S171" s="2">
        <v>0</v>
      </c>
      <c r="T171" s="2" t="s">
        <v>4</v>
      </c>
      <c r="U171" s="2">
        <f t="shared" si="14"/>
        <v>855136.78</v>
      </c>
      <c r="V171" s="25">
        <f t="shared" si="15"/>
        <v>3.7060720784061205</v>
      </c>
      <c r="W171" s="2"/>
      <c r="X171" s="2">
        <v>18301715.41</v>
      </c>
      <c r="Y171" s="2">
        <v>23073938.172507718</v>
      </c>
      <c r="Z171" s="2">
        <f t="shared" si="16"/>
        <v>4772222.7625077181</v>
      </c>
      <c r="AA171" s="2">
        <f t="shared" si="17"/>
        <v>176862.01532063977</v>
      </c>
      <c r="AB171" s="2"/>
      <c r="AC171" s="25">
        <v>123.81459780432291</v>
      </c>
      <c r="AD171" s="25">
        <f t="shared" si="18"/>
        <v>125.10890724853141</v>
      </c>
      <c r="AE171" s="28">
        <f t="shared" si="19"/>
        <v>1.2943094442084941</v>
      </c>
      <c r="AF171" s="2">
        <v>30</v>
      </c>
      <c r="AG171" s="2">
        <v>0</v>
      </c>
      <c r="AH171" s="25">
        <f t="shared" si="20"/>
        <v>123.81459780432291</v>
      </c>
      <c r="AI171" s="25"/>
      <c r="AJ171" s="25"/>
      <c r="AK171" s="26">
        <v>123.81459780432291</v>
      </c>
      <c r="AL171" s="26">
        <v>123.81459780432291</v>
      </c>
      <c r="AM171" s="26">
        <v>123.81459780432291</v>
      </c>
      <c r="AN171" s="26">
        <v>123.81459780432291</v>
      </c>
      <c r="AO171" s="26"/>
      <c r="AP171" s="26"/>
      <c r="AQ171" s="26"/>
      <c r="AR171" s="26"/>
      <c r="AS171" s="26"/>
    </row>
    <row r="172" spans="1:45" ht="11.25" x14ac:dyDescent="0.2">
      <c r="A172" s="6">
        <v>163</v>
      </c>
      <c r="B172" s="5" t="s">
        <v>285</v>
      </c>
      <c r="C172" s="6">
        <v>1</v>
      </c>
      <c r="D172" s="30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2524488</v>
      </c>
      <c r="K172" s="29">
        <v>8451548</v>
      </c>
      <c r="L172" s="2">
        <v>4869735</v>
      </c>
      <c r="M172" s="2">
        <v>22958</v>
      </c>
      <c r="N172" s="2">
        <v>0</v>
      </c>
      <c r="O172" s="2">
        <v>1606158.8900000001</v>
      </c>
      <c r="P172" s="2">
        <v>0</v>
      </c>
      <c r="Q172" s="2">
        <v>0</v>
      </c>
      <c r="R172" s="2">
        <v>0</v>
      </c>
      <c r="S172" s="2">
        <v>0</v>
      </c>
      <c r="T172" s="2" t="s">
        <v>111</v>
      </c>
      <c r="U172" s="2">
        <f t="shared" si="14"/>
        <v>17474887.890000001</v>
      </c>
      <c r="V172" s="25">
        <f t="shared" si="15"/>
        <v>6.8495192411927741</v>
      </c>
      <c r="W172" s="2"/>
      <c r="X172" s="2">
        <v>252551048.48000005</v>
      </c>
      <c r="Y172" s="2">
        <v>255125758.09564304</v>
      </c>
      <c r="Z172" s="2">
        <f t="shared" si="16"/>
        <v>2574709.6156429946</v>
      </c>
      <c r="AA172" s="2">
        <f t="shared" si="17"/>
        <v>176355.23052830744</v>
      </c>
      <c r="AB172" s="2"/>
      <c r="AC172" s="25">
        <v>99.700550543892902</v>
      </c>
      <c r="AD172" s="25">
        <f t="shared" si="18"/>
        <v>100.94965132774124</v>
      </c>
      <c r="AE172" s="28">
        <f t="shared" si="19"/>
        <v>1.2491007838483341</v>
      </c>
      <c r="AF172" s="2">
        <v>1821</v>
      </c>
      <c r="AG172" s="2">
        <v>1</v>
      </c>
      <c r="AH172" s="25">
        <f t="shared" si="20"/>
        <v>100.94965132774124</v>
      </c>
      <c r="AI172" s="25"/>
      <c r="AJ172" s="25"/>
      <c r="AK172" s="26">
        <v>100.94965132774124</v>
      </c>
      <c r="AL172" s="26">
        <v>99.700550543892902</v>
      </c>
      <c r="AM172" s="26">
        <v>100.93846673040197</v>
      </c>
      <c r="AN172" s="26">
        <v>100.94965132774124</v>
      </c>
      <c r="AO172" s="26"/>
      <c r="AP172" s="26"/>
      <c r="AQ172" s="26"/>
      <c r="AR172" s="26"/>
      <c r="AS172" s="26"/>
    </row>
    <row r="173" spans="1:45" ht="11.25" x14ac:dyDescent="0.2">
      <c r="A173" s="6">
        <v>164</v>
      </c>
      <c r="B173" s="5" t="s">
        <v>284</v>
      </c>
      <c r="C173" s="6">
        <v>1</v>
      </c>
      <c r="D173" s="30">
        <v>0</v>
      </c>
      <c r="E173" s="2">
        <v>35340</v>
      </c>
      <c r="F173" s="2">
        <v>0</v>
      </c>
      <c r="G173" s="2">
        <v>0</v>
      </c>
      <c r="H173" s="2">
        <v>0</v>
      </c>
      <c r="I173" s="2">
        <v>0</v>
      </c>
      <c r="J173" s="2">
        <v>446253</v>
      </c>
      <c r="K173" s="29">
        <v>132217</v>
      </c>
      <c r="L173" s="2">
        <v>1000000</v>
      </c>
      <c r="M173" s="2">
        <v>5376</v>
      </c>
      <c r="N173" s="2">
        <v>0</v>
      </c>
      <c r="O173" s="2">
        <v>5637.31</v>
      </c>
      <c r="P173" s="2">
        <v>0</v>
      </c>
      <c r="Q173" s="2">
        <v>0</v>
      </c>
      <c r="R173" s="2">
        <v>0</v>
      </c>
      <c r="S173" s="2">
        <v>0</v>
      </c>
      <c r="T173" s="2" t="s">
        <v>14</v>
      </c>
      <c r="U173" s="2">
        <f t="shared" si="14"/>
        <v>1014823.31</v>
      </c>
      <c r="V173" s="25">
        <f t="shared" si="15"/>
        <v>2.9053056166443967</v>
      </c>
      <c r="W173" s="2"/>
      <c r="X173" s="2">
        <v>23513323.468790006</v>
      </c>
      <c r="Y173" s="2">
        <v>34930002</v>
      </c>
      <c r="Z173" s="2">
        <f t="shared" si="16"/>
        <v>11416678.531209994</v>
      </c>
      <c r="AA173" s="2">
        <f t="shared" si="17"/>
        <v>331689.40260147897</v>
      </c>
      <c r="AB173" s="2"/>
      <c r="AC173" s="25">
        <v>145.81122409071148</v>
      </c>
      <c r="AD173" s="25">
        <f t="shared" si="18"/>
        <v>147.143438243947</v>
      </c>
      <c r="AE173" s="28">
        <f t="shared" si="19"/>
        <v>1.3322141532355261</v>
      </c>
      <c r="AF173" s="2">
        <v>5</v>
      </c>
      <c r="AG173" s="2">
        <v>1</v>
      </c>
      <c r="AH173" s="25">
        <f t="shared" si="20"/>
        <v>147.143438243947</v>
      </c>
      <c r="AI173" s="25"/>
      <c r="AJ173" s="25"/>
      <c r="AK173" s="26">
        <v>147.143438243947</v>
      </c>
      <c r="AL173" s="26">
        <v>147.19087760280104</v>
      </c>
      <c r="AM173" s="26">
        <v>147.143438243947</v>
      </c>
      <c r="AN173" s="26">
        <v>147.143438243947</v>
      </c>
      <c r="AO173" s="26"/>
      <c r="AP173" s="26"/>
      <c r="AQ173" s="26"/>
      <c r="AR173" s="26"/>
      <c r="AS173" s="26"/>
    </row>
    <row r="174" spans="1:45" ht="11.25" x14ac:dyDescent="0.2">
      <c r="A174" s="6">
        <v>165</v>
      </c>
      <c r="B174" s="5" t="s">
        <v>283</v>
      </c>
      <c r="C174" s="6">
        <v>1</v>
      </c>
      <c r="D174" s="30">
        <v>0</v>
      </c>
      <c r="E174" s="2">
        <v>150000</v>
      </c>
      <c r="F174" s="2">
        <v>0</v>
      </c>
      <c r="G174" s="2">
        <v>0</v>
      </c>
      <c r="H174" s="2">
        <v>0</v>
      </c>
      <c r="I174" s="2">
        <v>0</v>
      </c>
      <c r="J174" s="2">
        <v>3400000</v>
      </c>
      <c r="K174" s="29">
        <v>1850000</v>
      </c>
      <c r="L174" s="2">
        <v>2955161</v>
      </c>
      <c r="M174" s="2">
        <v>27856</v>
      </c>
      <c r="N174" s="2">
        <v>0</v>
      </c>
      <c r="O174" s="2">
        <v>720862.45000000007</v>
      </c>
      <c r="P174" s="2">
        <v>0</v>
      </c>
      <c r="Q174" s="2">
        <v>0</v>
      </c>
      <c r="R174" s="2">
        <v>0</v>
      </c>
      <c r="S174" s="2">
        <v>0</v>
      </c>
      <c r="T174" s="2" t="s">
        <v>4</v>
      </c>
      <c r="U174" s="2">
        <f t="shared" si="14"/>
        <v>9103879.4499999993</v>
      </c>
      <c r="V174" s="25">
        <f t="shared" si="15"/>
        <v>9.2827400092096521</v>
      </c>
      <c r="W174" s="2"/>
      <c r="X174" s="2">
        <v>94879629.913439989</v>
      </c>
      <c r="Y174" s="2">
        <v>98073192.19290641</v>
      </c>
      <c r="Z174" s="2">
        <f t="shared" si="16"/>
        <v>3193562.2794664204</v>
      </c>
      <c r="AA174" s="2">
        <f t="shared" si="17"/>
        <v>296450.0834350572</v>
      </c>
      <c r="AB174" s="2"/>
      <c r="AC174" s="25">
        <v>101.81433397062125</v>
      </c>
      <c r="AD174" s="25">
        <f t="shared" si="18"/>
        <v>103.05346068347276</v>
      </c>
      <c r="AE174" s="28">
        <f t="shared" si="19"/>
        <v>1.2391267128515153</v>
      </c>
      <c r="AF174" s="2">
        <v>769</v>
      </c>
      <c r="AG174" s="2">
        <v>1</v>
      </c>
      <c r="AH174" s="25">
        <f t="shared" si="20"/>
        <v>103.05346068347276</v>
      </c>
      <c r="AI174" s="25"/>
      <c r="AJ174" s="25"/>
      <c r="AK174" s="26">
        <v>103.05346068347276</v>
      </c>
      <c r="AL174" s="26">
        <v>102.88882702426501</v>
      </c>
      <c r="AM174" s="26">
        <v>103.0461910253487</v>
      </c>
      <c r="AN174" s="26">
        <v>103.05346068347276</v>
      </c>
      <c r="AO174" s="26"/>
      <c r="AP174" s="26"/>
      <c r="AQ174" s="26"/>
      <c r="AR174" s="26"/>
      <c r="AS174" s="26"/>
    </row>
    <row r="175" spans="1:45" ht="11.25" x14ac:dyDescent="0.2">
      <c r="A175" s="6">
        <v>166</v>
      </c>
      <c r="B175" s="5" t="s">
        <v>282</v>
      </c>
      <c r="C175" s="6">
        <v>0</v>
      </c>
      <c r="D175" s="30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9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f t="shared" si="14"/>
        <v>0</v>
      </c>
      <c r="V175" s="25">
        <f t="shared" si="15"/>
        <v>0</v>
      </c>
      <c r="W175" s="2"/>
      <c r="X175" s="2">
        <v>0</v>
      </c>
      <c r="Y175" s="2">
        <v>0</v>
      </c>
      <c r="Z175" s="2">
        <f t="shared" si="16"/>
        <v>0</v>
      </c>
      <c r="AA175" s="2">
        <f t="shared" si="17"/>
        <v>0</v>
      </c>
      <c r="AB175" s="2"/>
      <c r="AC175" s="25">
        <v>0</v>
      </c>
      <c r="AD175" s="25">
        <f t="shared" si="18"/>
        <v>0</v>
      </c>
      <c r="AE175" s="28">
        <f t="shared" si="19"/>
        <v>0</v>
      </c>
      <c r="AF175" s="2">
        <v>0</v>
      </c>
      <c r="AG175" s="2" t="s">
        <v>94</v>
      </c>
      <c r="AH175" s="25">
        <f t="shared" si="20"/>
        <v>0</v>
      </c>
      <c r="AI175" s="25"/>
      <c r="AJ175" s="25"/>
      <c r="AK175" s="26">
        <v>0</v>
      </c>
      <c r="AL175" s="26">
        <v>0</v>
      </c>
      <c r="AM175" s="26">
        <v>0</v>
      </c>
      <c r="AN175" s="26">
        <v>0</v>
      </c>
      <c r="AO175" s="26"/>
      <c r="AP175" s="26"/>
      <c r="AQ175" s="26"/>
      <c r="AR175" s="26"/>
      <c r="AS175" s="26"/>
    </row>
    <row r="176" spans="1:45" ht="11.25" x14ac:dyDescent="0.2">
      <c r="A176" s="6">
        <v>167</v>
      </c>
      <c r="B176" s="5" t="s">
        <v>281</v>
      </c>
      <c r="C176" s="6">
        <v>1</v>
      </c>
      <c r="D176" s="30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1742488</v>
      </c>
      <c r="K176" s="29">
        <v>933035</v>
      </c>
      <c r="L176" s="2">
        <v>2279318</v>
      </c>
      <c r="M176" s="2">
        <v>40784</v>
      </c>
      <c r="N176" s="2">
        <v>0</v>
      </c>
      <c r="O176" s="2">
        <v>78554.77</v>
      </c>
      <c r="P176" s="2">
        <v>0</v>
      </c>
      <c r="Q176" s="2">
        <v>0</v>
      </c>
      <c r="R176" s="2">
        <v>0</v>
      </c>
      <c r="S176" s="2">
        <v>0</v>
      </c>
      <c r="T176" s="2" t="s">
        <v>14</v>
      </c>
      <c r="U176" s="2">
        <f t="shared" si="14"/>
        <v>3683795.7899999996</v>
      </c>
      <c r="V176" s="25">
        <f t="shared" si="15"/>
        <v>5.9784020493345578</v>
      </c>
      <c r="W176" s="2"/>
      <c r="X176" s="2">
        <v>41671720.92024</v>
      </c>
      <c r="Y176" s="2">
        <v>61618401.699999988</v>
      </c>
      <c r="Z176" s="2">
        <f t="shared" si="16"/>
        <v>19946680.779759988</v>
      </c>
      <c r="AA176" s="2">
        <f t="shared" si="17"/>
        <v>1192492.7725113935</v>
      </c>
      <c r="AB176" s="2"/>
      <c r="AC176" s="25">
        <v>140.32994320024204</v>
      </c>
      <c r="AD176" s="25">
        <f t="shared" si="18"/>
        <v>145.00459206651018</v>
      </c>
      <c r="AE176" s="28">
        <f t="shared" si="19"/>
        <v>4.6746488662681429</v>
      </c>
      <c r="AF176" s="2">
        <v>81</v>
      </c>
      <c r="AG176" s="2">
        <v>1</v>
      </c>
      <c r="AH176" s="25">
        <f t="shared" si="20"/>
        <v>145.00459206651018</v>
      </c>
      <c r="AI176" s="25"/>
      <c r="AJ176" s="25"/>
      <c r="AK176" s="26">
        <v>145.00459206651018</v>
      </c>
      <c r="AL176" s="26">
        <v>145.05095037726585</v>
      </c>
      <c r="AM176" s="26">
        <v>145.00459206651018</v>
      </c>
      <c r="AN176" s="26">
        <v>145.00459206651018</v>
      </c>
      <c r="AO176" s="26"/>
      <c r="AP176" s="26"/>
      <c r="AQ176" s="26"/>
      <c r="AR176" s="26"/>
      <c r="AS176" s="26"/>
    </row>
    <row r="177" spans="1:45" ht="11.25" x14ac:dyDescent="0.2">
      <c r="A177" s="6">
        <v>168</v>
      </c>
      <c r="B177" s="5" t="s">
        <v>280</v>
      </c>
      <c r="C177" s="6">
        <v>1</v>
      </c>
      <c r="D177" s="30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738270</v>
      </c>
      <c r="K177" s="29">
        <v>350000</v>
      </c>
      <c r="L177" s="2">
        <v>2497868</v>
      </c>
      <c r="M177" s="2">
        <v>15601</v>
      </c>
      <c r="N177" s="2">
        <v>0</v>
      </c>
      <c r="O177" s="2">
        <v>118728.61000000002</v>
      </c>
      <c r="P177" s="2">
        <v>0</v>
      </c>
      <c r="Q177" s="2">
        <v>0</v>
      </c>
      <c r="R177" s="2">
        <v>0</v>
      </c>
      <c r="S177" s="2">
        <v>0</v>
      </c>
      <c r="T177" s="2" t="s">
        <v>4</v>
      </c>
      <c r="U177" s="2">
        <f t="shared" si="14"/>
        <v>3720467.61</v>
      </c>
      <c r="V177" s="25">
        <f t="shared" si="15"/>
        <v>7.1626863436097903</v>
      </c>
      <c r="W177" s="2"/>
      <c r="X177" s="2">
        <v>31915735.240000002</v>
      </c>
      <c r="Y177" s="2">
        <v>51942350</v>
      </c>
      <c r="Z177" s="2">
        <f t="shared" si="16"/>
        <v>20026614.759999998</v>
      </c>
      <c r="AA177" s="2">
        <f t="shared" si="17"/>
        <v>1434443.6005018626</v>
      </c>
      <c r="AB177" s="2"/>
      <c r="AC177" s="25">
        <v>153.17855663332847</v>
      </c>
      <c r="AD177" s="25">
        <f t="shared" si="18"/>
        <v>158.25393342715967</v>
      </c>
      <c r="AE177" s="28">
        <f t="shared" si="19"/>
        <v>5.0753767938311967</v>
      </c>
      <c r="AF177" s="2">
        <v>127</v>
      </c>
      <c r="AG177" s="2">
        <v>1</v>
      </c>
      <c r="AH177" s="25">
        <f t="shared" si="20"/>
        <v>158.25393342715967</v>
      </c>
      <c r="AI177" s="25"/>
      <c r="AJ177" s="25"/>
      <c r="AK177" s="26">
        <v>158.25393342715967</v>
      </c>
      <c r="AL177" s="26">
        <v>158.29696522844799</v>
      </c>
      <c r="AM177" s="26">
        <v>158.07719371599038</v>
      </c>
      <c r="AN177" s="26">
        <v>158.25393342715967</v>
      </c>
      <c r="AO177" s="26"/>
      <c r="AP177" s="26"/>
      <c r="AQ177" s="26"/>
      <c r="AR177" s="26"/>
      <c r="AS177" s="26"/>
    </row>
    <row r="178" spans="1:45" ht="11.25" x14ac:dyDescent="0.2">
      <c r="A178" s="6">
        <v>169</v>
      </c>
      <c r="B178" s="5" t="s">
        <v>279</v>
      </c>
      <c r="C178" s="6">
        <v>1</v>
      </c>
      <c r="D178" s="30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173444</v>
      </c>
      <c r="K178" s="29">
        <v>157391</v>
      </c>
      <c r="L178" s="2">
        <v>133907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 t="s">
        <v>14</v>
      </c>
      <c r="U178" s="2">
        <f t="shared" si="14"/>
        <v>383058.73</v>
      </c>
      <c r="V178" s="25">
        <f t="shared" si="15"/>
        <v>5.3809189920609377</v>
      </c>
      <c r="W178" s="2"/>
      <c r="X178" s="2">
        <v>4522671.7799999993</v>
      </c>
      <c r="Y178" s="2">
        <v>7118834.7300000004</v>
      </c>
      <c r="Z178" s="2">
        <f t="shared" si="16"/>
        <v>2596162.9500000011</v>
      </c>
      <c r="AA178" s="2">
        <f t="shared" si="17"/>
        <v>139697.42524139959</v>
      </c>
      <c r="AB178" s="2"/>
      <c r="AC178" s="25">
        <v>147.02307109572598</v>
      </c>
      <c r="AD178" s="25">
        <f t="shared" si="18"/>
        <v>154.31447702266385</v>
      </c>
      <c r="AE178" s="28">
        <f t="shared" si="19"/>
        <v>7.2914059269378697</v>
      </c>
      <c r="AF178" s="2">
        <v>0</v>
      </c>
      <c r="AG178" s="2">
        <v>1</v>
      </c>
      <c r="AH178" s="25">
        <f t="shared" si="20"/>
        <v>154.31447702266385</v>
      </c>
      <c r="AI178" s="25"/>
      <c r="AJ178" s="25"/>
      <c r="AK178" s="26">
        <v>154.31447702266385</v>
      </c>
      <c r="AL178" s="26">
        <v>157.07163985267135</v>
      </c>
      <c r="AM178" s="26">
        <v>154.31447702266385</v>
      </c>
      <c r="AN178" s="26">
        <v>154.31447702266385</v>
      </c>
      <c r="AO178" s="26"/>
      <c r="AP178" s="26"/>
      <c r="AQ178" s="26"/>
      <c r="AR178" s="26"/>
      <c r="AS178" s="26"/>
    </row>
    <row r="179" spans="1:45" ht="11.25" x14ac:dyDescent="0.2">
      <c r="A179" s="6">
        <v>170</v>
      </c>
      <c r="B179" s="5" t="s">
        <v>278</v>
      </c>
      <c r="C179" s="6">
        <v>1</v>
      </c>
      <c r="D179" s="30">
        <v>0</v>
      </c>
      <c r="E179" s="2">
        <v>77000</v>
      </c>
      <c r="F179" s="2">
        <v>0</v>
      </c>
      <c r="G179" s="2">
        <v>0</v>
      </c>
      <c r="H179" s="2">
        <v>0</v>
      </c>
      <c r="I179" s="2">
        <v>0</v>
      </c>
      <c r="J179" s="2">
        <v>1969545</v>
      </c>
      <c r="K179" s="29">
        <v>1442054</v>
      </c>
      <c r="L179" s="2">
        <v>2256020</v>
      </c>
      <c r="M179" s="2">
        <v>13830</v>
      </c>
      <c r="N179" s="2">
        <v>0</v>
      </c>
      <c r="O179" s="2">
        <v>557022.55000000005</v>
      </c>
      <c r="P179" s="2">
        <v>0</v>
      </c>
      <c r="Q179" s="2">
        <v>0</v>
      </c>
      <c r="R179" s="2">
        <v>0</v>
      </c>
      <c r="S179" s="2">
        <v>0</v>
      </c>
      <c r="T179" s="2" t="s">
        <v>4</v>
      </c>
      <c r="U179" s="2">
        <f t="shared" si="14"/>
        <v>6315471.5499999998</v>
      </c>
      <c r="V179" s="25">
        <f t="shared" si="15"/>
        <v>7.2363155209899093</v>
      </c>
      <c r="W179" s="2"/>
      <c r="X179" s="2">
        <v>67959735.832000002</v>
      </c>
      <c r="Y179" s="2">
        <v>87274684.633099839</v>
      </c>
      <c r="Z179" s="2">
        <f t="shared" si="16"/>
        <v>19314948.801099837</v>
      </c>
      <c r="AA179" s="2">
        <f t="shared" si="17"/>
        <v>1397690.6379652419</v>
      </c>
      <c r="AB179" s="2"/>
      <c r="AC179" s="25">
        <v>131.94657103126141</v>
      </c>
      <c r="AD179" s="25">
        <f t="shared" si="18"/>
        <v>126.36452002613281</v>
      </c>
      <c r="AE179" s="28">
        <f t="shared" si="19"/>
        <v>-5.582051005128605</v>
      </c>
      <c r="AF179" s="2">
        <v>489</v>
      </c>
      <c r="AG179" s="2">
        <v>1</v>
      </c>
      <c r="AH179" s="25">
        <f t="shared" si="20"/>
        <v>126.36452002613281</v>
      </c>
      <c r="AI179" s="25"/>
      <c r="AJ179" s="25"/>
      <c r="AK179" s="26">
        <v>126.36452002613281</v>
      </c>
      <c r="AL179" s="26">
        <v>126.77627047373319</v>
      </c>
      <c r="AM179" s="26">
        <v>126.39347168506698</v>
      </c>
      <c r="AN179" s="26">
        <v>126.36452002613281</v>
      </c>
      <c r="AO179" s="26"/>
      <c r="AP179" s="26"/>
      <c r="AQ179" s="26"/>
      <c r="AR179" s="26"/>
      <c r="AS179" s="26"/>
    </row>
    <row r="180" spans="1:45" ht="11.25" x14ac:dyDescent="0.2">
      <c r="A180" s="6">
        <v>171</v>
      </c>
      <c r="B180" s="5" t="s">
        <v>277</v>
      </c>
      <c r="C180" s="6">
        <v>1</v>
      </c>
      <c r="D180" s="30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834919</v>
      </c>
      <c r="K180" s="29">
        <v>0</v>
      </c>
      <c r="L180" s="2">
        <v>1101890</v>
      </c>
      <c r="M180" s="2">
        <v>0</v>
      </c>
      <c r="N180" s="2">
        <v>0</v>
      </c>
      <c r="O180" s="2">
        <v>22611.61</v>
      </c>
      <c r="P180" s="2">
        <v>0</v>
      </c>
      <c r="Q180" s="2">
        <v>0</v>
      </c>
      <c r="R180" s="2">
        <v>0</v>
      </c>
      <c r="S180" s="2">
        <v>0</v>
      </c>
      <c r="T180" s="2" t="s">
        <v>14</v>
      </c>
      <c r="U180" s="2">
        <f t="shared" si="14"/>
        <v>1287267.71</v>
      </c>
      <c r="V180" s="25">
        <f t="shared" si="15"/>
        <v>2.2706764053592687</v>
      </c>
      <c r="W180" s="2"/>
      <c r="X180" s="2">
        <v>43514601.597520001</v>
      </c>
      <c r="Y180" s="2">
        <v>56690936.100000001</v>
      </c>
      <c r="Z180" s="2">
        <f t="shared" si="16"/>
        <v>13176334.50248</v>
      </c>
      <c r="AA180" s="2">
        <f t="shared" si="17"/>
        <v>299191.91863902594</v>
      </c>
      <c r="AB180" s="2"/>
      <c r="AC180" s="25">
        <v>126.28924427988812</v>
      </c>
      <c r="AD180" s="25">
        <f t="shared" si="18"/>
        <v>129.5926932824656</v>
      </c>
      <c r="AE180" s="28">
        <f t="shared" si="19"/>
        <v>3.3034490025774801</v>
      </c>
      <c r="AF180" s="2">
        <v>38</v>
      </c>
      <c r="AG180" s="2">
        <v>1</v>
      </c>
      <c r="AH180" s="25">
        <f t="shared" si="20"/>
        <v>129.5926932824656</v>
      </c>
      <c r="AI180" s="25"/>
      <c r="AJ180" s="25"/>
      <c r="AK180" s="26">
        <v>129.5926932824656</v>
      </c>
      <c r="AL180" s="26">
        <v>129.62003130164473</v>
      </c>
      <c r="AM180" s="26">
        <v>129.5926932824656</v>
      </c>
      <c r="AN180" s="26">
        <v>129.5926932824656</v>
      </c>
      <c r="AO180" s="26"/>
      <c r="AP180" s="26"/>
      <c r="AQ180" s="26"/>
      <c r="AR180" s="26"/>
      <c r="AS180" s="26"/>
    </row>
    <row r="181" spans="1:45" ht="11.25" x14ac:dyDescent="0.2">
      <c r="A181" s="6">
        <v>172</v>
      </c>
      <c r="B181" s="5" t="s">
        <v>276</v>
      </c>
      <c r="C181" s="6">
        <v>1</v>
      </c>
      <c r="D181" s="30">
        <v>0</v>
      </c>
      <c r="E181" s="2">
        <v>239554</v>
      </c>
      <c r="F181" s="2">
        <v>0</v>
      </c>
      <c r="G181" s="2">
        <v>0</v>
      </c>
      <c r="H181" s="2">
        <v>0</v>
      </c>
      <c r="I181" s="2">
        <v>0</v>
      </c>
      <c r="J181" s="2">
        <v>587043</v>
      </c>
      <c r="K181" s="29">
        <v>578601</v>
      </c>
      <c r="L181" s="2">
        <v>1085944</v>
      </c>
      <c r="M181" s="2">
        <v>22451</v>
      </c>
      <c r="N181" s="2">
        <v>115837</v>
      </c>
      <c r="O181" s="2">
        <v>64079.05</v>
      </c>
      <c r="P181" s="2">
        <v>0</v>
      </c>
      <c r="Q181" s="2">
        <v>0</v>
      </c>
      <c r="R181" s="2">
        <v>0</v>
      </c>
      <c r="S181" s="2">
        <v>0</v>
      </c>
      <c r="T181" s="2" t="s">
        <v>4</v>
      </c>
      <c r="U181" s="2">
        <f t="shared" si="14"/>
        <v>2693509.05</v>
      </c>
      <c r="V181" s="25">
        <f t="shared" si="15"/>
        <v>8.4226671023573072</v>
      </c>
      <c r="W181" s="2"/>
      <c r="X181" s="2">
        <v>18424932.769999996</v>
      </c>
      <c r="Y181" s="2">
        <v>31979288.950481609</v>
      </c>
      <c r="Z181" s="2">
        <f t="shared" si="16"/>
        <v>13554356.180481613</v>
      </c>
      <c r="AA181" s="2">
        <f t="shared" si="17"/>
        <v>1141638.2989497592</v>
      </c>
      <c r="AB181" s="2"/>
      <c r="AC181" s="25">
        <v>159.36118697291184</v>
      </c>
      <c r="AD181" s="25">
        <f t="shared" si="18"/>
        <v>167.36913527164995</v>
      </c>
      <c r="AE181" s="28">
        <f t="shared" si="19"/>
        <v>8.0079482987381141</v>
      </c>
      <c r="AF181" s="2">
        <v>61</v>
      </c>
      <c r="AG181" s="2">
        <v>1</v>
      </c>
      <c r="AH181" s="25">
        <f t="shared" si="20"/>
        <v>167.36913527164995</v>
      </c>
      <c r="AI181" s="25"/>
      <c r="AJ181" s="25"/>
      <c r="AK181" s="26">
        <v>167.36913527164995</v>
      </c>
      <c r="AL181" s="26">
        <v>166.95481387771363</v>
      </c>
      <c r="AM181" s="26">
        <v>167.35772739749723</v>
      </c>
      <c r="AN181" s="26">
        <v>167.36913527164995</v>
      </c>
      <c r="AO181" s="26"/>
      <c r="AP181" s="26"/>
      <c r="AQ181" s="26"/>
      <c r="AR181" s="26"/>
      <c r="AS181" s="26"/>
    </row>
    <row r="182" spans="1:45" ht="11.25" x14ac:dyDescent="0.2">
      <c r="A182" s="6">
        <v>173</v>
      </c>
      <c r="B182" s="5" t="s">
        <v>275</v>
      </c>
      <c r="C182" s="6">
        <v>1</v>
      </c>
      <c r="D182" s="30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206209</v>
      </c>
      <c r="K182" s="29">
        <v>228566</v>
      </c>
      <c r="L182" s="2">
        <v>174000</v>
      </c>
      <c r="M182" s="2">
        <v>0</v>
      </c>
      <c r="N182" s="2">
        <v>2726</v>
      </c>
      <c r="O182" s="2">
        <v>1937.5300000000002</v>
      </c>
      <c r="P182" s="2">
        <v>0</v>
      </c>
      <c r="Q182" s="2">
        <v>0</v>
      </c>
      <c r="R182" s="2">
        <v>0</v>
      </c>
      <c r="S182" s="2">
        <v>0</v>
      </c>
      <c r="T182" s="2" t="s">
        <v>14</v>
      </c>
      <c r="U182" s="2">
        <f t="shared" si="14"/>
        <v>507298.53</v>
      </c>
      <c r="V182" s="25">
        <f t="shared" si="15"/>
        <v>5.7127289467884141</v>
      </c>
      <c r="W182" s="2"/>
      <c r="X182" s="2">
        <v>4546818.59</v>
      </c>
      <c r="Y182" s="2">
        <v>8880143.5307935178</v>
      </c>
      <c r="Z182" s="2">
        <f t="shared" si="16"/>
        <v>4333324.940793518</v>
      </c>
      <c r="AA182" s="2">
        <f t="shared" si="17"/>
        <v>247551.10825111324</v>
      </c>
      <c r="AB182" s="2"/>
      <c r="AC182" s="25">
        <v>189.26626623019737</v>
      </c>
      <c r="AD182" s="25">
        <f t="shared" si="18"/>
        <v>189.86005822903095</v>
      </c>
      <c r="AE182" s="28">
        <f t="shared" si="19"/>
        <v>0.59379199883358069</v>
      </c>
      <c r="AF182" s="2">
        <v>0</v>
      </c>
      <c r="AG182" s="2">
        <v>1</v>
      </c>
      <c r="AH182" s="25">
        <f t="shared" si="20"/>
        <v>189.86005822903095</v>
      </c>
      <c r="AI182" s="25"/>
      <c r="AJ182" s="25"/>
      <c r="AK182" s="26">
        <v>189.86005822903095</v>
      </c>
      <c r="AL182" s="26">
        <v>195.23158446851551</v>
      </c>
      <c r="AM182" s="26">
        <v>189.84399619079124</v>
      </c>
      <c r="AN182" s="26">
        <v>189.86005822903095</v>
      </c>
      <c r="AO182" s="26"/>
      <c r="AP182" s="26"/>
      <c r="AQ182" s="26"/>
      <c r="AR182" s="26"/>
      <c r="AS182" s="26"/>
    </row>
    <row r="183" spans="1:45" ht="11.25" x14ac:dyDescent="0.2">
      <c r="A183" s="6">
        <v>174</v>
      </c>
      <c r="B183" s="5" t="s">
        <v>274</v>
      </c>
      <c r="C183" s="6">
        <v>1</v>
      </c>
      <c r="D183" s="30">
        <v>0</v>
      </c>
      <c r="E183" s="2">
        <v>1801551.75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9">
        <v>51000</v>
      </c>
      <c r="L183" s="2">
        <v>730241</v>
      </c>
      <c r="M183" s="2">
        <v>0</v>
      </c>
      <c r="N183" s="2">
        <v>88087</v>
      </c>
      <c r="O183" s="2">
        <v>71546.58</v>
      </c>
      <c r="P183" s="2">
        <v>0</v>
      </c>
      <c r="Q183" s="2">
        <v>0</v>
      </c>
      <c r="R183" s="2">
        <v>0</v>
      </c>
      <c r="S183" s="2">
        <v>0</v>
      </c>
      <c r="T183" s="2" t="s">
        <v>14</v>
      </c>
      <c r="U183" s="2">
        <f t="shared" si="14"/>
        <v>2296979.3200000003</v>
      </c>
      <c r="V183" s="25">
        <f t="shared" si="15"/>
        <v>9.0054757634579463</v>
      </c>
      <c r="W183" s="2"/>
      <c r="X183" s="2">
        <v>14950228.72524</v>
      </c>
      <c r="Y183" s="2">
        <v>25506473.842510238</v>
      </c>
      <c r="Z183" s="2">
        <f t="shared" si="16"/>
        <v>10556245.117270239</v>
      </c>
      <c r="AA183" s="2">
        <f t="shared" si="17"/>
        <v>950640.09556698427</v>
      </c>
      <c r="AB183" s="2"/>
      <c r="AC183" s="25">
        <v>151.7557932849802</v>
      </c>
      <c r="AD183" s="25">
        <f t="shared" si="18"/>
        <v>164.25055561515535</v>
      </c>
      <c r="AE183" s="28">
        <f t="shared" si="19"/>
        <v>12.494762330175149</v>
      </c>
      <c r="AF183" s="2">
        <v>78</v>
      </c>
      <c r="AG183" s="2">
        <v>1</v>
      </c>
      <c r="AH183" s="25">
        <f t="shared" si="20"/>
        <v>164.25055561515535</v>
      </c>
      <c r="AI183" s="25"/>
      <c r="AJ183" s="25"/>
      <c r="AK183" s="26">
        <v>164.25055561515535</v>
      </c>
      <c r="AL183" s="26">
        <v>164.0903625259912</v>
      </c>
      <c r="AM183" s="26">
        <v>164.22607839728656</v>
      </c>
      <c r="AN183" s="26">
        <v>164.25055561515535</v>
      </c>
      <c r="AO183" s="26"/>
      <c r="AP183" s="26"/>
      <c r="AQ183" s="26"/>
      <c r="AR183" s="26"/>
      <c r="AS183" s="26"/>
    </row>
    <row r="184" spans="1:45" ht="11.25" x14ac:dyDescent="0.2">
      <c r="A184" s="6">
        <v>175</v>
      </c>
      <c r="B184" s="5" t="s">
        <v>273</v>
      </c>
      <c r="C184" s="6">
        <v>1</v>
      </c>
      <c r="D184" s="30">
        <v>0</v>
      </c>
      <c r="E184" s="2">
        <v>286976</v>
      </c>
      <c r="F184" s="2">
        <v>0</v>
      </c>
      <c r="G184" s="2">
        <v>0</v>
      </c>
      <c r="H184" s="2">
        <v>0</v>
      </c>
      <c r="I184" s="2">
        <v>0</v>
      </c>
      <c r="J184" s="2">
        <v>741138</v>
      </c>
      <c r="K184" s="29">
        <v>175163</v>
      </c>
      <c r="L184" s="2">
        <v>646691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 t="s">
        <v>4</v>
      </c>
      <c r="U184" s="2">
        <f t="shared" si="14"/>
        <v>1849968</v>
      </c>
      <c r="V184" s="25">
        <f t="shared" si="15"/>
        <v>4.5340113717423023</v>
      </c>
      <c r="W184" s="2"/>
      <c r="X184" s="2">
        <v>26552098.786160003</v>
      </c>
      <c r="Y184" s="2">
        <v>40802015</v>
      </c>
      <c r="Z184" s="2">
        <f t="shared" si="16"/>
        <v>14249916.213839997</v>
      </c>
      <c r="AA184" s="2">
        <f t="shared" si="17"/>
        <v>646092.82159925567</v>
      </c>
      <c r="AB184" s="2"/>
      <c r="AC184" s="25">
        <v>151.07545582516647</v>
      </c>
      <c r="AD184" s="25">
        <f t="shared" si="18"/>
        <v>151.23445608499918</v>
      </c>
      <c r="AE184" s="28">
        <f t="shared" si="19"/>
        <v>0.15900025983270893</v>
      </c>
      <c r="AF184" s="2">
        <v>3</v>
      </c>
      <c r="AG184" s="2">
        <v>1</v>
      </c>
      <c r="AH184" s="25">
        <f t="shared" si="20"/>
        <v>151.23445608499918</v>
      </c>
      <c r="AI184" s="25"/>
      <c r="AJ184" s="25"/>
      <c r="AK184" s="26">
        <v>151.23445608499918</v>
      </c>
      <c r="AL184" s="26">
        <v>151.18817617252625</v>
      </c>
      <c r="AM184" s="26">
        <v>151.23445608499918</v>
      </c>
      <c r="AN184" s="26">
        <v>151.23445608499918</v>
      </c>
      <c r="AO184" s="26"/>
      <c r="AP184" s="26"/>
      <c r="AQ184" s="26"/>
      <c r="AR184" s="26"/>
      <c r="AS184" s="26"/>
    </row>
    <row r="185" spans="1:45" ht="11.25" x14ac:dyDescent="0.2">
      <c r="A185" s="6">
        <v>176</v>
      </c>
      <c r="B185" s="5" t="s">
        <v>272</v>
      </c>
      <c r="C185" s="6">
        <v>1</v>
      </c>
      <c r="D185" s="30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9">
        <v>0</v>
      </c>
      <c r="L185" s="2">
        <v>3063644</v>
      </c>
      <c r="M185" s="2">
        <v>19055</v>
      </c>
      <c r="N185" s="2">
        <v>0</v>
      </c>
      <c r="O185" s="2">
        <v>503139.84000000003</v>
      </c>
      <c r="P185" s="2">
        <v>0</v>
      </c>
      <c r="Q185" s="2">
        <v>0</v>
      </c>
      <c r="R185" s="2">
        <v>0</v>
      </c>
      <c r="S185" s="2">
        <v>0</v>
      </c>
      <c r="T185" s="2" t="s">
        <v>4</v>
      </c>
      <c r="U185" s="2">
        <f t="shared" si="14"/>
        <v>3585838.84</v>
      </c>
      <c r="V185" s="25">
        <f t="shared" si="15"/>
        <v>3.9685486810650956</v>
      </c>
      <c r="W185" s="2"/>
      <c r="X185" s="2">
        <v>59524340.664400004</v>
      </c>
      <c r="Y185" s="2">
        <v>90356428.210365757</v>
      </c>
      <c r="Z185" s="2">
        <f t="shared" si="16"/>
        <v>30832087.545965753</v>
      </c>
      <c r="AA185" s="2">
        <f t="shared" si="17"/>
        <v>1223586.4036502596</v>
      </c>
      <c r="AB185" s="2"/>
      <c r="AC185" s="25">
        <v>134.44186050017095</v>
      </c>
      <c r="AD185" s="25">
        <f t="shared" si="18"/>
        <v>149.7418380646148</v>
      </c>
      <c r="AE185" s="28">
        <f t="shared" si="19"/>
        <v>15.29997756444385</v>
      </c>
      <c r="AF185" s="2">
        <v>464</v>
      </c>
      <c r="AG185" s="2">
        <v>1</v>
      </c>
      <c r="AH185" s="25">
        <f t="shared" si="20"/>
        <v>149.7418380646148</v>
      </c>
      <c r="AI185" s="25"/>
      <c r="AJ185" s="25"/>
      <c r="AK185" s="26">
        <v>149.7418380646148</v>
      </c>
      <c r="AL185" s="26">
        <v>149.42551127939979</v>
      </c>
      <c r="AM185" s="26">
        <v>149.27758144558248</v>
      </c>
      <c r="AN185" s="26">
        <v>149.7418380646148</v>
      </c>
      <c r="AO185" s="26"/>
      <c r="AP185" s="26"/>
      <c r="AQ185" s="26"/>
      <c r="AR185" s="26"/>
      <c r="AS185" s="26"/>
    </row>
    <row r="186" spans="1:45" ht="11.25" x14ac:dyDescent="0.2">
      <c r="A186" s="6">
        <v>177</v>
      </c>
      <c r="B186" s="5" t="s">
        <v>271</v>
      </c>
      <c r="C186" s="6">
        <v>1</v>
      </c>
      <c r="D186" s="30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8070</v>
      </c>
      <c r="K186" s="29">
        <v>621411</v>
      </c>
      <c r="L186" s="2">
        <v>967400</v>
      </c>
      <c r="M186" s="2">
        <v>0</v>
      </c>
      <c r="N186" s="2">
        <v>27815</v>
      </c>
      <c r="O186" s="2">
        <v>20797.210000000003</v>
      </c>
      <c r="P186" s="2">
        <v>0</v>
      </c>
      <c r="Q186" s="2">
        <v>0</v>
      </c>
      <c r="R186" s="2">
        <v>0</v>
      </c>
      <c r="S186" s="2">
        <v>0</v>
      </c>
      <c r="T186" s="2" t="s">
        <v>14</v>
      </c>
      <c r="U186" s="2">
        <f t="shared" si="14"/>
        <v>1055379.21</v>
      </c>
      <c r="V186" s="25">
        <f t="shared" si="15"/>
        <v>3.1063621854152066</v>
      </c>
      <c r="W186" s="2"/>
      <c r="X186" s="2">
        <v>23623580.679760002</v>
      </c>
      <c r="Y186" s="2">
        <v>33974763.630433984</v>
      </c>
      <c r="Z186" s="2">
        <f t="shared" si="16"/>
        <v>10351182.950673983</v>
      </c>
      <c r="AA186" s="2">
        <f t="shared" si="17"/>
        <v>321545.2329228826</v>
      </c>
      <c r="AB186" s="2"/>
      <c r="AC186" s="25">
        <v>138.09453442577359</v>
      </c>
      <c r="AD186" s="25">
        <f t="shared" si="18"/>
        <v>142.45604361892609</v>
      </c>
      <c r="AE186" s="28">
        <f t="shared" si="19"/>
        <v>4.3615091931525001</v>
      </c>
      <c r="AF186" s="2">
        <v>22</v>
      </c>
      <c r="AG186" s="2">
        <v>1</v>
      </c>
      <c r="AH186" s="25">
        <f t="shared" si="20"/>
        <v>142.45604361892609</v>
      </c>
      <c r="AI186" s="25"/>
      <c r="AJ186" s="25"/>
      <c r="AK186" s="26">
        <v>142.45604361892609</v>
      </c>
      <c r="AL186" s="26">
        <v>142.46984644663041</v>
      </c>
      <c r="AM186" s="26">
        <v>142.44509903945794</v>
      </c>
      <c r="AN186" s="26">
        <v>142.45604361892609</v>
      </c>
      <c r="AO186" s="26"/>
      <c r="AP186" s="26"/>
      <c r="AQ186" s="26"/>
      <c r="AR186" s="26"/>
      <c r="AS186" s="26"/>
    </row>
    <row r="187" spans="1:45" ht="11.25" x14ac:dyDescent="0.2">
      <c r="A187" s="6">
        <v>178</v>
      </c>
      <c r="B187" s="5" t="s">
        <v>270</v>
      </c>
      <c r="C187" s="6">
        <v>1</v>
      </c>
      <c r="D187" s="30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1520002</v>
      </c>
      <c r="K187" s="29">
        <v>1394254</v>
      </c>
      <c r="L187" s="2">
        <v>1989622</v>
      </c>
      <c r="M187" s="2">
        <v>8949</v>
      </c>
      <c r="N187" s="2">
        <v>0</v>
      </c>
      <c r="O187" s="2">
        <v>207488.89</v>
      </c>
      <c r="P187" s="2">
        <v>0</v>
      </c>
      <c r="Q187" s="2">
        <v>0</v>
      </c>
      <c r="R187" s="2">
        <v>0</v>
      </c>
      <c r="S187" s="2">
        <v>0</v>
      </c>
      <c r="T187" s="2" t="s">
        <v>4</v>
      </c>
      <c r="U187" s="2">
        <f t="shared" si="14"/>
        <v>5120315.8899999997</v>
      </c>
      <c r="V187" s="25">
        <f t="shared" si="15"/>
        <v>9.9134987517360127</v>
      </c>
      <c r="W187" s="2"/>
      <c r="X187" s="2">
        <v>43519030.447039999</v>
      </c>
      <c r="Y187" s="2">
        <v>51649937.304963596</v>
      </c>
      <c r="Z187" s="2">
        <f t="shared" si="16"/>
        <v>8130906.8579235971</v>
      </c>
      <c r="AA187" s="2">
        <f t="shared" si="17"/>
        <v>806057.34986507369</v>
      </c>
      <c r="AB187" s="2"/>
      <c r="AC187" s="25">
        <v>112.03087235454272</v>
      </c>
      <c r="AD187" s="25">
        <f t="shared" si="18"/>
        <v>116.83137108712111</v>
      </c>
      <c r="AE187" s="28">
        <f t="shared" si="19"/>
        <v>4.8004987325783901</v>
      </c>
      <c r="AF187" s="2">
        <v>281</v>
      </c>
      <c r="AG187" s="2">
        <v>1</v>
      </c>
      <c r="AH187" s="25">
        <f t="shared" si="20"/>
        <v>116.83137108712111</v>
      </c>
      <c r="AI187" s="25"/>
      <c r="AJ187" s="25"/>
      <c r="AK187" s="26">
        <v>116.83137108712111</v>
      </c>
      <c r="AL187" s="26">
        <v>116.70786314467291</v>
      </c>
      <c r="AM187" s="26">
        <v>116.80648846924117</v>
      </c>
      <c r="AN187" s="26">
        <v>116.83137108712111</v>
      </c>
      <c r="AO187" s="26"/>
      <c r="AP187" s="26"/>
      <c r="AQ187" s="26"/>
      <c r="AR187" s="26"/>
      <c r="AS187" s="26"/>
    </row>
    <row r="188" spans="1:45" ht="11.25" x14ac:dyDescent="0.2">
      <c r="A188" s="6">
        <v>179</v>
      </c>
      <c r="B188" s="5" t="s">
        <v>269</v>
      </c>
      <c r="C188" s="6">
        <v>0</v>
      </c>
      <c r="D188" s="30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9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f t="shared" si="14"/>
        <v>0</v>
      </c>
      <c r="V188" s="25">
        <f t="shared" si="15"/>
        <v>0</v>
      </c>
      <c r="W188" s="2"/>
      <c r="X188" s="2">
        <v>102604.6</v>
      </c>
      <c r="Y188" s="2">
        <v>119518.1</v>
      </c>
      <c r="Z188" s="2">
        <f t="shared" si="16"/>
        <v>16913.5</v>
      </c>
      <c r="AA188" s="2">
        <f t="shared" si="17"/>
        <v>0</v>
      </c>
      <c r="AB188" s="2"/>
      <c r="AC188" s="25">
        <v>0</v>
      </c>
      <c r="AD188" s="25">
        <f t="shared" si="18"/>
        <v>0</v>
      </c>
      <c r="AE188" s="28">
        <f t="shared" si="19"/>
        <v>0</v>
      </c>
      <c r="AF188" s="2">
        <v>0</v>
      </c>
      <c r="AG188" s="2" t="s">
        <v>94</v>
      </c>
      <c r="AH188" s="25">
        <f t="shared" si="20"/>
        <v>0</v>
      </c>
      <c r="AI188" s="25"/>
      <c r="AJ188" s="25"/>
      <c r="AK188" s="26">
        <v>0</v>
      </c>
      <c r="AL188" s="26">
        <v>0</v>
      </c>
      <c r="AM188" s="26">
        <v>0</v>
      </c>
      <c r="AN188" s="26">
        <v>0</v>
      </c>
      <c r="AO188" s="26"/>
      <c r="AP188" s="26"/>
      <c r="AQ188" s="26"/>
      <c r="AR188" s="26"/>
      <c r="AS188" s="26"/>
    </row>
    <row r="189" spans="1:45" ht="11.25" x14ac:dyDescent="0.2">
      <c r="A189" s="6">
        <v>180</v>
      </c>
      <c r="B189" s="5" t="s">
        <v>268</v>
      </c>
      <c r="C189" s="6">
        <v>0</v>
      </c>
      <c r="D189" s="30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9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f t="shared" si="14"/>
        <v>0</v>
      </c>
      <c r="V189" s="25">
        <f t="shared" si="15"/>
        <v>0</v>
      </c>
      <c r="W189" s="2"/>
      <c r="X189" s="2">
        <v>146578.00000000003</v>
      </c>
      <c r="Y189" s="2">
        <v>152349.25</v>
      </c>
      <c r="Z189" s="2">
        <f t="shared" si="16"/>
        <v>5771.2499999999709</v>
      </c>
      <c r="AA189" s="2">
        <f t="shared" si="17"/>
        <v>0</v>
      </c>
      <c r="AB189" s="2"/>
      <c r="AC189" s="25">
        <v>0</v>
      </c>
      <c r="AD189" s="25">
        <f t="shared" si="18"/>
        <v>0</v>
      </c>
      <c r="AE189" s="28">
        <f t="shared" si="19"/>
        <v>0</v>
      </c>
      <c r="AF189" s="2">
        <v>0</v>
      </c>
      <c r="AG189" s="2" t="s">
        <v>94</v>
      </c>
      <c r="AH189" s="25">
        <f t="shared" si="20"/>
        <v>0</v>
      </c>
      <c r="AI189" s="25"/>
      <c r="AJ189" s="25"/>
      <c r="AK189" s="26">
        <v>0</v>
      </c>
      <c r="AL189" s="26">
        <v>0</v>
      </c>
      <c r="AM189" s="26">
        <v>0</v>
      </c>
      <c r="AN189" s="26">
        <v>0</v>
      </c>
      <c r="AO189" s="26"/>
      <c r="AP189" s="26"/>
      <c r="AQ189" s="26"/>
      <c r="AR189" s="26"/>
      <c r="AS189" s="26"/>
    </row>
    <row r="190" spans="1:45" ht="11.25" x14ac:dyDescent="0.2">
      <c r="A190" s="6">
        <v>181</v>
      </c>
      <c r="B190" s="5" t="s">
        <v>267</v>
      </c>
      <c r="C190" s="6">
        <v>1</v>
      </c>
      <c r="D190" s="30">
        <v>0</v>
      </c>
      <c r="E190" s="2">
        <v>100000</v>
      </c>
      <c r="F190" s="2">
        <v>0</v>
      </c>
      <c r="G190" s="2">
        <v>0</v>
      </c>
      <c r="H190" s="2">
        <v>0</v>
      </c>
      <c r="I190" s="2">
        <v>1372465</v>
      </c>
      <c r="J190" s="2">
        <v>4035968</v>
      </c>
      <c r="K190" s="29">
        <v>3802263</v>
      </c>
      <c r="L190" s="2">
        <v>2496983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 t="s">
        <v>111</v>
      </c>
      <c r="U190" s="2">
        <f t="shared" si="14"/>
        <v>11807679</v>
      </c>
      <c r="V190" s="25">
        <f t="shared" si="15"/>
        <v>13.026650208064311</v>
      </c>
      <c r="W190" s="2"/>
      <c r="X190" s="2">
        <v>88769466.079999998</v>
      </c>
      <c r="Y190" s="2">
        <v>90642481.462274224</v>
      </c>
      <c r="Z190" s="2">
        <f t="shared" si="16"/>
        <v>1873015.3822742254</v>
      </c>
      <c r="AA190" s="2">
        <f t="shared" si="17"/>
        <v>243991.16219210194</v>
      </c>
      <c r="AB190" s="2"/>
      <c r="AC190" s="25">
        <v>104.75446172916065</v>
      </c>
      <c r="AD190" s="25">
        <f t="shared" si="18"/>
        <v>101.83511774038838</v>
      </c>
      <c r="AE190" s="28">
        <f t="shared" si="19"/>
        <v>-2.919343988772269</v>
      </c>
      <c r="AF190" s="2">
        <v>173</v>
      </c>
      <c r="AG190" s="2">
        <v>1</v>
      </c>
      <c r="AH190" s="25">
        <f t="shared" si="20"/>
        <v>101.83511774038838</v>
      </c>
      <c r="AI190" s="25"/>
      <c r="AJ190" s="25"/>
      <c r="AK190" s="26">
        <v>101.83511774038838</v>
      </c>
      <c r="AL190" s="26">
        <v>101.78082618958275</v>
      </c>
      <c r="AM190" s="26">
        <v>101.82776748642635</v>
      </c>
      <c r="AN190" s="26">
        <v>101.83511774038838</v>
      </c>
      <c r="AO190" s="26"/>
      <c r="AP190" s="26"/>
      <c r="AQ190" s="26"/>
      <c r="AR190" s="26"/>
      <c r="AS190" s="26"/>
    </row>
    <row r="191" spans="1:45" ht="11.25" x14ac:dyDescent="0.2">
      <c r="A191" s="6">
        <v>182</v>
      </c>
      <c r="B191" s="5" t="s">
        <v>266</v>
      </c>
      <c r="C191" s="6">
        <v>1</v>
      </c>
      <c r="D191" s="30">
        <v>0</v>
      </c>
      <c r="E191" s="2">
        <v>29000</v>
      </c>
      <c r="F191" s="2">
        <v>0</v>
      </c>
      <c r="G191" s="2">
        <v>0</v>
      </c>
      <c r="H191" s="2">
        <v>0</v>
      </c>
      <c r="I191" s="2">
        <v>0</v>
      </c>
      <c r="J191" s="2">
        <v>591104</v>
      </c>
      <c r="K191" s="29">
        <v>583150</v>
      </c>
      <c r="L191" s="2">
        <v>1706500</v>
      </c>
      <c r="M191" s="2">
        <v>266</v>
      </c>
      <c r="N191" s="2">
        <v>18095</v>
      </c>
      <c r="O191" s="2">
        <v>43142.820000000007</v>
      </c>
      <c r="P191" s="2">
        <v>0</v>
      </c>
      <c r="Q191" s="2">
        <v>0</v>
      </c>
      <c r="R191" s="2">
        <v>0</v>
      </c>
      <c r="S191" s="2">
        <v>0</v>
      </c>
      <c r="T191" s="2" t="s">
        <v>4</v>
      </c>
      <c r="U191" s="2">
        <f t="shared" si="14"/>
        <v>2971257.82</v>
      </c>
      <c r="V191" s="25">
        <f t="shared" si="15"/>
        <v>6.7484415264935498</v>
      </c>
      <c r="W191" s="2"/>
      <c r="X191" s="2">
        <v>35057530.5</v>
      </c>
      <c r="Y191" s="2">
        <v>44028799.958260112</v>
      </c>
      <c r="Z191" s="2">
        <f t="shared" si="16"/>
        <v>8971269.4582601115</v>
      </c>
      <c r="AA191" s="2">
        <f t="shared" si="17"/>
        <v>605420.8735748583</v>
      </c>
      <c r="AB191" s="2"/>
      <c r="AC191" s="25">
        <v>120.37975419998632</v>
      </c>
      <c r="AD191" s="25">
        <f t="shared" si="18"/>
        <v>123.86319990418393</v>
      </c>
      <c r="AE191" s="28">
        <f t="shared" si="19"/>
        <v>3.4834457041976066</v>
      </c>
      <c r="AF191" s="2">
        <v>54</v>
      </c>
      <c r="AG191" s="2">
        <v>1</v>
      </c>
      <c r="AH191" s="25">
        <f t="shared" si="20"/>
        <v>123.86319990418393</v>
      </c>
      <c r="AI191" s="25"/>
      <c r="AJ191" s="25"/>
      <c r="AK191" s="26">
        <v>123.86319990418393</v>
      </c>
      <c r="AL191" s="26">
        <v>120.37975419998632</v>
      </c>
      <c r="AM191" s="26">
        <v>123.85518207028919</v>
      </c>
      <c r="AN191" s="26">
        <v>123.86319990418393</v>
      </c>
      <c r="AO191" s="26"/>
      <c r="AP191" s="26"/>
      <c r="AQ191" s="26"/>
      <c r="AR191" s="26"/>
      <c r="AS191" s="26"/>
    </row>
    <row r="192" spans="1:45" ht="11.25" x14ac:dyDescent="0.2">
      <c r="A192" s="6">
        <v>183</v>
      </c>
      <c r="B192" s="5" t="s">
        <v>265</v>
      </c>
      <c r="C192" s="6">
        <v>0</v>
      </c>
      <c r="D192" s="30"/>
      <c r="E192" s="2"/>
      <c r="F192" s="2"/>
      <c r="G192" s="2"/>
      <c r="H192" s="2"/>
      <c r="I192" s="2"/>
      <c r="J192" s="2"/>
      <c r="K192" s="29"/>
      <c r="L192" s="2"/>
      <c r="M192" s="2"/>
      <c r="N192" s="2"/>
      <c r="O192" s="2"/>
      <c r="P192" s="2"/>
      <c r="Q192" s="2"/>
      <c r="R192" s="2"/>
      <c r="S192" s="2"/>
      <c r="T192" s="2">
        <v>0</v>
      </c>
      <c r="U192" s="2">
        <f t="shared" si="14"/>
        <v>0</v>
      </c>
      <c r="V192" s="25">
        <f t="shared" si="15"/>
        <v>0</v>
      </c>
      <c r="W192" s="2"/>
      <c r="X192" s="2">
        <v>43973.400000000009</v>
      </c>
      <c r="Y192" s="2">
        <v>51851.35</v>
      </c>
      <c r="Z192" s="2">
        <f t="shared" si="16"/>
        <v>7877.9499999999898</v>
      </c>
      <c r="AA192" s="2">
        <f t="shared" si="17"/>
        <v>0</v>
      </c>
      <c r="AB192" s="2"/>
      <c r="AC192" s="25">
        <v>0</v>
      </c>
      <c r="AD192" s="25">
        <f t="shared" si="18"/>
        <v>0</v>
      </c>
      <c r="AE192" s="28">
        <f t="shared" si="19"/>
        <v>0</v>
      </c>
      <c r="AF192" s="2">
        <v>0</v>
      </c>
      <c r="AG192" s="2" t="s">
        <v>94</v>
      </c>
      <c r="AH192" s="25">
        <f t="shared" si="20"/>
        <v>0</v>
      </c>
      <c r="AI192" s="25"/>
      <c r="AJ192" s="25"/>
      <c r="AK192" s="26">
        <v>0</v>
      </c>
      <c r="AL192" s="26">
        <v>0</v>
      </c>
      <c r="AM192" s="26">
        <v>0</v>
      </c>
      <c r="AN192" s="26">
        <v>0</v>
      </c>
      <c r="AO192" s="26"/>
      <c r="AP192" s="26"/>
      <c r="AQ192" s="26"/>
      <c r="AR192" s="26"/>
      <c r="AS192" s="26"/>
    </row>
    <row r="193" spans="1:45" ht="11.25" x14ac:dyDescent="0.2">
      <c r="A193" s="6">
        <v>184</v>
      </c>
      <c r="B193" s="5" t="s">
        <v>264</v>
      </c>
      <c r="C193" s="6">
        <v>1</v>
      </c>
      <c r="D193" s="30">
        <v>104599</v>
      </c>
      <c r="E193" s="2">
        <v>38000</v>
      </c>
      <c r="F193" s="2">
        <v>0</v>
      </c>
      <c r="G193" s="2">
        <v>0</v>
      </c>
      <c r="H193" s="2">
        <v>0</v>
      </c>
      <c r="I193" s="2">
        <v>0</v>
      </c>
      <c r="J193" s="2">
        <v>111775</v>
      </c>
      <c r="K193" s="29">
        <v>220299</v>
      </c>
      <c r="L193" s="2">
        <v>0</v>
      </c>
      <c r="M193" s="2">
        <v>0</v>
      </c>
      <c r="N193" s="2">
        <v>0</v>
      </c>
      <c r="O193" s="2">
        <v>2685.0600000000004</v>
      </c>
      <c r="P193" s="2">
        <v>0</v>
      </c>
      <c r="Q193" s="2">
        <v>0</v>
      </c>
      <c r="R193" s="2">
        <v>0</v>
      </c>
      <c r="S193" s="2">
        <v>0</v>
      </c>
      <c r="T193" s="2" t="s">
        <v>4</v>
      </c>
      <c r="U193" s="2">
        <f t="shared" si="14"/>
        <v>477358.06</v>
      </c>
      <c r="V193" s="25">
        <f t="shared" si="15"/>
        <v>3.7365523371934142</v>
      </c>
      <c r="W193" s="2"/>
      <c r="X193" s="2">
        <v>7013290.1260299999</v>
      </c>
      <c r="Y193" s="2">
        <v>12775361.266812911</v>
      </c>
      <c r="Z193" s="2">
        <f t="shared" si="16"/>
        <v>5762071.1407829113</v>
      </c>
      <c r="AA193" s="2">
        <f t="shared" si="17"/>
        <v>215302.80388167111</v>
      </c>
      <c r="AB193" s="2"/>
      <c r="AC193" s="25">
        <v>182.70527559444608</v>
      </c>
      <c r="AD193" s="25">
        <f t="shared" si="18"/>
        <v>179.08938939106872</v>
      </c>
      <c r="AE193" s="28">
        <f t="shared" si="19"/>
        <v>-3.6158862033773573</v>
      </c>
      <c r="AF193" s="2">
        <v>1</v>
      </c>
      <c r="AG193" s="2">
        <v>1</v>
      </c>
      <c r="AH193" s="25">
        <f t="shared" si="20"/>
        <v>179.08938939106872</v>
      </c>
      <c r="AI193" s="25"/>
      <c r="AJ193" s="25"/>
      <c r="AK193" s="26">
        <v>179.08938939106872</v>
      </c>
      <c r="AL193" s="26">
        <v>178.89303198275613</v>
      </c>
      <c r="AM193" s="26">
        <v>179.08817920476025</v>
      </c>
      <c r="AN193" s="26">
        <v>179.08938939106872</v>
      </c>
      <c r="AO193" s="26"/>
      <c r="AP193" s="26"/>
      <c r="AQ193" s="26"/>
      <c r="AR193" s="26"/>
      <c r="AS193" s="26"/>
    </row>
    <row r="194" spans="1:45" ht="11.25" x14ac:dyDescent="0.2">
      <c r="A194" s="6">
        <v>185</v>
      </c>
      <c r="B194" s="5" t="s">
        <v>263</v>
      </c>
      <c r="C194" s="6">
        <v>1</v>
      </c>
      <c r="D194" s="30">
        <v>0</v>
      </c>
      <c r="E194" s="2">
        <v>80745</v>
      </c>
      <c r="F194" s="2">
        <v>0</v>
      </c>
      <c r="G194" s="2">
        <v>0</v>
      </c>
      <c r="H194" s="2">
        <v>0</v>
      </c>
      <c r="I194" s="2">
        <v>0</v>
      </c>
      <c r="J194" s="2">
        <v>1239500</v>
      </c>
      <c r="K194" s="29">
        <v>1995965</v>
      </c>
      <c r="L194" s="2">
        <v>1448644</v>
      </c>
      <c r="M194" s="2">
        <v>883</v>
      </c>
      <c r="N194" s="2">
        <v>269914</v>
      </c>
      <c r="O194" s="2">
        <v>63365.960000000006</v>
      </c>
      <c r="P194" s="2">
        <v>0</v>
      </c>
      <c r="Q194" s="2">
        <v>0</v>
      </c>
      <c r="R194" s="2">
        <v>0</v>
      </c>
      <c r="S194" s="2">
        <v>0</v>
      </c>
      <c r="T194" s="2" t="s">
        <v>14</v>
      </c>
      <c r="U194" s="2">
        <f t="shared" si="14"/>
        <v>4215344.12</v>
      </c>
      <c r="V194" s="25">
        <f t="shared" si="15"/>
        <v>6.5537926747948578</v>
      </c>
      <c r="W194" s="2"/>
      <c r="X194" s="2">
        <v>56604613.875760004</v>
      </c>
      <c r="Y194" s="2">
        <v>64319155.780007131</v>
      </c>
      <c r="Z194" s="2">
        <f t="shared" si="16"/>
        <v>7714541.9042471275</v>
      </c>
      <c r="AA194" s="2">
        <f t="shared" si="17"/>
        <v>505595.08221452794</v>
      </c>
      <c r="AB194" s="2"/>
      <c r="AC194" s="25">
        <v>116.27682178474711</v>
      </c>
      <c r="AD194" s="25">
        <f t="shared" si="18"/>
        <v>112.73561699026043</v>
      </c>
      <c r="AE194" s="28">
        <f t="shared" si="19"/>
        <v>-3.5412047944866885</v>
      </c>
      <c r="AF194" s="2">
        <v>109</v>
      </c>
      <c r="AG194" s="2">
        <v>1</v>
      </c>
      <c r="AH194" s="25">
        <f t="shared" si="20"/>
        <v>112.73561699026043</v>
      </c>
      <c r="AI194" s="25"/>
      <c r="AJ194" s="25"/>
      <c r="AK194" s="26">
        <v>112.73561699026043</v>
      </c>
      <c r="AL194" s="26">
        <v>112.43915876037991</v>
      </c>
      <c r="AM194" s="26">
        <v>112.64289812753647</v>
      </c>
      <c r="AN194" s="26">
        <v>112.73561699026043</v>
      </c>
      <c r="AO194" s="26"/>
      <c r="AP194" s="26"/>
      <c r="AQ194" s="26"/>
      <c r="AR194" s="26"/>
      <c r="AS194" s="26"/>
    </row>
    <row r="195" spans="1:45" ht="11.25" x14ac:dyDescent="0.2">
      <c r="A195" s="6">
        <v>186</v>
      </c>
      <c r="B195" s="5" t="s">
        <v>262</v>
      </c>
      <c r="C195" s="6">
        <v>1</v>
      </c>
      <c r="D195" s="30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1395221</v>
      </c>
      <c r="K195" s="29">
        <v>419885</v>
      </c>
      <c r="L195" s="2">
        <v>1109920</v>
      </c>
      <c r="M195" s="2">
        <v>0</v>
      </c>
      <c r="N195" s="2">
        <v>70661</v>
      </c>
      <c r="O195" s="2">
        <v>11797.52</v>
      </c>
      <c r="P195" s="2">
        <v>0</v>
      </c>
      <c r="Q195" s="2">
        <v>0</v>
      </c>
      <c r="R195" s="2">
        <v>0</v>
      </c>
      <c r="S195" s="2">
        <v>0</v>
      </c>
      <c r="T195" s="2" t="s">
        <v>4</v>
      </c>
      <c r="U195" s="2">
        <f t="shared" si="14"/>
        <v>3007484.52</v>
      </c>
      <c r="V195" s="25">
        <f t="shared" si="15"/>
        <v>10.878279608857312</v>
      </c>
      <c r="W195" s="2"/>
      <c r="X195" s="2">
        <v>19675592.059999999</v>
      </c>
      <c r="Y195" s="2">
        <v>27646692.566637523</v>
      </c>
      <c r="Z195" s="2">
        <f t="shared" si="16"/>
        <v>7971100.5066375248</v>
      </c>
      <c r="AA195" s="2">
        <f t="shared" si="17"/>
        <v>867118.60101507173</v>
      </c>
      <c r="AB195" s="2"/>
      <c r="AC195" s="25">
        <v>139.40479773431406</v>
      </c>
      <c r="AD195" s="25">
        <f t="shared" si="18"/>
        <v>136.1055559800138</v>
      </c>
      <c r="AE195" s="28">
        <f t="shared" si="19"/>
        <v>-3.2992417543002546</v>
      </c>
      <c r="AF195" s="2">
        <v>11</v>
      </c>
      <c r="AG195" s="2">
        <v>1</v>
      </c>
      <c r="AH195" s="25">
        <f t="shared" si="20"/>
        <v>136.1055559800138</v>
      </c>
      <c r="AI195" s="25"/>
      <c r="AJ195" s="25"/>
      <c r="AK195" s="26">
        <v>136.1055559800138</v>
      </c>
      <c r="AL195" s="26">
        <v>136.01578127273478</v>
      </c>
      <c r="AM195" s="26">
        <v>136.09866122625127</v>
      </c>
      <c r="AN195" s="26">
        <v>136.1055559800138</v>
      </c>
      <c r="AO195" s="26"/>
      <c r="AP195" s="26"/>
      <c r="AQ195" s="26"/>
      <c r="AR195" s="26"/>
      <c r="AS195" s="26"/>
    </row>
    <row r="196" spans="1:45" ht="11.25" x14ac:dyDescent="0.2">
      <c r="A196" s="6">
        <v>187</v>
      </c>
      <c r="B196" s="5" t="s">
        <v>261</v>
      </c>
      <c r="C196" s="6">
        <v>1</v>
      </c>
      <c r="D196" s="30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299478</v>
      </c>
      <c r="K196" s="29">
        <v>52887</v>
      </c>
      <c r="L196" s="2">
        <v>461616</v>
      </c>
      <c r="M196" s="2">
        <v>4536</v>
      </c>
      <c r="N196" s="2">
        <v>17901</v>
      </c>
      <c r="O196" s="2">
        <v>4906.1600000000008</v>
      </c>
      <c r="P196" s="2">
        <v>0</v>
      </c>
      <c r="Q196" s="2">
        <v>0</v>
      </c>
      <c r="R196" s="2">
        <v>0</v>
      </c>
      <c r="S196" s="2">
        <v>0</v>
      </c>
      <c r="T196" s="2" t="s">
        <v>4</v>
      </c>
      <c r="U196" s="2">
        <f t="shared" si="14"/>
        <v>841324.16</v>
      </c>
      <c r="V196" s="25">
        <f t="shared" si="15"/>
        <v>4.3497174874117981</v>
      </c>
      <c r="W196" s="2"/>
      <c r="X196" s="2">
        <v>11739340.2481</v>
      </c>
      <c r="Y196" s="2">
        <v>19342041.464412697</v>
      </c>
      <c r="Z196" s="2">
        <f t="shared" si="16"/>
        <v>7602701.2163126972</v>
      </c>
      <c r="AA196" s="2">
        <f t="shared" si="17"/>
        <v>330696.02432162286</v>
      </c>
      <c r="AB196" s="2"/>
      <c r="AC196" s="25">
        <v>153.64470105746281</v>
      </c>
      <c r="AD196" s="25">
        <f t="shared" si="18"/>
        <v>161.94560374181199</v>
      </c>
      <c r="AE196" s="28">
        <f t="shared" si="19"/>
        <v>8.3009026843491824</v>
      </c>
      <c r="AF196" s="2">
        <v>5</v>
      </c>
      <c r="AG196" s="2">
        <v>1</v>
      </c>
      <c r="AH196" s="25">
        <f t="shared" si="20"/>
        <v>161.94560374181199</v>
      </c>
      <c r="AI196" s="25"/>
      <c r="AJ196" s="25"/>
      <c r="AK196" s="26">
        <v>161.94560374181199</v>
      </c>
      <c r="AL196" s="26">
        <v>153.64470105746281</v>
      </c>
      <c r="AM196" s="26">
        <v>161.94067825344507</v>
      </c>
      <c r="AN196" s="26">
        <v>161.94560374181199</v>
      </c>
      <c r="AO196" s="26"/>
      <c r="AP196" s="26"/>
      <c r="AQ196" s="26"/>
      <c r="AR196" s="26"/>
      <c r="AS196" s="26"/>
    </row>
    <row r="197" spans="1:45" ht="11.25" x14ac:dyDescent="0.2">
      <c r="A197" s="6">
        <v>188</v>
      </c>
      <c r="B197" s="5" t="s">
        <v>260</v>
      </c>
      <c r="C197" s="6">
        <v>0</v>
      </c>
      <c r="D197" s="30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9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f t="shared" si="14"/>
        <v>0</v>
      </c>
      <c r="V197" s="25">
        <f t="shared" si="15"/>
        <v>0</v>
      </c>
      <c r="W197" s="2"/>
      <c r="X197" s="2">
        <v>73289.000000000015</v>
      </c>
      <c r="Y197" s="2">
        <v>188469</v>
      </c>
      <c r="Z197" s="2">
        <f t="shared" si="16"/>
        <v>115179.99999999999</v>
      </c>
      <c r="AA197" s="2">
        <f t="shared" si="17"/>
        <v>0</v>
      </c>
      <c r="AB197" s="2"/>
      <c r="AC197" s="25">
        <v>0</v>
      </c>
      <c r="AD197" s="25">
        <f t="shared" si="18"/>
        <v>0</v>
      </c>
      <c r="AE197" s="28">
        <f t="shared" si="19"/>
        <v>0</v>
      </c>
      <c r="AF197" s="2">
        <v>0</v>
      </c>
      <c r="AG197" s="2" t="s">
        <v>94</v>
      </c>
      <c r="AH197" s="25">
        <f t="shared" si="20"/>
        <v>0</v>
      </c>
      <c r="AI197" s="25"/>
      <c r="AJ197" s="25"/>
      <c r="AK197" s="26">
        <v>0</v>
      </c>
      <c r="AL197" s="26">
        <v>0</v>
      </c>
      <c r="AM197" s="26">
        <v>0</v>
      </c>
      <c r="AN197" s="26">
        <v>0</v>
      </c>
      <c r="AO197" s="26"/>
      <c r="AP197" s="26"/>
      <c r="AQ197" s="26"/>
      <c r="AR197" s="26"/>
      <c r="AS197" s="26"/>
    </row>
    <row r="198" spans="1:45" ht="11.25" x14ac:dyDescent="0.2">
      <c r="A198" s="6">
        <v>189</v>
      </c>
      <c r="B198" s="5" t="s">
        <v>259</v>
      </c>
      <c r="C198" s="6">
        <v>1</v>
      </c>
      <c r="D198" s="30">
        <v>0</v>
      </c>
      <c r="E198" s="2">
        <v>0</v>
      </c>
      <c r="F198" s="2">
        <v>0</v>
      </c>
      <c r="G198" s="2">
        <v>0</v>
      </c>
      <c r="H198" s="2">
        <v>0</v>
      </c>
      <c r="I198" s="2">
        <v>500000</v>
      </c>
      <c r="J198" s="2">
        <v>1950000</v>
      </c>
      <c r="K198" s="29">
        <v>800000</v>
      </c>
      <c r="L198" s="2">
        <v>1494604</v>
      </c>
      <c r="M198" s="2">
        <v>0</v>
      </c>
      <c r="N198" s="2">
        <v>0</v>
      </c>
      <c r="O198" s="2">
        <v>4555.67</v>
      </c>
      <c r="P198" s="2">
        <v>0</v>
      </c>
      <c r="Q198" s="2">
        <v>0</v>
      </c>
      <c r="R198" s="2">
        <v>0</v>
      </c>
      <c r="S198" s="2">
        <v>0</v>
      </c>
      <c r="T198" s="2" t="s">
        <v>14</v>
      </c>
      <c r="U198" s="2">
        <f t="shared" si="14"/>
        <v>3837451.23</v>
      </c>
      <c r="V198" s="25">
        <f t="shared" si="15"/>
        <v>6.0211669678069795</v>
      </c>
      <c r="W198" s="2"/>
      <c r="X198" s="2">
        <v>46912230.011340007</v>
      </c>
      <c r="Y198" s="2">
        <v>63732682.560000002</v>
      </c>
      <c r="Z198" s="2">
        <f t="shared" si="16"/>
        <v>16820452.548659995</v>
      </c>
      <c r="AA198" s="2">
        <f t="shared" si="17"/>
        <v>1012787.5326955629</v>
      </c>
      <c r="AB198" s="2"/>
      <c r="AC198" s="25">
        <v>137.08671197035798</v>
      </c>
      <c r="AD198" s="25">
        <f t="shared" si="18"/>
        <v>133.69625577838289</v>
      </c>
      <c r="AE198" s="28">
        <f t="shared" si="19"/>
        <v>-3.3904561919750904</v>
      </c>
      <c r="AF198" s="2">
        <v>5</v>
      </c>
      <c r="AG198" s="2">
        <v>1</v>
      </c>
      <c r="AH198" s="25">
        <f t="shared" si="20"/>
        <v>133.69625577838289</v>
      </c>
      <c r="AI198" s="25"/>
      <c r="AJ198" s="25"/>
      <c r="AK198" s="26">
        <v>133.69625577838289</v>
      </c>
      <c r="AL198" s="26">
        <v>133.85001108825188</v>
      </c>
      <c r="AM198" s="26">
        <v>133.69625577838289</v>
      </c>
      <c r="AN198" s="26">
        <v>133.69625577838289</v>
      </c>
      <c r="AO198" s="26"/>
      <c r="AP198" s="26"/>
      <c r="AQ198" s="26"/>
      <c r="AR198" s="26"/>
      <c r="AS198" s="26"/>
    </row>
    <row r="199" spans="1:45" ht="11.25" x14ac:dyDescent="0.2">
      <c r="A199" s="6">
        <v>190</v>
      </c>
      <c r="B199" s="5" t="s">
        <v>258</v>
      </c>
      <c r="C199" s="6">
        <v>0</v>
      </c>
      <c r="D199" s="30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9">
        <v>0</v>
      </c>
      <c r="L199" s="2">
        <v>0</v>
      </c>
      <c r="M199" s="2">
        <v>69796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f t="shared" si="14"/>
        <v>69796</v>
      </c>
      <c r="V199" s="25">
        <f t="shared" si="15"/>
        <v>0</v>
      </c>
      <c r="W199" s="2"/>
      <c r="X199" s="2">
        <v>149215.03999999998</v>
      </c>
      <c r="Y199" s="2">
        <v>262940</v>
      </c>
      <c r="Z199" s="2">
        <f t="shared" si="16"/>
        <v>113724.96000000002</v>
      </c>
      <c r="AA199" s="2">
        <f t="shared" si="17"/>
        <v>0</v>
      </c>
      <c r="AB199" s="2"/>
      <c r="AC199" s="25">
        <v>0</v>
      </c>
      <c r="AD199" s="25">
        <f t="shared" si="18"/>
        <v>0</v>
      </c>
      <c r="AE199" s="28">
        <f t="shared" si="19"/>
        <v>0</v>
      </c>
      <c r="AF199" s="2">
        <v>0</v>
      </c>
      <c r="AG199" s="2" t="s">
        <v>94</v>
      </c>
      <c r="AH199" s="25">
        <f t="shared" si="20"/>
        <v>0</v>
      </c>
      <c r="AI199" s="25"/>
      <c r="AJ199" s="25"/>
      <c r="AK199" s="26">
        <v>0</v>
      </c>
      <c r="AL199" s="26">
        <v>0</v>
      </c>
      <c r="AM199" s="26">
        <v>0</v>
      </c>
      <c r="AN199" s="26">
        <v>0</v>
      </c>
      <c r="AO199" s="26"/>
      <c r="AP199" s="26"/>
      <c r="AQ199" s="26"/>
      <c r="AR199" s="26"/>
      <c r="AS199" s="26"/>
    </row>
    <row r="200" spans="1:45" ht="11.25" x14ac:dyDescent="0.2">
      <c r="A200" s="6">
        <v>191</v>
      </c>
      <c r="B200" s="5" t="s">
        <v>257</v>
      </c>
      <c r="C200" s="6">
        <v>1</v>
      </c>
      <c r="D200" s="30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874097</v>
      </c>
      <c r="K200" s="29">
        <v>197662</v>
      </c>
      <c r="L200" s="2">
        <v>517000</v>
      </c>
      <c r="M200" s="2">
        <v>16562</v>
      </c>
      <c r="N200" s="2">
        <v>100256</v>
      </c>
      <c r="O200" s="2">
        <v>36054.340000000004</v>
      </c>
      <c r="P200" s="2">
        <v>0</v>
      </c>
      <c r="Q200" s="2">
        <v>0</v>
      </c>
      <c r="R200" s="2">
        <v>0</v>
      </c>
      <c r="S200" s="2">
        <v>0</v>
      </c>
      <c r="T200" s="2" t="s">
        <v>4</v>
      </c>
      <c r="U200" s="2">
        <f t="shared" si="14"/>
        <v>1741631.34</v>
      </c>
      <c r="V200" s="25">
        <f t="shared" si="15"/>
        <v>12.216208584970701</v>
      </c>
      <c r="W200" s="2"/>
      <c r="X200" s="2">
        <v>10603017.180000002</v>
      </c>
      <c r="Y200" s="2">
        <v>14256725.627153141</v>
      </c>
      <c r="Z200" s="2">
        <f t="shared" si="16"/>
        <v>3653708.4471531399</v>
      </c>
      <c r="AA200" s="2">
        <f t="shared" si="17"/>
        <v>446344.6449909216</v>
      </c>
      <c r="AB200" s="2"/>
      <c r="AC200" s="25">
        <v>130.94108656434608</v>
      </c>
      <c r="AD200" s="25">
        <f t="shared" si="18"/>
        <v>130.24953885967597</v>
      </c>
      <c r="AE200" s="28">
        <f t="shared" si="19"/>
        <v>-0.69154770467011417</v>
      </c>
      <c r="AF200" s="2">
        <v>47</v>
      </c>
      <c r="AG200" s="2">
        <v>1</v>
      </c>
      <c r="AH200" s="25">
        <f t="shared" si="20"/>
        <v>130.24953885967597</v>
      </c>
      <c r="AI200" s="25"/>
      <c r="AJ200" s="25"/>
      <c r="AK200" s="26">
        <v>130.24953885967597</v>
      </c>
      <c r="AL200" s="26">
        <v>130.94108656434608</v>
      </c>
      <c r="AM200" s="26">
        <v>130.22155579717446</v>
      </c>
      <c r="AN200" s="26">
        <v>130.24953885967597</v>
      </c>
      <c r="AO200" s="26"/>
      <c r="AP200" s="26"/>
      <c r="AQ200" s="26"/>
      <c r="AR200" s="26"/>
      <c r="AS200" s="26"/>
    </row>
    <row r="201" spans="1:45" ht="11.25" x14ac:dyDescent="0.2">
      <c r="A201" s="6">
        <v>192</v>
      </c>
      <c r="B201" s="5" t="s">
        <v>256</v>
      </c>
      <c r="C201" s="6">
        <v>0</v>
      </c>
      <c r="D201" s="30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9">
        <v>0</v>
      </c>
      <c r="L201" s="2">
        <v>3362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f t="shared" si="14"/>
        <v>0</v>
      </c>
      <c r="V201" s="25">
        <f t="shared" si="15"/>
        <v>0</v>
      </c>
      <c r="W201" s="2"/>
      <c r="X201" s="2">
        <v>0</v>
      </c>
      <c r="Y201" s="2">
        <v>0</v>
      </c>
      <c r="Z201" s="2">
        <f t="shared" si="16"/>
        <v>0</v>
      </c>
      <c r="AA201" s="2">
        <f t="shared" si="17"/>
        <v>0</v>
      </c>
      <c r="AB201" s="2"/>
      <c r="AC201" s="25">
        <v>0</v>
      </c>
      <c r="AD201" s="25">
        <f t="shared" si="18"/>
        <v>0</v>
      </c>
      <c r="AE201" s="28">
        <f t="shared" si="19"/>
        <v>0</v>
      </c>
      <c r="AF201" s="2">
        <v>0</v>
      </c>
      <c r="AG201" s="2" t="s">
        <v>94</v>
      </c>
      <c r="AH201" s="25">
        <f t="shared" si="20"/>
        <v>0</v>
      </c>
      <c r="AI201" s="25"/>
      <c r="AJ201" s="25"/>
      <c r="AK201" s="26">
        <v>0</v>
      </c>
      <c r="AL201" s="26">
        <v>0</v>
      </c>
      <c r="AM201" s="26">
        <v>0</v>
      </c>
      <c r="AN201" s="26">
        <v>0</v>
      </c>
      <c r="AO201" s="26"/>
      <c r="AP201" s="26"/>
      <c r="AQ201" s="26"/>
      <c r="AR201" s="26"/>
      <c r="AS201" s="26"/>
    </row>
    <row r="202" spans="1:45" ht="11.25" x14ac:dyDescent="0.2">
      <c r="A202" s="6">
        <v>193</v>
      </c>
      <c r="B202" s="5" t="s">
        <v>255</v>
      </c>
      <c r="C202" s="6">
        <v>0</v>
      </c>
      <c r="D202" s="30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9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f t="shared" ref="U202:U265" si="21">IF(OR(T202="X",T202="X16",T202="X17"),SUM(D202:S202),
IF(T202="x18",SUM(D202:S202)-D202*0.61-L202*0.61,SUM(D202:S202)-D202-L202))</f>
        <v>0</v>
      </c>
      <c r="V202" s="25">
        <f t="shared" ref="V202:V265" si="22">IF(AND(C202=1,U202&gt;0),U202/Y202*100,0)</f>
        <v>0</v>
      </c>
      <c r="W202" s="2"/>
      <c r="X202" s="2">
        <v>0</v>
      </c>
      <c r="Y202" s="2">
        <v>0</v>
      </c>
      <c r="Z202" s="2">
        <f t="shared" ref="Z202:Z265" si="23">IF(Y202-X202&gt;0,Y202-X202,0)</f>
        <v>0</v>
      </c>
      <c r="AA202" s="2">
        <f t="shared" ref="AA202:AA265" si="24">V202*0.01*Z202</f>
        <v>0</v>
      </c>
      <c r="AB202" s="2"/>
      <c r="AC202" s="25">
        <v>0</v>
      </c>
      <c r="AD202" s="25">
        <f t="shared" ref="AD202:AD265" si="25">IFERROR(IF(C202=1,(Y202-AA202)/X202*100,0),"")</f>
        <v>0</v>
      </c>
      <c r="AE202" s="28">
        <f t="shared" ref="AE202:AE265" si="26">AD202-AC202</f>
        <v>0</v>
      </c>
      <c r="AF202" s="2">
        <v>0</v>
      </c>
      <c r="AG202" s="2" t="s">
        <v>94</v>
      </c>
      <c r="AH202" s="25">
        <f t="shared" ref="AH202:AH265" si="27">IF(AG202=1,AD202,AC202)</f>
        <v>0</v>
      </c>
      <c r="AI202" s="25"/>
      <c r="AJ202" s="25"/>
      <c r="AK202" s="26">
        <v>0</v>
      </c>
      <c r="AL202" s="26">
        <v>0</v>
      </c>
      <c r="AM202" s="26">
        <v>0</v>
      </c>
      <c r="AN202" s="26">
        <v>0</v>
      </c>
      <c r="AO202" s="26"/>
      <c r="AP202" s="26"/>
      <c r="AQ202" s="26"/>
      <c r="AR202" s="26"/>
      <c r="AS202" s="26"/>
    </row>
    <row r="203" spans="1:45" ht="11.25" x14ac:dyDescent="0.2">
      <c r="A203" s="6">
        <v>194</v>
      </c>
      <c r="B203" s="5" t="s">
        <v>254</v>
      </c>
      <c r="C203" s="6">
        <v>0</v>
      </c>
      <c r="D203" s="30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9">
        <v>0</v>
      </c>
      <c r="L203" s="2">
        <v>0</v>
      </c>
      <c r="M203" s="2">
        <v>8293.7900000000009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f t="shared" si="21"/>
        <v>8293.7900000000009</v>
      </c>
      <c r="V203" s="25">
        <f t="shared" si="22"/>
        <v>0</v>
      </c>
      <c r="W203" s="2"/>
      <c r="X203" s="2">
        <v>87946.800000000017</v>
      </c>
      <c r="Y203" s="2">
        <v>112882.04</v>
      </c>
      <c r="Z203" s="2">
        <f t="shared" si="23"/>
        <v>24935.239999999976</v>
      </c>
      <c r="AA203" s="2">
        <f t="shared" si="24"/>
        <v>0</v>
      </c>
      <c r="AB203" s="2"/>
      <c r="AC203" s="25">
        <v>0</v>
      </c>
      <c r="AD203" s="25">
        <f t="shared" si="25"/>
        <v>0</v>
      </c>
      <c r="AE203" s="28">
        <f t="shared" si="26"/>
        <v>0</v>
      </c>
      <c r="AF203" s="2">
        <v>0</v>
      </c>
      <c r="AG203" s="2" t="s">
        <v>94</v>
      </c>
      <c r="AH203" s="25">
        <f t="shared" si="27"/>
        <v>0</v>
      </c>
      <c r="AI203" s="25"/>
      <c r="AJ203" s="25"/>
      <c r="AK203" s="26">
        <v>0</v>
      </c>
      <c r="AL203" s="26">
        <v>0</v>
      </c>
      <c r="AM203" s="26">
        <v>0</v>
      </c>
      <c r="AN203" s="26">
        <v>0</v>
      </c>
      <c r="AO203" s="26"/>
      <c r="AP203" s="26"/>
      <c r="AQ203" s="26"/>
      <c r="AR203" s="26"/>
      <c r="AS203" s="26"/>
    </row>
    <row r="204" spans="1:45" ht="11.25" x14ac:dyDescent="0.2">
      <c r="A204" s="6">
        <v>195</v>
      </c>
      <c r="B204" s="5" t="s">
        <v>253</v>
      </c>
      <c r="C204" s="6">
        <v>0</v>
      </c>
      <c r="D204" s="30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9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f t="shared" si="21"/>
        <v>0</v>
      </c>
      <c r="V204" s="25">
        <f t="shared" si="22"/>
        <v>0</v>
      </c>
      <c r="W204" s="2"/>
      <c r="X204" s="2">
        <v>17625.62</v>
      </c>
      <c r="Y204" s="2">
        <v>31182</v>
      </c>
      <c r="Z204" s="2">
        <f t="shared" si="23"/>
        <v>13556.380000000001</v>
      </c>
      <c r="AA204" s="2">
        <f t="shared" si="24"/>
        <v>0</v>
      </c>
      <c r="AB204" s="2"/>
      <c r="AC204" s="25">
        <v>0</v>
      </c>
      <c r="AD204" s="25">
        <f t="shared" si="25"/>
        <v>0</v>
      </c>
      <c r="AE204" s="28">
        <f t="shared" si="26"/>
        <v>0</v>
      </c>
      <c r="AF204" s="2">
        <v>0</v>
      </c>
      <c r="AG204" s="2" t="s">
        <v>94</v>
      </c>
      <c r="AH204" s="25">
        <f t="shared" si="27"/>
        <v>0</v>
      </c>
      <c r="AI204" s="25"/>
      <c r="AJ204" s="25"/>
      <c r="AK204" s="26">
        <v>0</v>
      </c>
      <c r="AL204" s="26">
        <v>0</v>
      </c>
      <c r="AM204" s="26">
        <v>0</v>
      </c>
      <c r="AN204" s="26">
        <v>0</v>
      </c>
      <c r="AO204" s="26"/>
      <c r="AP204" s="26"/>
      <c r="AQ204" s="26"/>
      <c r="AR204" s="26"/>
      <c r="AS204" s="26"/>
    </row>
    <row r="205" spans="1:45" ht="11.25" x14ac:dyDescent="0.2">
      <c r="A205" s="6">
        <v>196</v>
      </c>
      <c r="B205" s="5" t="s">
        <v>252</v>
      </c>
      <c r="C205" s="6">
        <v>1</v>
      </c>
      <c r="D205" s="30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436574</v>
      </c>
      <c r="K205" s="29">
        <v>10000</v>
      </c>
      <c r="L205" s="2">
        <v>87910</v>
      </c>
      <c r="M205" s="2">
        <v>7421</v>
      </c>
      <c r="N205" s="2">
        <v>0</v>
      </c>
      <c r="O205" s="2">
        <v>7421</v>
      </c>
      <c r="P205" s="2">
        <v>0</v>
      </c>
      <c r="Q205" s="2">
        <v>0</v>
      </c>
      <c r="R205" s="2">
        <v>0</v>
      </c>
      <c r="S205" s="2">
        <v>0</v>
      </c>
      <c r="T205" s="2" t="s">
        <v>14</v>
      </c>
      <c r="U205" s="2">
        <f t="shared" si="21"/>
        <v>495700.9</v>
      </c>
      <c r="V205" s="25">
        <f t="shared" si="22"/>
        <v>10.560395813460644</v>
      </c>
      <c r="W205" s="2"/>
      <c r="X205" s="2">
        <v>2739284.95</v>
      </c>
      <c r="Y205" s="2">
        <v>4693961.369972161</v>
      </c>
      <c r="Z205" s="2">
        <f t="shared" si="23"/>
        <v>1954676.4199721608</v>
      </c>
      <c r="AA205" s="2">
        <f t="shared" si="24"/>
        <v>206421.56682144248</v>
      </c>
      <c r="AB205" s="2"/>
      <c r="AC205" s="25">
        <v>157.70160639260953</v>
      </c>
      <c r="AD205" s="25">
        <f t="shared" si="25"/>
        <v>163.82157698309982</v>
      </c>
      <c r="AE205" s="28">
        <f t="shared" si="26"/>
        <v>6.1199705904902828</v>
      </c>
      <c r="AF205" s="2">
        <v>8</v>
      </c>
      <c r="AG205" s="2">
        <v>1</v>
      </c>
      <c r="AH205" s="25">
        <f t="shared" si="27"/>
        <v>163.82157698309982</v>
      </c>
      <c r="AI205" s="25"/>
      <c r="AJ205" s="25"/>
      <c r="AK205" s="26">
        <v>163.82157698309982</v>
      </c>
      <c r="AL205" s="26">
        <v>157.70160639260953</v>
      </c>
      <c r="AM205" s="26">
        <v>163.75097213560377</v>
      </c>
      <c r="AN205" s="26">
        <v>163.82157698309982</v>
      </c>
      <c r="AO205" s="26"/>
      <c r="AP205" s="26"/>
      <c r="AQ205" s="26"/>
      <c r="AR205" s="26"/>
      <c r="AS205" s="26"/>
    </row>
    <row r="206" spans="1:45" ht="11.25" x14ac:dyDescent="0.2">
      <c r="A206" s="6">
        <v>197</v>
      </c>
      <c r="B206" s="5" t="s">
        <v>251</v>
      </c>
      <c r="C206" s="6">
        <v>1</v>
      </c>
      <c r="D206" s="30">
        <v>0</v>
      </c>
      <c r="E206" s="2">
        <v>550000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9">
        <v>0</v>
      </c>
      <c r="L206" s="2">
        <v>1579437</v>
      </c>
      <c r="M206" s="2">
        <v>932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 t="s">
        <v>14</v>
      </c>
      <c r="U206" s="2">
        <f t="shared" si="21"/>
        <v>1166912.4300000002</v>
      </c>
      <c r="V206" s="25">
        <f t="shared" si="22"/>
        <v>3.0138280787624878</v>
      </c>
      <c r="W206" s="2"/>
      <c r="X206" s="2">
        <v>19472349.760000002</v>
      </c>
      <c r="Y206" s="2">
        <v>38718612.990000002</v>
      </c>
      <c r="Z206" s="2">
        <f t="shared" si="23"/>
        <v>19246263.23</v>
      </c>
      <c r="AA206" s="2">
        <f t="shared" si="24"/>
        <v>580049.28533828014</v>
      </c>
      <c r="AB206" s="2"/>
      <c r="AC206" s="25">
        <v>191.01077792771414</v>
      </c>
      <c r="AD206" s="25">
        <f t="shared" si="25"/>
        <v>195.86009996084681</v>
      </c>
      <c r="AE206" s="28">
        <f t="shared" si="26"/>
        <v>4.8493220331326654</v>
      </c>
      <c r="AF206" s="2">
        <v>0</v>
      </c>
      <c r="AG206" s="2">
        <v>1</v>
      </c>
      <c r="AH206" s="25">
        <f t="shared" si="27"/>
        <v>195.86009996084681</v>
      </c>
      <c r="AI206" s="25"/>
      <c r="AJ206" s="25"/>
      <c r="AK206" s="26">
        <v>195.86009996084681</v>
      </c>
      <c r="AL206" s="26">
        <v>195.77168277684936</v>
      </c>
      <c r="AM206" s="26">
        <v>195.86009996084681</v>
      </c>
      <c r="AN206" s="26">
        <v>195.86009996084681</v>
      </c>
      <c r="AO206" s="26"/>
      <c r="AP206" s="26"/>
      <c r="AQ206" s="26"/>
      <c r="AR206" s="26"/>
      <c r="AS206" s="26"/>
    </row>
    <row r="207" spans="1:45" ht="11.25" x14ac:dyDescent="0.2">
      <c r="A207" s="6">
        <v>198</v>
      </c>
      <c r="B207" s="5" t="s">
        <v>250</v>
      </c>
      <c r="C207" s="6">
        <v>1</v>
      </c>
      <c r="D207" s="30">
        <v>0</v>
      </c>
      <c r="E207" s="2">
        <v>47985</v>
      </c>
      <c r="F207" s="2">
        <v>0</v>
      </c>
      <c r="G207" s="2">
        <v>0</v>
      </c>
      <c r="H207" s="2">
        <v>0</v>
      </c>
      <c r="I207" s="2">
        <v>0</v>
      </c>
      <c r="J207" s="2">
        <v>1451302</v>
      </c>
      <c r="K207" s="29">
        <v>75164</v>
      </c>
      <c r="L207" s="2">
        <v>300000</v>
      </c>
      <c r="M207" s="2">
        <v>8515</v>
      </c>
      <c r="N207" s="2">
        <v>19188</v>
      </c>
      <c r="O207" s="2">
        <v>20675.760000000002</v>
      </c>
      <c r="P207" s="2">
        <v>0</v>
      </c>
      <c r="Q207" s="2">
        <v>0</v>
      </c>
      <c r="R207" s="2">
        <v>0</v>
      </c>
      <c r="S207" s="2">
        <v>0</v>
      </c>
      <c r="T207" s="2" t="s">
        <v>4</v>
      </c>
      <c r="U207" s="2">
        <f t="shared" si="21"/>
        <v>1922829.76</v>
      </c>
      <c r="V207" s="25">
        <f t="shared" si="22"/>
        <v>2.322015894984097</v>
      </c>
      <c r="W207" s="2"/>
      <c r="X207" s="2">
        <v>58312471.325909987</v>
      </c>
      <c r="Y207" s="2">
        <v>82808639</v>
      </c>
      <c r="Z207" s="2">
        <f t="shared" si="23"/>
        <v>24496167.674090013</v>
      </c>
      <c r="AA207" s="2">
        <f t="shared" si="24"/>
        <v>568804.90705432626</v>
      </c>
      <c r="AB207" s="2"/>
      <c r="AC207" s="25">
        <v>136.95023748723992</v>
      </c>
      <c r="AD207" s="25">
        <f t="shared" si="25"/>
        <v>141.03301098885865</v>
      </c>
      <c r="AE207" s="28">
        <f t="shared" si="26"/>
        <v>4.0827735016187319</v>
      </c>
      <c r="AF207" s="2">
        <v>18</v>
      </c>
      <c r="AG207" s="2">
        <v>1</v>
      </c>
      <c r="AH207" s="25">
        <f t="shared" si="27"/>
        <v>141.03301098885865</v>
      </c>
      <c r="AI207" s="25"/>
      <c r="AJ207" s="25"/>
      <c r="AK207" s="26">
        <v>141.03301098885865</v>
      </c>
      <c r="AL207" s="26">
        <v>136.95023748723992</v>
      </c>
      <c r="AM207" s="26">
        <v>141.0217225484372</v>
      </c>
      <c r="AN207" s="26">
        <v>141.03301098885865</v>
      </c>
      <c r="AO207" s="26"/>
      <c r="AP207" s="26"/>
      <c r="AQ207" s="26"/>
      <c r="AR207" s="26"/>
      <c r="AS207" s="26"/>
    </row>
    <row r="208" spans="1:45" ht="11.25" x14ac:dyDescent="0.2">
      <c r="A208" s="6">
        <v>199</v>
      </c>
      <c r="B208" s="5" t="s">
        <v>249</v>
      </c>
      <c r="C208" s="6">
        <v>1</v>
      </c>
      <c r="D208" s="30">
        <v>0</v>
      </c>
      <c r="E208" s="2">
        <v>5000</v>
      </c>
      <c r="F208" s="2">
        <v>0</v>
      </c>
      <c r="G208" s="2">
        <v>0</v>
      </c>
      <c r="H208" s="2">
        <v>0</v>
      </c>
      <c r="I208" s="2">
        <v>61282</v>
      </c>
      <c r="J208" s="2">
        <v>3769483</v>
      </c>
      <c r="K208" s="29">
        <v>948446</v>
      </c>
      <c r="L208" s="2">
        <v>1895217</v>
      </c>
      <c r="M208" s="2">
        <v>36984</v>
      </c>
      <c r="N208" s="2">
        <v>0</v>
      </c>
      <c r="O208" s="2">
        <v>5899.6</v>
      </c>
      <c r="P208" s="2">
        <v>0</v>
      </c>
      <c r="Q208" s="2">
        <v>0</v>
      </c>
      <c r="R208" s="2">
        <v>0</v>
      </c>
      <c r="S208" s="2">
        <v>0</v>
      </c>
      <c r="T208" s="2" t="s">
        <v>4</v>
      </c>
      <c r="U208" s="2">
        <f t="shared" si="21"/>
        <v>6722311.5999999996</v>
      </c>
      <c r="V208" s="25">
        <f t="shared" si="22"/>
        <v>6.2197123746239669</v>
      </c>
      <c r="W208" s="2"/>
      <c r="X208" s="2">
        <v>63004475.701059997</v>
      </c>
      <c r="Y208" s="2">
        <v>108080747.06841117</v>
      </c>
      <c r="Z208" s="2">
        <f t="shared" si="23"/>
        <v>45076271.367351174</v>
      </c>
      <c r="AA208" s="2">
        <f t="shared" si="24"/>
        <v>2803614.4282542211</v>
      </c>
      <c r="AB208" s="2"/>
      <c r="AC208" s="25">
        <v>167.51293210970741</v>
      </c>
      <c r="AD208" s="25">
        <f t="shared" si="25"/>
        <v>167.09468885935951</v>
      </c>
      <c r="AE208" s="28">
        <f t="shared" si="26"/>
        <v>-0.41824325034789922</v>
      </c>
      <c r="AF208" s="2">
        <v>6</v>
      </c>
      <c r="AG208" s="2">
        <v>1</v>
      </c>
      <c r="AH208" s="25">
        <f t="shared" si="27"/>
        <v>167.09468885935951</v>
      </c>
      <c r="AI208" s="25"/>
      <c r="AJ208" s="25"/>
      <c r="AK208" s="26">
        <v>167.09468885935951</v>
      </c>
      <c r="AL208" s="26">
        <v>167.06382031139333</v>
      </c>
      <c r="AM208" s="26">
        <v>167.09434311682935</v>
      </c>
      <c r="AN208" s="26">
        <v>167.09468885935951</v>
      </c>
      <c r="AO208" s="26"/>
      <c r="AP208" s="26"/>
      <c r="AQ208" s="26"/>
      <c r="AR208" s="26"/>
      <c r="AS208" s="26"/>
    </row>
    <row r="209" spans="1:45" s="2" customFormat="1" ht="11.25" x14ac:dyDescent="0.2">
      <c r="A209" s="6">
        <v>200</v>
      </c>
      <c r="B209" s="5" t="s">
        <v>248</v>
      </c>
      <c r="C209" s="6">
        <v>0</v>
      </c>
      <c r="D209" s="30"/>
      <c r="K209" s="29"/>
      <c r="T209" s="2">
        <v>0</v>
      </c>
      <c r="U209" s="2">
        <f t="shared" si="21"/>
        <v>0</v>
      </c>
      <c r="V209" s="25">
        <f t="shared" si="22"/>
        <v>0</v>
      </c>
      <c r="X209" s="2">
        <v>278897.32</v>
      </c>
      <c r="Y209" s="2">
        <v>456677</v>
      </c>
      <c r="Z209" s="2">
        <f t="shared" si="23"/>
        <v>177779.68</v>
      </c>
      <c r="AA209" s="2">
        <f t="shared" si="24"/>
        <v>0</v>
      </c>
      <c r="AC209" s="25">
        <v>0</v>
      </c>
      <c r="AD209" s="25">
        <f t="shared" si="25"/>
        <v>0</v>
      </c>
      <c r="AE209" s="28">
        <f t="shared" si="26"/>
        <v>0</v>
      </c>
      <c r="AF209" s="2">
        <v>0</v>
      </c>
      <c r="AG209" s="2" t="s">
        <v>94</v>
      </c>
      <c r="AH209" s="25">
        <f t="shared" si="27"/>
        <v>0</v>
      </c>
      <c r="AI209" s="25"/>
      <c r="AJ209" s="25"/>
      <c r="AK209" s="26">
        <v>0</v>
      </c>
      <c r="AL209" s="26">
        <v>0</v>
      </c>
      <c r="AM209" s="26">
        <v>0</v>
      </c>
      <c r="AN209" s="26">
        <v>0</v>
      </c>
      <c r="AO209" s="26"/>
      <c r="AP209" s="26"/>
      <c r="AQ209" s="26"/>
      <c r="AR209" s="26"/>
      <c r="AS209" s="26"/>
    </row>
    <row r="210" spans="1:45" s="2" customFormat="1" ht="11.25" x14ac:dyDescent="0.2">
      <c r="A210" s="6">
        <v>201</v>
      </c>
      <c r="B210" s="5" t="s">
        <v>247</v>
      </c>
      <c r="C210" s="6">
        <v>1</v>
      </c>
      <c r="D210" s="30">
        <v>10465000</v>
      </c>
      <c r="E210" s="2">
        <v>0</v>
      </c>
      <c r="F210" s="2">
        <v>0</v>
      </c>
      <c r="G210" s="2">
        <v>0</v>
      </c>
      <c r="H210" s="2">
        <v>0</v>
      </c>
      <c r="I210" s="2">
        <v>550000</v>
      </c>
      <c r="J210" s="2">
        <v>2044458</v>
      </c>
      <c r="K210" s="29">
        <v>2800000</v>
      </c>
      <c r="L210" s="2">
        <v>0</v>
      </c>
      <c r="M210" s="2">
        <v>75138</v>
      </c>
      <c r="N210" s="2">
        <v>83443</v>
      </c>
      <c r="O210" s="2">
        <v>1064998.3400000001</v>
      </c>
      <c r="P210" s="2">
        <v>0</v>
      </c>
      <c r="Q210" s="2">
        <v>0</v>
      </c>
      <c r="R210" s="2">
        <v>0</v>
      </c>
      <c r="S210" s="2">
        <v>0</v>
      </c>
      <c r="T210" s="2" t="s">
        <v>4</v>
      </c>
      <c r="U210" s="2">
        <f t="shared" si="21"/>
        <v>17083037.34</v>
      </c>
      <c r="V210" s="25">
        <f t="shared" si="22"/>
        <v>8.3360044810915834</v>
      </c>
      <c r="X210" s="2">
        <v>197388756.04999998</v>
      </c>
      <c r="Y210" s="2">
        <v>204930760.03916696</v>
      </c>
      <c r="Z210" s="2">
        <f t="shared" si="23"/>
        <v>7542003.989166975</v>
      </c>
      <c r="AA210" s="2">
        <f t="shared" si="24"/>
        <v>628701.79050106509</v>
      </c>
      <c r="AC210" s="25">
        <v>99.296998040832577</v>
      </c>
      <c r="AD210" s="25">
        <f t="shared" si="25"/>
        <v>103.50237892826819</v>
      </c>
      <c r="AE210" s="28">
        <f t="shared" si="26"/>
        <v>4.2053808874356093</v>
      </c>
      <c r="AF210" s="2">
        <v>1457</v>
      </c>
      <c r="AG210" s="2">
        <v>1</v>
      </c>
      <c r="AH210" s="25">
        <f t="shared" si="27"/>
        <v>103.50237892826819</v>
      </c>
      <c r="AI210" s="25"/>
      <c r="AJ210" s="25"/>
      <c r="AK210" s="26">
        <v>103.50237892826819</v>
      </c>
      <c r="AL210" s="26">
        <v>99.296998040832577</v>
      </c>
      <c r="AM210" s="26">
        <v>103.47942396346836</v>
      </c>
      <c r="AN210" s="26">
        <v>103.50237892826819</v>
      </c>
      <c r="AO210" s="26"/>
      <c r="AP210" s="26"/>
      <c r="AQ210" s="26"/>
      <c r="AR210" s="26"/>
      <c r="AS210" s="26"/>
    </row>
    <row r="211" spans="1:45" s="2" customFormat="1" ht="11.25" x14ac:dyDescent="0.2">
      <c r="A211" s="6">
        <v>202</v>
      </c>
      <c r="B211" s="5" t="s">
        <v>246</v>
      </c>
      <c r="C211" s="6">
        <v>0</v>
      </c>
      <c r="D211" s="30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9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f t="shared" si="21"/>
        <v>0</v>
      </c>
      <c r="V211" s="25">
        <f t="shared" si="22"/>
        <v>0</v>
      </c>
      <c r="X211" s="2">
        <v>43973.400000000009</v>
      </c>
      <c r="Y211" s="2">
        <v>43973</v>
      </c>
      <c r="Z211" s="2">
        <f t="shared" si="23"/>
        <v>0</v>
      </c>
      <c r="AA211" s="2">
        <f t="shared" si="24"/>
        <v>0</v>
      </c>
      <c r="AC211" s="25">
        <v>0</v>
      </c>
      <c r="AD211" s="25">
        <f t="shared" si="25"/>
        <v>0</v>
      </c>
      <c r="AE211" s="28">
        <f t="shared" si="26"/>
        <v>0</v>
      </c>
      <c r="AF211" s="2">
        <v>0</v>
      </c>
      <c r="AG211" s="2" t="s">
        <v>94</v>
      </c>
      <c r="AH211" s="25">
        <f t="shared" si="27"/>
        <v>0</v>
      </c>
      <c r="AI211" s="25"/>
      <c r="AJ211" s="25"/>
      <c r="AK211" s="26">
        <v>0</v>
      </c>
      <c r="AL211" s="26">
        <v>0</v>
      </c>
      <c r="AM211" s="26">
        <v>0</v>
      </c>
      <c r="AN211" s="26">
        <v>0</v>
      </c>
      <c r="AO211" s="26"/>
      <c r="AP211" s="26"/>
      <c r="AQ211" s="26"/>
      <c r="AR211" s="26"/>
      <c r="AS211" s="26"/>
    </row>
    <row r="212" spans="1:45" s="2" customFormat="1" ht="11.25" x14ac:dyDescent="0.2">
      <c r="A212" s="6">
        <v>203</v>
      </c>
      <c r="B212" s="5" t="s">
        <v>245</v>
      </c>
      <c r="C212" s="6">
        <v>0</v>
      </c>
      <c r="D212" s="30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9">
        <v>0</v>
      </c>
      <c r="L212" s="2">
        <v>12107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f t="shared" si="21"/>
        <v>0</v>
      </c>
      <c r="V212" s="25">
        <f t="shared" si="22"/>
        <v>0</v>
      </c>
      <c r="X212" s="2">
        <v>45293.483039999999</v>
      </c>
      <c r="Y212" s="2">
        <v>58702.55</v>
      </c>
      <c r="Z212" s="2">
        <f t="shared" si="23"/>
        <v>13409.066960000004</v>
      </c>
      <c r="AA212" s="2">
        <f t="shared" si="24"/>
        <v>0</v>
      </c>
      <c r="AC212" s="25">
        <v>0</v>
      </c>
      <c r="AD212" s="25">
        <f t="shared" si="25"/>
        <v>0</v>
      </c>
      <c r="AE212" s="28">
        <f t="shared" si="26"/>
        <v>0</v>
      </c>
      <c r="AF212" s="2">
        <v>0</v>
      </c>
      <c r="AG212" s="2" t="s">
        <v>94</v>
      </c>
      <c r="AH212" s="25">
        <f t="shared" si="27"/>
        <v>0</v>
      </c>
      <c r="AI212" s="25"/>
      <c r="AJ212" s="25"/>
      <c r="AK212" s="26">
        <v>0</v>
      </c>
      <c r="AL212" s="26">
        <v>0</v>
      </c>
      <c r="AM212" s="26">
        <v>0</v>
      </c>
      <c r="AN212" s="26">
        <v>0</v>
      </c>
      <c r="AO212" s="26"/>
      <c r="AP212" s="26"/>
      <c r="AQ212" s="26"/>
      <c r="AR212" s="26"/>
      <c r="AS212" s="26"/>
    </row>
    <row r="213" spans="1:45" s="2" customFormat="1" ht="11.25" x14ac:dyDescent="0.2">
      <c r="A213" s="6">
        <v>204</v>
      </c>
      <c r="B213" s="5" t="s">
        <v>244</v>
      </c>
      <c r="C213" s="6">
        <v>1</v>
      </c>
      <c r="D213" s="30">
        <v>0</v>
      </c>
      <c r="E213" s="2">
        <v>0</v>
      </c>
      <c r="F213" s="2">
        <v>0</v>
      </c>
      <c r="G213" s="2">
        <v>0</v>
      </c>
      <c r="H213" s="2">
        <v>0</v>
      </c>
      <c r="I213" s="2">
        <v>988288.5</v>
      </c>
      <c r="J213" s="2">
        <v>988289</v>
      </c>
      <c r="K213" s="29">
        <v>0</v>
      </c>
      <c r="L213" s="2">
        <v>766766</v>
      </c>
      <c r="M213" s="2">
        <v>0</v>
      </c>
      <c r="N213" s="2">
        <v>36166</v>
      </c>
      <c r="O213" s="2">
        <v>147021.84000000003</v>
      </c>
      <c r="P213" s="2">
        <v>0</v>
      </c>
      <c r="Q213" s="2">
        <v>0</v>
      </c>
      <c r="R213" s="2">
        <v>0</v>
      </c>
      <c r="S213" s="2">
        <v>0</v>
      </c>
      <c r="T213" s="2" t="s">
        <v>4</v>
      </c>
      <c r="U213" s="2">
        <f t="shared" si="21"/>
        <v>2926531.34</v>
      </c>
      <c r="V213" s="25">
        <f t="shared" si="22"/>
        <v>7.3149967042262221</v>
      </c>
      <c r="X213" s="2">
        <v>24204978.57</v>
      </c>
      <c r="Y213" s="2">
        <v>40007281.730000004</v>
      </c>
      <c r="Z213" s="2">
        <f t="shared" si="23"/>
        <v>15802303.160000004</v>
      </c>
      <c r="AA213" s="2">
        <f t="shared" si="24"/>
        <v>1155937.9553458365</v>
      </c>
      <c r="AC213" s="25">
        <v>158.11204143049466</v>
      </c>
      <c r="AD213" s="25">
        <f t="shared" si="25"/>
        <v>160.50972184212995</v>
      </c>
      <c r="AE213" s="28">
        <f t="shared" si="26"/>
        <v>2.3976804116352923</v>
      </c>
      <c r="AF213" s="2">
        <v>143</v>
      </c>
      <c r="AG213" s="2">
        <v>1</v>
      </c>
      <c r="AH213" s="25">
        <f t="shared" si="27"/>
        <v>160.50972184212995</v>
      </c>
      <c r="AI213" s="25"/>
      <c r="AJ213" s="25"/>
      <c r="AK213" s="25">
        <v>160.50972184212995</v>
      </c>
      <c r="AL213" s="25">
        <v>160.44041453105851</v>
      </c>
      <c r="AM213" s="25">
        <v>160.50972184212995</v>
      </c>
      <c r="AN213" s="25">
        <v>160.50972184212995</v>
      </c>
      <c r="AO213" s="26"/>
      <c r="AP213" s="26"/>
      <c r="AQ213" s="26"/>
      <c r="AR213" s="26"/>
      <c r="AS213" s="26"/>
    </row>
    <row r="214" spans="1:45" s="2" customFormat="1" ht="11.25" x14ac:dyDescent="0.2">
      <c r="A214" s="6">
        <v>205</v>
      </c>
      <c r="B214" s="5" t="s">
        <v>243</v>
      </c>
      <c r="C214" s="6">
        <v>0</v>
      </c>
      <c r="D214" s="30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9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f t="shared" si="21"/>
        <v>0</v>
      </c>
      <c r="V214" s="25">
        <f t="shared" si="22"/>
        <v>0</v>
      </c>
      <c r="X214" s="2">
        <v>0</v>
      </c>
      <c r="Y214" s="2">
        <v>658.55000000000007</v>
      </c>
      <c r="Z214" s="2">
        <f t="shared" si="23"/>
        <v>658.55000000000007</v>
      </c>
      <c r="AA214" s="2">
        <f t="shared" si="24"/>
        <v>0</v>
      </c>
      <c r="AC214" s="25">
        <v>0</v>
      </c>
      <c r="AD214" s="25">
        <f t="shared" si="25"/>
        <v>0</v>
      </c>
      <c r="AE214" s="28">
        <f t="shared" si="26"/>
        <v>0</v>
      </c>
      <c r="AF214" s="2">
        <v>0</v>
      </c>
      <c r="AG214" s="2" t="s">
        <v>94</v>
      </c>
      <c r="AH214" s="25">
        <f t="shared" si="27"/>
        <v>0</v>
      </c>
      <c r="AI214" s="25"/>
      <c r="AJ214" s="25"/>
      <c r="AK214" s="26">
        <v>0</v>
      </c>
      <c r="AL214" s="26">
        <v>0</v>
      </c>
      <c r="AM214" s="26">
        <v>0</v>
      </c>
      <c r="AN214" s="26">
        <v>0</v>
      </c>
      <c r="AO214" s="26"/>
      <c r="AP214" s="26"/>
      <c r="AQ214" s="26"/>
      <c r="AR214" s="26"/>
      <c r="AS214" s="26"/>
    </row>
    <row r="215" spans="1:45" s="2" customFormat="1" ht="11.25" x14ac:dyDescent="0.2">
      <c r="A215" s="6">
        <v>206</v>
      </c>
      <c r="B215" s="5" t="s">
        <v>242</v>
      </c>
      <c r="C215" s="6">
        <v>0</v>
      </c>
      <c r="D215" s="30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9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f t="shared" si="21"/>
        <v>0</v>
      </c>
      <c r="V215" s="25">
        <f t="shared" si="22"/>
        <v>0</v>
      </c>
      <c r="X215" s="2">
        <v>0</v>
      </c>
      <c r="Y215" s="2">
        <v>691.85</v>
      </c>
      <c r="Z215" s="2">
        <f t="shared" si="23"/>
        <v>691.85</v>
      </c>
      <c r="AA215" s="2">
        <f t="shared" si="24"/>
        <v>0</v>
      </c>
      <c r="AC215" s="25">
        <v>0</v>
      </c>
      <c r="AD215" s="25">
        <f t="shared" si="25"/>
        <v>0</v>
      </c>
      <c r="AE215" s="28">
        <f t="shared" si="26"/>
        <v>0</v>
      </c>
      <c r="AF215" s="2">
        <v>0</v>
      </c>
      <c r="AG215" s="2" t="s">
        <v>94</v>
      </c>
      <c r="AH215" s="25">
        <f t="shared" si="27"/>
        <v>0</v>
      </c>
      <c r="AI215" s="25"/>
      <c r="AJ215" s="25"/>
      <c r="AK215" s="26">
        <v>0</v>
      </c>
      <c r="AL215" s="26">
        <v>0</v>
      </c>
      <c r="AM215" s="26">
        <v>0</v>
      </c>
      <c r="AN215" s="26">
        <v>0</v>
      </c>
      <c r="AO215" s="26"/>
      <c r="AP215" s="26"/>
      <c r="AQ215" s="26"/>
      <c r="AR215" s="26"/>
      <c r="AS215" s="26"/>
    </row>
    <row r="216" spans="1:45" s="2" customFormat="1" ht="11.25" x14ac:dyDescent="0.2">
      <c r="A216" s="6">
        <v>207</v>
      </c>
      <c r="B216" s="5" t="s">
        <v>241</v>
      </c>
      <c r="C216" s="6">
        <v>1</v>
      </c>
      <c r="D216" s="30">
        <v>9707955</v>
      </c>
      <c r="E216" s="2">
        <v>32978</v>
      </c>
      <c r="F216" s="2">
        <v>0</v>
      </c>
      <c r="G216" s="2">
        <v>0</v>
      </c>
      <c r="H216" s="2">
        <v>0</v>
      </c>
      <c r="I216" s="2">
        <v>139236</v>
      </c>
      <c r="J216" s="2">
        <v>4772842</v>
      </c>
      <c r="K216" s="29">
        <v>288388</v>
      </c>
      <c r="L216" s="2">
        <v>2595668</v>
      </c>
      <c r="M216" s="2">
        <v>48950</v>
      </c>
      <c r="N216" s="2">
        <v>0</v>
      </c>
      <c r="O216" s="2">
        <v>4609.6400000000003</v>
      </c>
      <c r="P216" s="2">
        <v>0</v>
      </c>
      <c r="Q216" s="2">
        <v>0</v>
      </c>
      <c r="R216" s="2">
        <v>0</v>
      </c>
      <c r="S216" s="2">
        <v>0</v>
      </c>
      <c r="T216" s="2" t="s">
        <v>4</v>
      </c>
      <c r="U216" s="2">
        <f t="shared" si="21"/>
        <v>17590626.640000001</v>
      </c>
      <c r="V216" s="25">
        <f t="shared" si="22"/>
        <v>7.0778439172045848</v>
      </c>
      <c r="X216" s="2">
        <v>143592665.22735</v>
      </c>
      <c r="Y216" s="2">
        <v>248530864</v>
      </c>
      <c r="Z216" s="2">
        <f t="shared" si="23"/>
        <v>104938198.77265</v>
      </c>
      <c r="AA216" s="2">
        <f t="shared" si="24"/>
        <v>7427361.9186540646</v>
      </c>
      <c r="AC216" s="25">
        <v>164.11083846955052</v>
      </c>
      <c r="AD216" s="25">
        <f t="shared" si="25"/>
        <v>167.90795107786823</v>
      </c>
      <c r="AE216" s="28">
        <f t="shared" si="26"/>
        <v>3.7971126083177182</v>
      </c>
      <c r="AF216" s="2">
        <v>6</v>
      </c>
      <c r="AG216" s="2">
        <v>1</v>
      </c>
      <c r="AH216" s="25">
        <f t="shared" si="27"/>
        <v>167.90795107786823</v>
      </c>
      <c r="AI216" s="25"/>
      <c r="AJ216" s="25"/>
      <c r="AK216" s="26">
        <v>167.90795107786823</v>
      </c>
      <c r="AL216" s="26">
        <v>167.83486292201971</v>
      </c>
      <c r="AM216" s="26">
        <v>167.90795107786823</v>
      </c>
      <c r="AN216" s="26">
        <v>167.90795107786823</v>
      </c>
      <c r="AO216" s="26"/>
      <c r="AP216" s="26"/>
      <c r="AQ216" s="26"/>
      <c r="AR216" s="26"/>
      <c r="AS216" s="26"/>
    </row>
    <row r="217" spans="1:45" s="2" customFormat="1" ht="11.25" x14ac:dyDescent="0.2">
      <c r="A217" s="6">
        <v>208</v>
      </c>
      <c r="B217" s="5" t="s">
        <v>240</v>
      </c>
      <c r="C217" s="6">
        <v>1</v>
      </c>
      <c r="D217" s="30">
        <v>0</v>
      </c>
      <c r="E217" s="2">
        <v>45000</v>
      </c>
      <c r="F217" s="2">
        <v>0</v>
      </c>
      <c r="G217" s="2">
        <v>0</v>
      </c>
      <c r="H217" s="2">
        <v>0</v>
      </c>
      <c r="I217" s="2">
        <v>0</v>
      </c>
      <c r="J217" s="2">
        <v>44450</v>
      </c>
      <c r="K217" s="29">
        <v>107903</v>
      </c>
      <c r="L217" s="2">
        <v>253153</v>
      </c>
      <c r="M217" s="2">
        <v>0</v>
      </c>
      <c r="N217" s="2">
        <v>0</v>
      </c>
      <c r="O217" s="2">
        <v>13407.52</v>
      </c>
      <c r="P217" s="2">
        <v>0</v>
      </c>
      <c r="Q217" s="2">
        <v>0</v>
      </c>
      <c r="R217" s="2">
        <v>0</v>
      </c>
      <c r="S217" s="2">
        <v>0</v>
      </c>
      <c r="T217" s="2" t="s">
        <v>4</v>
      </c>
      <c r="U217" s="2">
        <f t="shared" si="21"/>
        <v>463913.52</v>
      </c>
      <c r="V217" s="25">
        <f t="shared" si="22"/>
        <v>3.0480351905477394</v>
      </c>
      <c r="X217" s="2">
        <v>9555961.1148400009</v>
      </c>
      <c r="Y217" s="2">
        <v>15220084.119718894</v>
      </c>
      <c r="Z217" s="2">
        <f t="shared" si="23"/>
        <v>5664123.0048788935</v>
      </c>
      <c r="AA217" s="2">
        <f t="shared" si="24"/>
        <v>172644.46242461872</v>
      </c>
      <c r="AC217" s="25">
        <v>157.63633533760012</v>
      </c>
      <c r="AD217" s="25">
        <f t="shared" si="25"/>
        <v>157.46652248224663</v>
      </c>
      <c r="AE217" s="28">
        <f t="shared" si="26"/>
        <v>-0.16981285535348434</v>
      </c>
      <c r="AF217" s="2">
        <v>17</v>
      </c>
      <c r="AG217" s="2">
        <v>1</v>
      </c>
      <c r="AH217" s="25">
        <f t="shared" si="27"/>
        <v>157.46652248224663</v>
      </c>
      <c r="AI217" s="25"/>
      <c r="AJ217" s="25"/>
      <c r="AK217" s="26">
        <v>157.46652248224663</v>
      </c>
      <c r="AL217" s="26">
        <v>155.76882388356208</v>
      </c>
      <c r="AM217" s="26">
        <v>157.42716043919754</v>
      </c>
      <c r="AN217" s="26">
        <v>157.46652248224663</v>
      </c>
      <c r="AO217" s="26"/>
      <c r="AP217" s="26"/>
      <c r="AQ217" s="26"/>
      <c r="AR217" s="26"/>
      <c r="AS217" s="26"/>
    </row>
    <row r="218" spans="1:45" s="2" customFormat="1" ht="11.25" x14ac:dyDescent="0.2">
      <c r="A218" s="6">
        <v>209</v>
      </c>
      <c r="B218" s="5" t="s">
        <v>239</v>
      </c>
      <c r="C218" s="6">
        <v>1</v>
      </c>
      <c r="D218" s="30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227811</v>
      </c>
      <c r="K218" s="29">
        <v>0</v>
      </c>
      <c r="L218" s="2">
        <v>1363793</v>
      </c>
      <c r="M218" s="2">
        <v>0</v>
      </c>
      <c r="N218" s="2">
        <v>96425</v>
      </c>
      <c r="O218" s="2">
        <v>76496.350000000006</v>
      </c>
      <c r="P218" s="2">
        <v>0</v>
      </c>
      <c r="Q218" s="2">
        <v>0</v>
      </c>
      <c r="R218" s="2">
        <v>0</v>
      </c>
      <c r="S218" s="2">
        <v>0</v>
      </c>
      <c r="T218" s="2" t="s">
        <v>14</v>
      </c>
      <c r="U218" s="2">
        <f t="shared" si="21"/>
        <v>932611.62000000011</v>
      </c>
      <c r="V218" s="25">
        <f t="shared" si="22"/>
        <v>4.1947447354481877</v>
      </c>
      <c r="X218" s="2">
        <v>18178355.150000002</v>
      </c>
      <c r="Y218" s="2">
        <v>22232857.511420306</v>
      </c>
      <c r="Z218" s="2">
        <f t="shared" si="23"/>
        <v>4054502.3614203036</v>
      </c>
      <c r="AA218" s="2">
        <f t="shared" si="24"/>
        <v>170076.02435430064</v>
      </c>
      <c r="AC218" s="25">
        <v>122.43939715768579</v>
      </c>
      <c r="AD218" s="25">
        <f t="shared" si="25"/>
        <v>121.36841482638765</v>
      </c>
      <c r="AE218" s="28">
        <f t="shared" si="26"/>
        <v>-1.0709823312981399</v>
      </c>
      <c r="AF218" s="2">
        <v>69</v>
      </c>
      <c r="AG218" s="2">
        <v>1</v>
      </c>
      <c r="AH218" s="25">
        <f t="shared" si="27"/>
        <v>121.36841482638765</v>
      </c>
      <c r="AI218" s="25"/>
      <c r="AJ218" s="25"/>
      <c r="AK218" s="26">
        <v>121.36841482638765</v>
      </c>
      <c r="AL218" s="26">
        <v>121.5976965911929</v>
      </c>
      <c r="AM218" s="26">
        <v>121.36632735523185</v>
      </c>
      <c r="AN218" s="26">
        <v>121.36841482638765</v>
      </c>
      <c r="AO218" s="26"/>
      <c r="AP218" s="26"/>
      <c r="AQ218" s="26"/>
      <c r="AR218" s="26"/>
      <c r="AS218" s="26"/>
    </row>
    <row r="219" spans="1:45" s="2" customFormat="1" ht="11.25" x14ac:dyDescent="0.2">
      <c r="A219" s="6">
        <v>210</v>
      </c>
      <c r="B219" s="5" t="s">
        <v>238</v>
      </c>
      <c r="C219" s="6">
        <v>1</v>
      </c>
      <c r="D219" s="30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362395</v>
      </c>
      <c r="K219" s="29">
        <v>74605</v>
      </c>
      <c r="L219" s="2">
        <v>1462269</v>
      </c>
      <c r="M219" s="2">
        <v>3547</v>
      </c>
      <c r="N219" s="2">
        <v>132005</v>
      </c>
      <c r="O219" s="2">
        <v>161520.59000000003</v>
      </c>
      <c r="P219" s="2">
        <v>0</v>
      </c>
      <c r="Q219" s="2">
        <v>0</v>
      </c>
      <c r="R219" s="2">
        <v>0</v>
      </c>
      <c r="S219" s="2">
        <v>0</v>
      </c>
      <c r="T219" s="14" t="s">
        <v>92</v>
      </c>
      <c r="U219" s="2">
        <f t="shared" si="21"/>
        <v>2196341.59</v>
      </c>
      <c r="V219" s="25">
        <f t="shared" si="22"/>
        <v>5.2968047388707582</v>
      </c>
      <c r="X219" s="2">
        <v>31063338.950000003</v>
      </c>
      <c r="Y219" s="2">
        <v>41465406</v>
      </c>
      <c r="Z219" s="2">
        <f t="shared" si="23"/>
        <v>10402067.049999997</v>
      </c>
      <c r="AA219" s="2">
        <f t="shared" si="24"/>
        <v>550977.18044491357</v>
      </c>
      <c r="AC219" s="25">
        <v>131.82946433483974</v>
      </c>
      <c r="AD219" s="25">
        <f t="shared" si="25"/>
        <v>131.71291368713307</v>
      </c>
      <c r="AE219" s="28">
        <f t="shared" si="26"/>
        <v>-0.11655064770667423</v>
      </c>
      <c r="AF219" s="2">
        <v>165</v>
      </c>
      <c r="AG219" s="2">
        <v>1</v>
      </c>
      <c r="AH219" s="25">
        <f t="shared" si="27"/>
        <v>131.71291368713307</v>
      </c>
      <c r="AI219" s="25"/>
      <c r="AJ219" s="25"/>
      <c r="AK219" s="26">
        <v>131.71291368713307</v>
      </c>
      <c r="AL219" s="26">
        <v>131.82946433483974</v>
      </c>
      <c r="AM219" s="26">
        <v>131.71291368713307</v>
      </c>
      <c r="AN219" s="26">
        <v>131.71291368713307</v>
      </c>
      <c r="AO219" s="26"/>
      <c r="AP219" s="26"/>
      <c r="AQ219" s="26"/>
      <c r="AR219" s="26"/>
      <c r="AS219" s="26"/>
    </row>
    <row r="220" spans="1:45" s="2" customFormat="1" ht="11.25" x14ac:dyDescent="0.2">
      <c r="A220" s="6">
        <v>211</v>
      </c>
      <c r="B220" s="5" t="s">
        <v>237</v>
      </c>
      <c r="C220" s="6">
        <v>1</v>
      </c>
      <c r="D220" s="30">
        <v>0</v>
      </c>
      <c r="E220" s="2">
        <v>797137.56</v>
      </c>
      <c r="F220" s="2">
        <v>0</v>
      </c>
      <c r="G220" s="2">
        <v>0</v>
      </c>
      <c r="H220" s="2">
        <v>0</v>
      </c>
      <c r="I220" s="2">
        <v>0</v>
      </c>
      <c r="J220" s="2">
        <v>2065256.2</v>
      </c>
      <c r="K220" s="29">
        <v>504288</v>
      </c>
      <c r="L220" s="2">
        <v>1979704</v>
      </c>
      <c r="M220" s="2">
        <v>39094</v>
      </c>
      <c r="N220" s="2">
        <v>0</v>
      </c>
      <c r="O220" s="2">
        <v>6320.3</v>
      </c>
      <c r="P220" s="2">
        <v>0</v>
      </c>
      <c r="Q220" s="2">
        <v>0</v>
      </c>
      <c r="R220" s="2">
        <v>35253</v>
      </c>
      <c r="S220" s="2">
        <v>0</v>
      </c>
      <c r="T220" s="2" t="s">
        <v>4</v>
      </c>
      <c r="U220" s="2">
        <f t="shared" si="21"/>
        <v>5427053.0599999996</v>
      </c>
      <c r="V220" s="25">
        <f t="shared" si="22"/>
        <v>8.5937032199966588</v>
      </c>
      <c r="X220" s="2">
        <v>50577443.990000002</v>
      </c>
      <c r="Y220" s="2">
        <v>63151506.644676864</v>
      </c>
      <c r="Z220" s="2">
        <f t="shared" si="23"/>
        <v>12574062.654676862</v>
      </c>
      <c r="AA220" s="2">
        <f t="shared" si="24"/>
        <v>1080577.627239363</v>
      </c>
      <c r="AC220" s="25">
        <v>118.81611811181634</v>
      </c>
      <c r="AD220" s="25">
        <f t="shared" si="25"/>
        <v>122.72452722148228</v>
      </c>
      <c r="AE220" s="28">
        <f t="shared" si="26"/>
        <v>3.9084091096659392</v>
      </c>
      <c r="AF220" s="2">
        <v>9</v>
      </c>
      <c r="AG220" s="2">
        <v>1</v>
      </c>
      <c r="AH220" s="25">
        <f t="shared" si="27"/>
        <v>122.72452722148228</v>
      </c>
      <c r="AI220" s="25"/>
      <c r="AJ220" s="25"/>
      <c r="AK220" s="26">
        <v>122.72452722148228</v>
      </c>
      <c r="AL220" s="26">
        <v>122.71299106612791</v>
      </c>
      <c r="AM220" s="26">
        <v>122.72452722148228</v>
      </c>
      <c r="AN220" s="26">
        <v>122.72452722148228</v>
      </c>
      <c r="AO220" s="26"/>
      <c r="AP220" s="26"/>
      <c r="AQ220" s="26"/>
      <c r="AR220" s="26"/>
      <c r="AS220" s="26"/>
    </row>
    <row r="221" spans="1:45" s="2" customFormat="1" ht="11.25" x14ac:dyDescent="0.2">
      <c r="A221" s="6">
        <v>212</v>
      </c>
      <c r="B221" s="5" t="s">
        <v>236</v>
      </c>
      <c r="C221" s="6">
        <v>1</v>
      </c>
      <c r="D221" s="30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901555</v>
      </c>
      <c r="K221" s="29">
        <v>0</v>
      </c>
      <c r="L221" s="2">
        <v>2637531</v>
      </c>
      <c r="M221" s="2">
        <v>38250</v>
      </c>
      <c r="N221" s="2">
        <v>0</v>
      </c>
      <c r="O221" s="2">
        <v>140946.61000000002</v>
      </c>
      <c r="P221" s="2">
        <v>0</v>
      </c>
      <c r="Q221" s="2">
        <v>0</v>
      </c>
      <c r="R221" s="2">
        <v>0</v>
      </c>
      <c r="S221" s="2">
        <v>0</v>
      </c>
      <c r="T221" s="2" t="s">
        <v>4</v>
      </c>
      <c r="U221" s="2">
        <f t="shared" si="21"/>
        <v>3718282.61</v>
      </c>
      <c r="V221" s="25">
        <f t="shared" si="22"/>
        <v>6.5881505827066835</v>
      </c>
      <c r="X221" s="2">
        <v>45073173.739999995</v>
      </c>
      <c r="Y221" s="2">
        <v>56438943.878425688</v>
      </c>
      <c r="Z221" s="2">
        <f t="shared" si="23"/>
        <v>11365770.138425693</v>
      </c>
      <c r="AA221" s="2">
        <f t="shared" si="24"/>
        <v>748794.05160379456</v>
      </c>
      <c r="AC221" s="25">
        <v>124.98534520437821</v>
      </c>
      <c r="AD221" s="25">
        <f t="shared" si="25"/>
        <v>123.55497784128724</v>
      </c>
      <c r="AE221" s="28">
        <f t="shared" si="26"/>
        <v>-1.4303673630909657</v>
      </c>
      <c r="AF221" s="2">
        <v>158</v>
      </c>
      <c r="AG221" s="2">
        <v>1</v>
      </c>
      <c r="AH221" s="25">
        <f t="shared" si="27"/>
        <v>123.55497784128724</v>
      </c>
      <c r="AI221" s="25"/>
      <c r="AJ221" s="25"/>
      <c r="AK221" s="26">
        <v>123.55497784128724</v>
      </c>
      <c r="AL221" s="26">
        <v>124.98534520437821</v>
      </c>
      <c r="AM221" s="26">
        <v>123.55100804244327</v>
      </c>
      <c r="AN221" s="26">
        <v>123.55497784128724</v>
      </c>
      <c r="AO221" s="26"/>
      <c r="AP221" s="26"/>
      <c r="AQ221" s="26"/>
      <c r="AR221" s="26"/>
      <c r="AS221" s="26"/>
    </row>
    <row r="222" spans="1:45" s="2" customFormat="1" ht="11.25" x14ac:dyDescent="0.2">
      <c r="A222" s="6">
        <v>213</v>
      </c>
      <c r="B222" s="5" t="s">
        <v>235</v>
      </c>
      <c r="C222" s="6">
        <v>1</v>
      </c>
      <c r="D222" s="30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1190807</v>
      </c>
      <c r="K222" s="29">
        <v>236104</v>
      </c>
      <c r="L222" s="2">
        <v>746922</v>
      </c>
      <c r="M222" s="2">
        <v>0</v>
      </c>
      <c r="N222" s="2">
        <v>0</v>
      </c>
      <c r="O222" s="2">
        <v>2833.11</v>
      </c>
      <c r="P222" s="2">
        <v>0</v>
      </c>
      <c r="Q222" s="2">
        <v>0</v>
      </c>
      <c r="R222" s="2">
        <v>0</v>
      </c>
      <c r="S222" s="2">
        <v>0</v>
      </c>
      <c r="T222" s="2" t="s">
        <v>4</v>
      </c>
      <c r="U222" s="2">
        <f t="shared" si="21"/>
        <v>2176666.11</v>
      </c>
      <c r="V222" s="25">
        <f t="shared" si="22"/>
        <v>7.3114411374813839</v>
      </c>
      <c r="X222" s="2">
        <v>15653167.560000001</v>
      </c>
      <c r="Y222" s="2">
        <v>29770685</v>
      </c>
      <c r="Z222" s="2">
        <f t="shared" si="23"/>
        <v>14117517.439999999</v>
      </c>
      <c r="AA222" s="2">
        <f t="shared" si="24"/>
        <v>1032193.9776992687</v>
      </c>
      <c r="AC222" s="25">
        <v>185.59133232348682</v>
      </c>
      <c r="AD222" s="25">
        <f t="shared" si="25"/>
        <v>183.59537079088631</v>
      </c>
      <c r="AE222" s="28">
        <f t="shared" si="26"/>
        <v>-1.9959615326005178</v>
      </c>
      <c r="AF222" s="2">
        <v>2</v>
      </c>
      <c r="AG222" s="2">
        <v>1</v>
      </c>
      <c r="AH222" s="25">
        <f t="shared" si="27"/>
        <v>183.59537079088631</v>
      </c>
      <c r="AI222" s="25"/>
      <c r="AJ222" s="25"/>
      <c r="AK222" s="26">
        <v>183.59537079088631</v>
      </c>
      <c r="AL222" s="26">
        <v>183.59856509662418</v>
      </c>
      <c r="AM222" s="26">
        <v>183.59537079088631</v>
      </c>
      <c r="AN222" s="26">
        <v>183.59537079088631</v>
      </c>
      <c r="AO222" s="26"/>
      <c r="AP222" s="26"/>
      <c r="AQ222" s="26"/>
      <c r="AR222" s="26"/>
      <c r="AS222" s="26"/>
    </row>
    <row r="223" spans="1:45" s="2" customFormat="1" ht="11.25" x14ac:dyDescent="0.2">
      <c r="A223" s="6">
        <v>214</v>
      </c>
      <c r="B223" s="5" t="s">
        <v>234</v>
      </c>
      <c r="C223" s="6">
        <v>1</v>
      </c>
      <c r="D223" s="30">
        <v>0</v>
      </c>
      <c r="E223" s="2">
        <v>57212</v>
      </c>
      <c r="F223" s="2">
        <v>0</v>
      </c>
      <c r="G223" s="2">
        <v>0</v>
      </c>
      <c r="H223" s="2">
        <v>0</v>
      </c>
      <c r="I223" s="2">
        <v>0</v>
      </c>
      <c r="J223" s="2">
        <v>147774</v>
      </c>
      <c r="K223" s="29">
        <v>514999</v>
      </c>
      <c r="L223" s="2">
        <v>930835</v>
      </c>
      <c r="M223" s="2">
        <v>70</v>
      </c>
      <c r="N223" s="2">
        <v>225640</v>
      </c>
      <c r="O223" s="2">
        <v>3012.38</v>
      </c>
      <c r="P223" s="2">
        <v>0</v>
      </c>
      <c r="Q223" s="2">
        <v>0</v>
      </c>
      <c r="R223" s="2">
        <v>0</v>
      </c>
      <c r="S223" s="2">
        <v>0</v>
      </c>
      <c r="T223" s="2" t="s">
        <v>4</v>
      </c>
      <c r="U223" s="2">
        <f t="shared" si="21"/>
        <v>1879542.38</v>
      </c>
      <c r="V223" s="25">
        <f t="shared" si="22"/>
        <v>6.5418845722937826</v>
      </c>
      <c r="X223" s="2">
        <v>23651358.309999999</v>
      </c>
      <c r="Y223" s="2">
        <v>28730901</v>
      </c>
      <c r="Z223" s="2">
        <f t="shared" si="23"/>
        <v>5079542.6900000013</v>
      </c>
      <c r="AA223" s="2">
        <f t="shared" si="24"/>
        <v>332297.81958018668</v>
      </c>
      <c r="AC223" s="25">
        <v>115.27627711234368</v>
      </c>
      <c r="AD223" s="25">
        <f t="shared" si="25"/>
        <v>120.07176420143549</v>
      </c>
      <c r="AE223" s="28">
        <f t="shared" si="26"/>
        <v>4.7954870890918073</v>
      </c>
      <c r="AF223" s="2">
        <v>4</v>
      </c>
      <c r="AG223" s="2">
        <v>1</v>
      </c>
      <c r="AH223" s="25">
        <f t="shared" si="27"/>
        <v>120.07176420143549</v>
      </c>
      <c r="AI223" s="25"/>
      <c r="AJ223" s="25"/>
      <c r="AK223" s="26">
        <v>120.07176420143549</v>
      </c>
      <c r="AL223" s="26">
        <v>115.27627711234368</v>
      </c>
      <c r="AM223" s="26">
        <v>120.07176420143549</v>
      </c>
      <c r="AN223" s="26">
        <v>120.07176420143549</v>
      </c>
      <c r="AO223" s="26"/>
      <c r="AP223" s="26"/>
      <c r="AQ223" s="26"/>
      <c r="AR223" s="26"/>
      <c r="AS223" s="26"/>
    </row>
    <row r="224" spans="1:45" s="2" customFormat="1" ht="11.25" x14ac:dyDescent="0.2">
      <c r="A224" s="6">
        <v>215</v>
      </c>
      <c r="B224" s="5" t="s">
        <v>233</v>
      </c>
      <c r="C224" s="6">
        <v>1</v>
      </c>
      <c r="D224" s="30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32086</v>
      </c>
      <c r="K224" s="29">
        <v>0</v>
      </c>
      <c r="L224" s="2">
        <v>424000</v>
      </c>
      <c r="M224" s="2">
        <v>0</v>
      </c>
      <c r="N224" s="2">
        <v>321259</v>
      </c>
      <c r="O224" s="2">
        <v>7549.920000000001</v>
      </c>
      <c r="P224" s="2">
        <v>0</v>
      </c>
      <c r="Q224" s="2">
        <v>0</v>
      </c>
      <c r="R224" s="2">
        <v>0</v>
      </c>
      <c r="S224" s="2">
        <v>0</v>
      </c>
      <c r="T224" s="2" t="s">
        <v>4</v>
      </c>
      <c r="U224" s="2">
        <f t="shared" si="21"/>
        <v>784894.92</v>
      </c>
      <c r="V224" s="25">
        <f t="shared" si="22"/>
        <v>9.4753929552459102</v>
      </c>
      <c r="X224" s="2">
        <v>6921441.0200000014</v>
      </c>
      <c r="Y224" s="2">
        <v>8283507.8577448819</v>
      </c>
      <c r="Z224" s="2">
        <f t="shared" si="23"/>
        <v>1362066.8377448805</v>
      </c>
      <c r="AA224" s="2">
        <f t="shared" si="24"/>
        <v>129061.18518941915</v>
      </c>
      <c r="AC224" s="25">
        <v>115.30684804513605</v>
      </c>
      <c r="AD224" s="25">
        <f t="shared" si="25"/>
        <v>117.81429111354996</v>
      </c>
      <c r="AE224" s="28">
        <f t="shared" si="26"/>
        <v>2.507443068413906</v>
      </c>
      <c r="AF224" s="2">
        <v>10</v>
      </c>
      <c r="AG224" s="2">
        <v>1</v>
      </c>
      <c r="AH224" s="25">
        <f t="shared" si="27"/>
        <v>117.81429111354996</v>
      </c>
      <c r="AI224" s="25"/>
      <c r="AJ224" s="25"/>
      <c r="AK224" s="26">
        <v>117.81429111354996</v>
      </c>
      <c r="AL224" s="26">
        <v>118.69274041281747</v>
      </c>
      <c r="AM224" s="26">
        <v>117.79726086447366</v>
      </c>
      <c r="AN224" s="26">
        <v>117.81429111354996</v>
      </c>
      <c r="AO224" s="26"/>
      <c r="AP224" s="26"/>
      <c r="AQ224" s="26"/>
      <c r="AR224" s="26"/>
      <c r="AS224" s="26"/>
    </row>
    <row r="225" spans="1:45" ht="11.25" x14ac:dyDescent="0.2">
      <c r="A225" s="6">
        <v>216</v>
      </c>
      <c r="B225" s="5" t="s">
        <v>232</v>
      </c>
      <c r="C225" s="6">
        <v>0</v>
      </c>
      <c r="D225" s="30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9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f t="shared" si="21"/>
        <v>0</v>
      </c>
      <c r="V225" s="25">
        <f t="shared" si="22"/>
        <v>0</v>
      </c>
      <c r="W225" s="2"/>
      <c r="X225" s="2">
        <v>14657.8</v>
      </c>
      <c r="Y225" s="2">
        <v>34886</v>
      </c>
      <c r="Z225" s="2">
        <f t="shared" si="23"/>
        <v>20228.2</v>
      </c>
      <c r="AA225" s="2">
        <f t="shared" si="24"/>
        <v>0</v>
      </c>
      <c r="AB225" s="2"/>
      <c r="AC225" s="25">
        <v>0</v>
      </c>
      <c r="AD225" s="25">
        <f t="shared" si="25"/>
        <v>0</v>
      </c>
      <c r="AE225" s="28">
        <f t="shared" si="26"/>
        <v>0</v>
      </c>
      <c r="AF225" s="2">
        <v>0</v>
      </c>
      <c r="AG225" s="2" t="s">
        <v>94</v>
      </c>
      <c r="AH225" s="25">
        <f t="shared" si="27"/>
        <v>0</v>
      </c>
      <c r="AI225" s="25"/>
      <c r="AJ225" s="25"/>
      <c r="AK225" s="26">
        <v>0</v>
      </c>
      <c r="AL225" s="26">
        <v>0</v>
      </c>
      <c r="AM225" s="26">
        <v>0</v>
      </c>
      <c r="AN225" s="26">
        <v>0</v>
      </c>
      <c r="AO225" s="26"/>
      <c r="AP225" s="26"/>
      <c r="AQ225" s="26"/>
      <c r="AR225" s="26"/>
      <c r="AS225" s="26"/>
    </row>
    <row r="226" spans="1:45" ht="11.25" x14ac:dyDescent="0.2">
      <c r="A226" s="6">
        <v>217</v>
      </c>
      <c r="B226" s="5" t="s">
        <v>231</v>
      </c>
      <c r="C226" s="6">
        <v>1</v>
      </c>
      <c r="D226" s="30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1206200</v>
      </c>
      <c r="K226" s="29">
        <v>565500</v>
      </c>
      <c r="L226" s="2">
        <v>949405</v>
      </c>
      <c r="M226" s="2">
        <v>10346</v>
      </c>
      <c r="N226" s="2">
        <v>0</v>
      </c>
      <c r="O226" s="2">
        <v>3258.78</v>
      </c>
      <c r="P226" s="2">
        <v>0</v>
      </c>
      <c r="Q226" s="2">
        <v>0</v>
      </c>
      <c r="R226" s="2">
        <v>0</v>
      </c>
      <c r="S226" s="2">
        <v>0</v>
      </c>
      <c r="T226" s="2" t="s">
        <v>14</v>
      </c>
      <c r="U226" s="2">
        <f t="shared" si="21"/>
        <v>2155572.73</v>
      </c>
      <c r="V226" s="25">
        <f t="shared" si="22"/>
        <v>5.4916433888486038</v>
      </c>
      <c r="W226" s="2"/>
      <c r="X226" s="2">
        <v>25345400.252699994</v>
      </c>
      <c r="Y226" s="2">
        <v>39251870.111907326</v>
      </c>
      <c r="Z226" s="2">
        <f t="shared" si="23"/>
        <v>13906469.859207332</v>
      </c>
      <c r="AA226" s="2">
        <f t="shared" si="24"/>
        <v>763693.73264538322</v>
      </c>
      <c r="AB226" s="2"/>
      <c r="AC226" s="25">
        <v>149.3284086650668</v>
      </c>
      <c r="AD226" s="25">
        <f t="shared" si="25"/>
        <v>151.85467972699257</v>
      </c>
      <c r="AE226" s="28">
        <f t="shared" si="26"/>
        <v>2.5262710619257689</v>
      </c>
      <c r="AF226" s="2">
        <v>2</v>
      </c>
      <c r="AG226" s="2">
        <v>1</v>
      </c>
      <c r="AH226" s="25">
        <f t="shared" si="27"/>
        <v>151.85467972699257</v>
      </c>
      <c r="AI226" s="25"/>
      <c r="AJ226" s="25"/>
      <c r="AK226" s="26">
        <v>151.85467972699257</v>
      </c>
      <c r="AL226" s="26">
        <v>151.89773932307006</v>
      </c>
      <c r="AM226" s="26">
        <v>151.85159220233294</v>
      </c>
      <c r="AN226" s="26">
        <v>151.85467972699257</v>
      </c>
      <c r="AO226" s="26"/>
      <c r="AP226" s="26"/>
      <c r="AQ226" s="26"/>
      <c r="AR226" s="26"/>
      <c r="AS226" s="26"/>
    </row>
    <row r="227" spans="1:45" ht="11.25" x14ac:dyDescent="0.2">
      <c r="A227" s="6">
        <v>218</v>
      </c>
      <c r="B227" s="5" t="s">
        <v>230</v>
      </c>
      <c r="C227" s="6">
        <v>1</v>
      </c>
      <c r="D227" s="30">
        <v>0</v>
      </c>
      <c r="E227" s="2">
        <v>23800</v>
      </c>
      <c r="F227" s="2">
        <v>0</v>
      </c>
      <c r="G227" s="2">
        <v>0</v>
      </c>
      <c r="H227" s="2">
        <v>0</v>
      </c>
      <c r="I227" s="2">
        <v>0</v>
      </c>
      <c r="J227" s="2">
        <v>968637</v>
      </c>
      <c r="K227" s="29">
        <v>1057439</v>
      </c>
      <c r="L227" s="2">
        <v>1040546</v>
      </c>
      <c r="M227" s="2">
        <v>1359</v>
      </c>
      <c r="N227" s="2">
        <v>24959</v>
      </c>
      <c r="O227" s="2">
        <v>96732.02</v>
      </c>
      <c r="P227" s="2">
        <v>0</v>
      </c>
      <c r="Q227" s="2">
        <v>0</v>
      </c>
      <c r="R227" s="2">
        <v>0</v>
      </c>
      <c r="S227" s="2">
        <v>0</v>
      </c>
      <c r="T227" s="2" t="s">
        <v>14</v>
      </c>
      <c r="U227" s="2">
        <f t="shared" si="21"/>
        <v>2578738.96</v>
      </c>
      <c r="V227" s="25">
        <f t="shared" si="22"/>
        <v>7.0191111001218802</v>
      </c>
      <c r="W227" s="2"/>
      <c r="X227" s="2">
        <v>26443914.049999997</v>
      </c>
      <c r="Y227" s="2">
        <v>36738825.233229637</v>
      </c>
      <c r="Z227" s="2">
        <f t="shared" si="23"/>
        <v>10294911.18322964</v>
      </c>
      <c r="AA227" s="2">
        <f t="shared" si="24"/>
        <v>722611.25360976043</v>
      </c>
      <c r="AB227" s="2"/>
      <c r="AC227" s="25">
        <v>135.75990059288631</v>
      </c>
      <c r="AD227" s="25">
        <f t="shared" si="25"/>
        <v>136.19849887395878</v>
      </c>
      <c r="AE227" s="28">
        <f t="shared" si="26"/>
        <v>0.43859828107247267</v>
      </c>
      <c r="AF227" s="2">
        <v>77</v>
      </c>
      <c r="AG227" s="2">
        <v>1</v>
      </c>
      <c r="AH227" s="25">
        <f t="shared" si="27"/>
        <v>136.19849887395878</v>
      </c>
      <c r="AI227" s="25"/>
      <c r="AJ227" s="25"/>
      <c r="AK227" s="26">
        <v>136.19849887395878</v>
      </c>
      <c r="AL227" s="26">
        <v>136.11937713979628</v>
      </c>
      <c r="AM227" s="26">
        <v>136.18740579533494</v>
      </c>
      <c r="AN227" s="26">
        <v>136.19849887395878</v>
      </c>
      <c r="AO227" s="26"/>
      <c r="AP227" s="26"/>
      <c r="AQ227" s="26"/>
      <c r="AR227" s="26"/>
      <c r="AS227" s="26"/>
    </row>
    <row r="228" spans="1:45" ht="11.25" x14ac:dyDescent="0.2">
      <c r="A228" s="6">
        <v>219</v>
      </c>
      <c r="B228" s="5" t="s">
        <v>229</v>
      </c>
      <c r="C228" s="6">
        <v>1</v>
      </c>
      <c r="D228" s="30">
        <v>0</v>
      </c>
      <c r="E228" s="2">
        <v>167830</v>
      </c>
      <c r="F228" s="2">
        <v>0</v>
      </c>
      <c r="G228" s="2">
        <v>0</v>
      </c>
      <c r="H228" s="2">
        <v>0</v>
      </c>
      <c r="I228" s="2">
        <v>0</v>
      </c>
      <c r="J228" s="2">
        <v>703997</v>
      </c>
      <c r="K228" s="29">
        <v>548173</v>
      </c>
      <c r="L228" s="2">
        <v>1134112</v>
      </c>
      <c r="M228" s="2">
        <v>0</v>
      </c>
      <c r="N228" s="2">
        <v>0</v>
      </c>
      <c r="O228" s="2">
        <v>20112</v>
      </c>
      <c r="P228" s="2">
        <v>0</v>
      </c>
      <c r="Q228" s="2">
        <v>0</v>
      </c>
      <c r="R228" s="2">
        <v>0</v>
      </c>
      <c r="S228" s="2">
        <v>0</v>
      </c>
      <c r="T228" s="2" t="s">
        <v>14</v>
      </c>
      <c r="U228" s="2">
        <f t="shared" si="21"/>
        <v>1882415.6800000002</v>
      </c>
      <c r="V228" s="25">
        <f t="shared" si="22"/>
        <v>5.542255564013602</v>
      </c>
      <c r="W228" s="2"/>
      <c r="X228" s="2">
        <v>22887277.58972</v>
      </c>
      <c r="Y228" s="2">
        <v>33964793.904898688</v>
      </c>
      <c r="Z228" s="2">
        <f t="shared" si="23"/>
        <v>11077516.315178689</v>
      </c>
      <c r="AA228" s="2">
        <f t="shared" si="24"/>
        <v>613944.26433250541</v>
      </c>
      <c r="AB228" s="2"/>
      <c r="AC228" s="25">
        <v>147.88862087865689</v>
      </c>
      <c r="AD228" s="25">
        <f t="shared" si="25"/>
        <v>145.71785355347802</v>
      </c>
      <c r="AE228" s="28">
        <f t="shared" si="26"/>
        <v>-2.1707673251788719</v>
      </c>
      <c r="AF228" s="2">
        <v>23</v>
      </c>
      <c r="AG228" s="2">
        <v>1</v>
      </c>
      <c r="AH228" s="25">
        <f t="shared" si="27"/>
        <v>145.71785355347802</v>
      </c>
      <c r="AI228" s="25"/>
      <c r="AJ228" s="25"/>
      <c r="AK228" s="26">
        <v>145.71785355347802</v>
      </c>
      <c r="AL228" s="26">
        <v>147.88862087865689</v>
      </c>
      <c r="AM228" s="26">
        <v>145.70413496273989</v>
      </c>
      <c r="AN228" s="26">
        <v>145.71785355347802</v>
      </c>
      <c r="AO228" s="26"/>
      <c r="AP228" s="26"/>
      <c r="AQ228" s="26"/>
      <c r="AR228" s="26"/>
      <c r="AS228" s="26"/>
    </row>
    <row r="229" spans="1:45" ht="11.25" x14ac:dyDescent="0.2">
      <c r="A229" s="6">
        <v>220</v>
      </c>
      <c r="B229" s="5" t="s">
        <v>228</v>
      </c>
      <c r="C229" s="6">
        <v>1</v>
      </c>
      <c r="D229" s="30">
        <v>0</v>
      </c>
      <c r="E229" s="2">
        <v>36500</v>
      </c>
      <c r="F229" s="2">
        <v>0</v>
      </c>
      <c r="G229" s="2">
        <v>0</v>
      </c>
      <c r="H229" s="2">
        <v>0</v>
      </c>
      <c r="I229" s="2">
        <v>0</v>
      </c>
      <c r="J229" s="2">
        <v>3241654</v>
      </c>
      <c r="K229" s="29">
        <v>1095391</v>
      </c>
      <c r="L229" s="2">
        <v>1427873</v>
      </c>
      <c r="M229" s="2">
        <v>21352</v>
      </c>
      <c r="N229" s="2">
        <v>0</v>
      </c>
      <c r="O229" s="2">
        <v>71475.390000000014</v>
      </c>
      <c r="P229" s="2">
        <v>0</v>
      </c>
      <c r="Q229" s="2">
        <v>0</v>
      </c>
      <c r="R229" s="2">
        <v>0</v>
      </c>
      <c r="S229" s="2">
        <v>0</v>
      </c>
      <c r="T229" s="2" t="s">
        <v>4</v>
      </c>
      <c r="U229" s="2">
        <f t="shared" si="21"/>
        <v>5894245.3899999997</v>
      </c>
      <c r="V229" s="25">
        <f t="shared" si="22"/>
        <v>9.2646861401856899</v>
      </c>
      <c r="W229" s="2"/>
      <c r="X229" s="2">
        <v>42697305.215410002</v>
      </c>
      <c r="Y229" s="2">
        <v>63620562.000839263</v>
      </c>
      <c r="Z229" s="2">
        <f t="shared" si="23"/>
        <v>20923256.785429262</v>
      </c>
      <c r="AA229" s="2">
        <f t="shared" si="24"/>
        <v>1938474.0714751268</v>
      </c>
      <c r="AB229" s="2"/>
      <c r="AC229" s="25">
        <v>142.87202238208275</v>
      </c>
      <c r="AD229" s="25">
        <f t="shared" si="25"/>
        <v>144.46365553557766</v>
      </c>
      <c r="AE229" s="28">
        <f t="shared" si="26"/>
        <v>1.5916331534949109</v>
      </c>
      <c r="AF229" s="2">
        <v>71</v>
      </c>
      <c r="AG229" s="2">
        <v>1</v>
      </c>
      <c r="AH229" s="25">
        <f t="shared" si="27"/>
        <v>144.46365553557766</v>
      </c>
      <c r="AI229" s="25"/>
      <c r="AJ229" s="25"/>
      <c r="AK229" s="26">
        <v>144.46365553557766</v>
      </c>
      <c r="AL229" s="26">
        <v>144.41465902127626</v>
      </c>
      <c r="AM229" s="26">
        <v>144.46245061962139</v>
      </c>
      <c r="AN229" s="26">
        <v>144.46365553557766</v>
      </c>
      <c r="AO229" s="26"/>
      <c r="AP229" s="26"/>
      <c r="AQ229" s="26"/>
      <c r="AR229" s="26"/>
      <c r="AS229" s="26"/>
    </row>
    <row r="230" spans="1:45" ht="11.25" x14ac:dyDescent="0.2">
      <c r="A230" s="6">
        <v>221</v>
      </c>
      <c r="B230" s="5" t="s">
        <v>227</v>
      </c>
      <c r="C230" s="6">
        <v>1</v>
      </c>
      <c r="D230" s="30">
        <v>12870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9">
        <v>0</v>
      </c>
      <c r="L230" s="2">
        <v>151704</v>
      </c>
      <c r="M230" s="2">
        <v>0</v>
      </c>
      <c r="N230" s="2">
        <v>25924</v>
      </c>
      <c r="O230" s="2">
        <v>59573.430000000008</v>
      </c>
      <c r="P230" s="2">
        <v>0</v>
      </c>
      <c r="Q230" s="2">
        <v>0</v>
      </c>
      <c r="R230" s="2">
        <v>0</v>
      </c>
      <c r="S230" s="2">
        <v>0</v>
      </c>
      <c r="T230" s="2" t="s">
        <v>14</v>
      </c>
      <c r="U230" s="2">
        <f t="shared" si="21"/>
        <v>149681.28999999998</v>
      </c>
      <c r="V230" s="25">
        <f t="shared" si="22"/>
        <v>1.3420173489926699</v>
      </c>
      <c r="W230" s="2"/>
      <c r="X230" s="2">
        <v>5068644.3499999996</v>
      </c>
      <c r="Y230" s="2">
        <v>11153454.171986084</v>
      </c>
      <c r="Z230" s="2">
        <f t="shared" si="23"/>
        <v>6084809.8219860848</v>
      </c>
      <c r="AA230" s="2">
        <f t="shared" si="24"/>
        <v>81659.20346426325</v>
      </c>
      <c r="AB230" s="2"/>
      <c r="AC230" s="25">
        <v>220.0825675197685</v>
      </c>
      <c r="AD230" s="25">
        <f t="shared" si="25"/>
        <v>218.43700611035811</v>
      </c>
      <c r="AE230" s="28">
        <f t="shared" si="26"/>
        <v>-1.6455614094103908</v>
      </c>
      <c r="AF230" s="2">
        <v>32</v>
      </c>
      <c r="AG230" s="2">
        <v>1</v>
      </c>
      <c r="AH230" s="25">
        <f t="shared" si="27"/>
        <v>218.43700611035811</v>
      </c>
      <c r="AI230" s="25"/>
      <c r="AJ230" s="25"/>
      <c r="AK230" s="26">
        <v>218.43700611035811</v>
      </c>
      <c r="AL230" s="26">
        <v>220.0825675197685</v>
      </c>
      <c r="AM230" s="26">
        <v>220.0825675197685</v>
      </c>
      <c r="AN230" s="26">
        <v>218.43700611035811</v>
      </c>
      <c r="AO230" s="26"/>
      <c r="AP230" s="26"/>
      <c r="AQ230" s="26"/>
      <c r="AR230" s="26"/>
      <c r="AS230" s="26"/>
    </row>
    <row r="231" spans="1:45" ht="11.25" x14ac:dyDescent="0.2">
      <c r="A231" s="6">
        <v>222</v>
      </c>
      <c r="B231" s="5" t="s">
        <v>226</v>
      </c>
      <c r="C231" s="6">
        <v>0</v>
      </c>
      <c r="D231" s="30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9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f t="shared" si="21"/>
        <v>0</v>
      </c>
      <c r="V231" s="25">
        <f t="shared" si="22"/>
        <v>0</v>
      </c>
      <c r="W231" s="2"/>
      <c r="X231" s="2">
        <v>14657.8</v>
      </c>
      <c r="Y231" s="2">
        <v>15378.95</v>
      </c>
      <c r="Z231" s="2">
        <f t="shared" si="23"/>
        <v>721.15000000000146</v>
      </c>
      <c r="AA231" s="2">
        <f t="shared" si="24"/>
        <v>0</v>
      </c>
      <c r="AB231" s="2"/>
      <c r="AC231" s="25">
        <v>0</v>
      </c>
      <c r="AD231" s="25">
        <f t="shared" si="25"/>
        <v>0</v>
      </c>
      <c r="AE231" s="28">
        <f t="shared" si="26"/>
        <v>0</v>
      </c>
      <c r="AF231" s="2">
        <v>0</v>
      </c>
      <c r="AG231" s="2" t="s">
        <v>94</v>
      </c>
      <c r="AH231" s="25">
        <f t="shared" si="27"/>
        <v>0</v>
      </c>
      <c r="AI231" s="25"/>
      <c r="AJ231" s="25"/>
      <c r="AK231" s="26">
        <v>0</v>
      </c>
      <c r="AL231" s="26">
        <v>0</v>
      </c>
      <c r="AM231" s="26">
        <v>0</v>
      </c>
      <c r="AN231" s="26">
        <v>0</v>
      </c>
      <c r="AO231" s="26"/>
      <c r="AP231" s="26"/>
      <c r="AQ231" s="26"/>
      <c r="AR231" s="26"/>
      <c r="AS231" s="26"/>
    </row>
    <row r="232" spans="1:45" ht="11.25" x14ac:dyDescent="0.2">
      <c r="A232" s="6">
        <v>223</v>
      </c>
      <c r="B232" s="5" t="s">
        <v>225</v>
      </c>
      <c r="C232" s="6">
        <v>1</v>
      </c>
      <c r="D232" s="30">
        <v>0</v>
      </c>
      <c r="E232" s="2">
        <v>40000</v>
      </c>
      <c r="F232" s="2">
        <v>0</v>
      </c>
      <c r="G232" s="2">
        <v>0</v>
      </c>
      <c r="H232" s="2">
        <v>0</v>
      </c>
      <c r="I232" s="2">
        <v>0</v>
      </c>
      <c r="J232" s="2">
        <v>38154</v>
      </c>
      <c r="K232" s="29">
        <v>0</v>
      </c>
      <c r="L232" s="2">
        <v>485000</v>
      </c>
      <c r="M232" s="2">
        <v>0</v>
      </c>
      <c r="N232" s="2">
        <v>112217</v>
      </c>
      <c r="O232" s="2">
        <v>2946.44</v>
      </c>
      <c r="P232" s="2">
        <v>0</v>
      </c>
      <c r="Q232" s="2">
        <v>0</v>
      </c>
      <c r="R232" s="2">
        <v>0</v>
      </c>
      <c r="S232" s="2">
        <v>0</v>
      </c>
      <c r="T232" s="2" t="s">
        <v>4</v>
      </c>
      <c r="U232" s="2">
        <f t="shared" si="21"/>
        <v>678317.44</v>
      </c>
      <c r="V232" s="25">
        <f t="shared" si="22"/>
        <v>9.0122235186546753</v>
      </c>
      <c r="W232" s="2"/>
      <c r="X232" s="2">
        <v>7238630.1499999985</v>
      </c>
      <c r="Y232" s="2">
        <v>7526638</v>
      </c>
      <c r="Z232" s="2">
        <f t="shared" si="23"/>
        <v>288007.85000000149</v>
      </c>
      <c r="AA232" s="2">
        <f t="shared" si="24"/>
        <v>25955.911193271815</v>
      </c>
      <c r="AB232" s="2"/>
      <c r="AC232" s="25">
        <v>105.19923728580116</v>
      </c>
      <c r="AD232" s="25">
        <f t="shared" si="25"/>
        <v>103.62018687757835</v>
      </c>
      <c r="AE232" s="28">
        <f t="shared" si="26"/>
        <v>-1.5790504082228125</v>
      </c>
      <c r="AF232" s="2">
        <v>4</v>
      </c>
      <c r="AG232" s="2">
        <v>1</v>
      </c>
      <c r="AH232" s="25">
        <f t="shared" si="27"/>
        <v>103.62018687757835</v>
      </c>
      <c r="AI232" s="25"/>
      <c r="AJ232" s="25"/>
      <c r="AK232" s="26">
        <v>103.62018687757835</v>
      </c>
      <c r="AL232" s="26">
        <v>104.27855034953031</v>
      </c>
      <c r="AM232" s="26">
        <v>103.62018687757835</v>
      </c>
      <c r="AN232" s="26">
        <v>103.62018687757835</v>
      </c>
      <c r="AO232" s="26"/>
      <c r="AP232" s="26"/>
      <c r="AQ232" s="26"/>
      <c r="AR232" s="26"/>
      <c r="AS232" s="26"/>
    </row>
    <row r="233" spans="1:45" ht="11.25" x14ac:dyDescent="0.2">
      <c r="A233" s="6">
        <v>224</v>
      </c>
      <c r="B233" s="5" t="s">
        <v>224</v>
      </c>
      <c r="C233" s="6">
        <v>1</v>
      </c>
      <c r="D233" s="30">
        <v>0</v>
      </c>
      <c r="E233" s="2">
        <v>149877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9">
        <v>58940</v>
      </c>
      <c r="L233" s="2">
        <v>139772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 t="s">
        <v>14</v>
      </c>
      <c r="U233" s="2">
        <f t="shared" si="21"/>
        <v>263328.08</v>
      </c>
      <c r="V233" s="25">
        <f t="shared" si="22"/>
        <v>4.8612337930493243</v>
      </c>
      <c r="W233" s="2"/>
      <c r="X233" s="2">
        <v>2333514.6599999997</v>
      </c>
      <c r="Y233" s="2">
        <v>5416898.0800000001</v>
      </c>
      <c r="Z233" s="2">
        <f t="shared" si="23"/>
        <v>3083383.4200000004</v>
      </c>
      <c r="AA233" s="2">
        <f t="shared" si="24"/>
        <v>149890.47678232001</v>
      </c>
      <c r="AB233" s="2"/>
      <c r="AC233" s="25">
        <v>206.80355557223308</v>
      </c>
      <c r="AD233" s="25">
        <f t="shared" si="25"/>
        <v>225.71135692876601</v>
      </c>
      <c r="AE233" s="28">
        <f t="shared" si="26"/>
        <v>18.907801356532929</v>
      </c>
      <c r="AF233" s="2">
        <v>0</v>
      </c>
      <c r="AG233" s="2">
        <v>1</v>
      </c>
      <c r="AH233" s="25">
        <f t="shared" si="27"/>
        <v>225.71135692876601</v>
      </c>
      <c r="AI233" s="25"/>
      <c r="AJ233" s="25"/>
      <c r="AK233" s="26">
        <v>225.71135692876601</v>
      </c>
      <c r="AL233" s="26">
        <v>225.55360323707797</v>
      </c>
      <c r="AM233" s="26">
        <v>206.80355557223308</v>
      </c>
      <c r="AN233" s="26">
        <v>225.71135692876601</v>
      </c>
      <c r="AO233" s="26"/>
      <c r="AP233" s="26"/>
      <c r="AQ233" s="26"/>
      <c r="AR233" s="26"/>
      <c r="AS233" s="26"/>
    </row>
    <row r="234" spans="1:45" ht="11.25" x14ac:dyDescent="0.2">
      <c r="A234" s="6">
        <v>225</v>
      </c>
      <c r="B234" s="5" t="s">
        <v>223</v>
      </c>
      <c r="C234" s="6">
        <v>0</v>
      </c>
      <c r="D234" s="30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9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f t="shared" si="21"/>
        <v>0</v>
      </c>
      <c r="V234" s="25">
        <f t="shared" si="22"/>
        <v>0</v>
      </c>
      <c r="W234" s="2"/>
      <c r="X234" s="2">
        <v>0</v>
      </c>
      <c r="Y234" s="2">
        <v>0</v>
      </c>
      <c r="Z234" s="2">
        <f t="shared" si="23"/>
        <v>0</v>
      </c>
      <c r="AA234" s="2">
        <f t="shared" si="24"/>
        <v>0</v>
      </c>
      <c r="AB234" s="2"/>
      <c r="AC234" s="25">
        <v>0</v>
      </c>
      <c r="AD234" s="25">
        <f t="shared" si="25"/>
        <v>0</v>
      </c>
      <c r="AE234" s="28">
        <f t="shared" si="26"/>
        <v>0</v>
      </c>
      <c r="AF234" s="2">
        <v>0</v>
      </c>
      <c r="AG234" s="2" t="s">
        <v>94</v>
      </c>
      <c r="AH234" s="25">
        <f t="shared" si="27"/>
        <v>0</v>
      </c>
      <c r="AI234" s="25"/>
      <c r="AJ234" s="25"/>
      <c r="AK234" s="26">
        <v>0</v>
      </c>
      <c r="AL234" s="26">
        <v>0</v>
      </c>
      <c r="AM234" s="26">
        <v>0</v>
      </c>
      <c r="AN234" s="26">
        <v>0</v>
      </c>
      <c r="AO234" s="26"/>
      <c r="AP234" s="26"/>
      <c r="AQ234" s="26"/>
      <c r="AR234" s="26"/>
      <c r="AS234" s="26"/>
    </row>
    <row r="235" spans="1:45" ht="11.25" x14ac:dyDescent="0.2">
      <c r="A235" s="6">
        <v>226</v>
      </c>
      <c r="B235" s="5" t="s">
        <v>222</v>
      </c>
      <c r="C235" s="6">
        <v>1</v>
      </c>
      <c r="D235" s="30">
        <v>0</v>
      </c>
      <c r="E235" s="2">
        <v>0</v>
      </c>
      <c r="F235" s="2">
        <v>0</v>
      </c>
      <c r="G235" s="2">
        <v>0</v>
      </c>
      <c r="H235" s="2">
        <v>0</v>
      </c>
      <c r="I235" s="2">
        <v>25523</v>
      </c>
      <c r="J235" s="2">
        <v>594761</v>
      </c>
      <c r="K235" s="29">
        <v>0</v>
      </c>
      <c r="L235" s="2">
        <v>470000</v>
      </c>
      <c r="M235" s="2">
        <v>102</v>
      </c>
      <c r="N235" s="2">
        <v>24095</v>
      </c>
      <c r="O235" s="2">
        <v>31930.290000000005</v>
      </c>
      <c r="P235" s="2">
        <v>0</v>
      </c>
      <c r="Q235" s="2">
        <v>0</v>
      </c>
      <c r="R235" s="2">
        <v>0</v>
      </c>
      <c r="S235" s="2">
        <v>0</v>
      </c>
      <c r="T235" s="2" t="s">
        <v>4</v>
      </c>
      <c r="U235" s="2">
        <f t="shared" si="21"/>
        <v>1146411.29</v>
      </c>
      <c r="V235" s="25">
        <f t="shared" si="22"/>
        <v>5.2953247040340718</v>
      </c>
      <c r="W235" s="2"/>
      <c r="X235" s="2">
        <v>19171590.48</v>
      </c>
      <c r="Y235" s="2">
        <v>21649499.399472967</v>
      </c>
      <c r="Z235" s="2">
        <f t="shared" si="23"/>
        <v>2477908.9194729663</v>
      </c>
      <c r="AA235" s="2">
        <f t="shared" si="24"/>
        <v>131213.32315631572</v>
      </c>
      <c r="AB235" s="2"/>
      <c r="AC235" s="25">
        <v>110.86174731011633</v>
      </c>
      <c r="AD235" s="25">
        <f t="shared" si="25"/>
        <v>112.24048468365078</v>
      </c>
      <c r="AE235" s="28">
        <f t="shared" si="26"/>
        <v>1.3787373735344488</v>
      </c>
      <c r="AF235" s="2">
        <v>27</v>
      </c>
      <c r="AG235" s="2">
        <v>1</v>
      </c>
      <c r="AH235" s="25">
        <f t="shared" si="27"/>
        <v>112.24048468365078</v>
      </c>
      <c r="AI235" s="25"/>
      <c r="AJ235" s="25"/>
      <c r="AK235" s="26">
        <v>112.24048468365078</v>
      </c>
      <c r="AL235" s="26">
        <v>111.56308730704143</v>
      </c>
      <c r="AM235" s="26">
        <v>112.21798451623033</v>
      </c>
      <c r="AN235" s="26">
        <v>112.24048468365078</v>
      </c>
      <c r="AO235" s="26"/>
      <c r="AP235" s="26"/>
      <c r="AQ235" s="26"/>
      <c r="AR235" s="26"/>
      <c r="AS235" s="26"/>
    </row>
    <row r="236" spans="1:45" ht="11.25" x14ac:dyDescent="0.2">
      <c r="A236" s="6">
        <v>227</v>
      </c>
      <c r="B236" s="5" t="s">
        <v>221</v>
      </c>
      <c r="C236" s="6">
        <v>1</v>
      </c>
      <c r="D236" s="30">
        <v>0</v>
      </c>
      <c r="E236" s="2">
        <v>0</v>
      </c>
      <c r="F236" s="2">
        <v>0</v>
      </c>
      <c r="G236" s="2">
        <v>0</v>
      </c>
      <c r="H236" s="2">
        <v>0</v>
      </c>
      <c r="I236" s="2">
        <v>362009</v>
      </c>
      <c r="J236" s="2">
        <v>1090318</v>
      </c>
      <c r="K236" s="29">
        <v>0</v>
      </c>
      <c r="L236" s="2">
        <v>971499</v>
      </c>
      <c r="M236" s="2">
        <v>11152</v>
      </c>
      <c r="N236" s="2">
        <v>0</v>
      </c>
      <c r="O236" s="2">
        <v>23314.97</v>
      </c>
      <c r="P236" s="2">
        <v>0</v>
      </c>
      <c r="Q236" s="2">
        <v>0</v>
      </c>
      <c r="R236" s="2">
        <v>0</v>
      </c>
      <c r="S236" s="2">
        <v>0</v>
      </c>
      <c r="T236" s="2" t="s">
        <v>111</v>
      </c>
      <c r="U236" s="2">
        <f t="shared" si="21"/>
        <v>2458292.9700000002</v>
      </c>
      <c r="V236" s="25">
        <f t="shared" si="22"/>
        <v>10.765424203210365</v>
      </c>
      <c r="W236" s="2"/>
      <c r="X236" s="2">
        <v>17071234.920000002</v>
      </c>
      <c r="Y236" s="2">
        <v>22835077.5928264</v>
      </c>
      <c r="Z236" s="2">
        <f t="shared" si="23"/>
        <v>5763842.6728263982</v>
      </c>
      <c r="AA236" s="2">
        <f t="shared" si="24"/>
        <v>620502.1141354203</v>
      </c>
      <c r="AB236" s="2"/>
      <c r="AC236" s="25">
        <v>129.22834673246899</v>
      </c>
      <c r="AD236" s="25">
        <f t="shared" si="25"/>
        <v>130.1286965049332</v>
      </c>
      <c r="AE236" s="28">
        <f t="shared" si="26"/>
        <v>0.90034977246421022</v>
      </c>
      <c r="AF236" s="2">
        <v>29</v>
      </c>
      <c r="AG236" s="2">
        <v>1</v>
      </c>
      <c r="AH236" s="25">
        <f t="shared" si="27"/>
        <v>130.1286965049332</v>
      </c>
      <c r="AI236" s="25"/>
      <c r="AJ236" s="25"/>
      <c r="AK236" s="26">
        <v>130.1286965049332</v>
      </c>
      <c r="AL236" s="26">
        <v>130.46560216623999</v>
      </c>
      <c r="AM236" s="26">
        <v>130.12064323957756</v>
      </c>
      <c r="AN236" s="26">
        <v>130.1286965049332</v>
      </c>
      <c r="AO236" s="26"/>
      <c r="AP236" s="26"/>
      <c r="AQ236" s="26"/>
      <c r="AR236" s="26"/>
      <c r="AS236" s="26"/>
    </row>
    <row r="237" spans="1:45" ht="11.25" x14ac:dyDescent="0.2">
      <c r="A237" s="6">
        <v>228</v>
      </c>
      <c r="B237" s="5" t="s">
        <v>220</v>
      </c>
      <c r="C237" s="6">
        <v>0</v>
      </c>
      <c r="D237" s="30"/>
      <c r="E237" s="2"/>
      <c r="F237" s="2"/>
      <c r="G237" s="2"/>
      <c r="H237" s="2"/>
      <c r="I237" s="2"/>
      <c r="J237" s="2"/>
      <c r="K237" s="29"/>
      <c r="L237" s="2"/>
      <c r="M237" s="2"/>
      <c r="N237" s="2"/>
      <c r="O237" s="2"/>
      <c r="P237" s="2"/>
      <c r="Q237" s="2"/>
      <c r="R237" s="2"/>
      <c r="S237" s="2"/>
      <c r="T237" s="2">
        <v>0</v>
      </c>
      <c r="U237" s="2">
        <f t="shared" si="21"/>
        <v>0</v>
      </c>
      <c r="V237" s="25">
        <f t="shared" si="22"/>
        <v>0</v>
      </c>
      <c r="W237" s="2"/>
      <c r="X237" s="2">
        <v>14657.8</v>
      </c>
      <c r="Y237" s="2">
        <v>23033</v>
      </c>
      <c r="Z237" s="2">
        <f t="shared" si="23"/>
        <v>8375.2000000000007</v>
      </c>
      <c r="AA237" s="2">
        <f t="shared" si="24"/>
        <v>0</v>
      </c>
      <c r="AB237" s="2"/>
      <c r="AC237" s="25">
        <v>0</v>
      </c>
      <c r="AD237" s="25">
        <f t="shared" si="25"/>
        <v>0</v>
      </c>
      <c r="AE237" s="28">
        <f t="shared" si="26"/>
        <v>0</v>
      </c>
      <c r="AF237" s="2">
        <v>0</v>
      </c>
      <c r="AG237" s="2" t="s">
        <v>94</v>
      </c>
      <c r="AH237" s="25">
        <f t="shared" si="27"/>
        <v>0</v>
      </c>
      <c r="AI237" s="25"/>
      <c r="AJ237" s="25"/>
      <c r="AK237" s="26">
        <v>0</v>
      </c>
      <c r="AL237" s="26">
        <v>0</v>
      </c>
      <c r="AM237" s="26">
        <v>0</v>
      </c>
      <c r="AN237" s="26">
        <v>0</v>
      </c>
      <c r="AO237" s="26"/>
      <c r="AP237" s="26"/>
      <c r="AQ237" s="26"/>
      <c r="AR237" s="26"/>
      <c r="AS237" s="26"/>
    </row>
    <row r="238" spans="1:45" ht="11.25" x14ac:dyDescent="0.2">
      <c r="A238" s="6">
        <v>229</v>
      </c>
      <c r="B238" s="5" t="s">
        <v>219</v>
      </c>
      <c r="C238" s="6">
        <v>1</v>
      </c>
      <c r="D238" s="30">
        <v>0</v>
      </c>
      <c r="E238" s="2">
        <v>69313</v>
      </c>
      <c r="F238" s="2">
        <v>0</v>
      </c>
      <c r="G238" s="2">
        <v>0</v>
      </c>
      <c r="H238" s="2">
        <v>0</v>
      </c>
      <c r="I238" s="2">
        <v>0</v>
      </c>
      <c r="J238" s="2">
        <v>4315822</v>
      </c>
      <c r="K238" s="29">
        <v>1303556</v>
      </c>
      <c r="L238" s="2">
        <v>1200000</v>
      </c>
      <c r="M238" s="2">
        <v>2634</v>
      </c>
      <c r="N238" s="2">
        <v>55007</v>
      </c>
      <c r="O238" s="2">
        <v>61551.000000000007</v>
      </c>
      <c r="P238" s="2">
        <v>0</v>
      </c>
      <c r="Q238" s="2">
        <v>0</v>
      </c>
      <c r="R238" s="2">
        <v>0</v>
      </c>
      <c r="S238" s="2">
        <v>0</v>
      </c>
      <c r="T238" s="2" t="s">
        <v>14</v>
      </c>
      <c r="U238" s="2">
        <f t="shared" si="21"/>
        <v>6275883</v>
      </c>
      <c r="V238" s="25">
        <f t="shared" si="22"/>
        <v>7.8519945523258183</v>
      </c>
      <c r="W238" s="2"/>
      <c r="X238" s="2">
        <v>72290192.479999989</v>
      </c>
      <c r="Y238" s="2">
        <v>79927245.977788374</v>
      </c>
      <c r="Z238" s="2">
        <f t="shared" si="23"/>
        <v>7637053.4977883846</v>
      </c>
      <c r="AA238" s="2">
        <f t="shared" si="24"/>
        <v>599661.02460455231</v>
      </c>
      <c r="AB238" s="2"/>
      <c r="AC238" s="25">
        <v>116.33739328195777</v>
      </c>
      <c r="AD238" s="25">
        <f t="shared" si="25"/>
        <v>109.7349200932489</v>
      </c>
      <c r="AE238" s="28">
        <f t="shared" si="26"/>
        <v>-6.6024731887088706</v>
      </c>
      <c r="AF238" s="2">
        <v>87</v>
      </c>
      <c r="AG238" s="2">
        <v>1</v>
      </c>
      <c r="AH238" s="25">
        <f t="shared" si="27"/>
        <v>109.7349200932489</v>
      </c>
      <c r="AI238" s="25"/>
      <c r="AJ238" s="25"/>
      <c r="AK238" s="26">
        <v>109.7349200932489</v>
      </c>
      <c r="AL238" s="26">
        <v>116.33739328195777</v>
      </c>
      <c r="AM238" s="26">
        <v>104.35895945690008</v>
      </c>
      <c r="AN238" s="26">
        <v>109.7349200932489</v>
      </c>
      <c r="AO238" s="26"/>
      <c r="AP238" s="26"/>
      <c r="AQ238" s="26"/>
      <c r="AR238" s="26"/>
      <c r="AS238" s="26"/>
    </row>
    <row r="239" spans="1:45" ht="11.25" x14ac:dyDescent="0.2">
      <c r="A239" s="6">
        <v>230</v>
      </c>
      <c r="B239" s="5" t="s">
        <v>218</v>
      </c>
      <c r="C239" s="6">
        <v>1</v>
      </c>
      <c r="D239" s="30">
        <v>142422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9">
        <v>0</v>
      </c>
      <c r="L239" s="2">
        <v>0</v>
      </c>
      <c r="M239" s="2">
        <v>0</v>
      </c>
      <c r="N239" s="2">
        <v>2253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 t="s">
        <v>4</v>
      </c>
      <c r="U239" s="2">
        <f t="shared" si="21"/>
        <v>144675</v>
      </c>
      <c r="V239" s="25">
        <f t="shared" si="22"/>
        <v>7.5068102218186539</v>
      </c>
      <c r="W239" s="2"/>
      <c r="X239" s="2">
        <v>928975.21</v>
      </c>
      <c r="Y239" s="2">
        <v>1927250</v>
      </c>
      <c r="Z239" s="2">
        <f t="shared" si="23"/>
        <v>998274.79</v>
      </c>
      <c r="AA239" s="2">
        <f t="shared" si="24"/>
        <v>74938.593977558703</v>
      </c>
      <c r="AB239" s="2"/>
      <c r="AC239" s="25">
        <v>195.49846669763863</v>
      </c>
      <c r="AD239" s="25">
        <f t="shared" si="25"/>
        <v>199.39298552675496</v>
      </c>
      <c r="AE239" s="28">
        <f t="shared" si="26"/>
        <v>3.894518829116322</v>
      </c>
      <c r="AF239" s="2">
        <v>0</v>
      </c>
      <c r="AG239" s="2">
        <v>1</v>
      </c>
      <c r="AH239" s="25">
        <f t="shared" si="27"/>
        <v>199.39298552675496</v>
      </c>
      <c r="AI239" s="25"/>
      <c r="AJ239" s="25"/>
      <c r="AK239" s="26">
        <v>199.39298552675496</v>
      </c>
      <c r="AL239" s="26">
        <v>195.49846669763863</v>
      </c>
      <c r="AM239" s="26">
        <v>199.39298552675496</v>
      </c>
      <c r="AN239" s="26">
        <v>199.39298552675496</v>
      </c>
      <c r="AO239" s="26"/>
      <c r="AP239" s="26"/>
      <c r="AQ239" s="26"/>
      <c r="AR239" s="26"/>
      <c r="AS239" s="26"/>
    </row>
    <row r="240" spans="1:45" ht="11.25" x14ac:dyDescent="0.2">
      <c r="A240" s="6">
        <v>231</v>
      </c>
      <c r="B240" s="5" t="s">
        <v>217</v>
      </c>
      <c r="C240" s="6">
        <v>1</v>
      </c>
      <c r="D240" s="30">
        <v>0</v>
      </c>
      <c r="E240" s="2">
        <v>867888.35</v>
      </c>
      <c r="F240" s="2">
        <v>0</v>
      </c>
      <c r="G240" s="2">
        <v>0</v>
      </c>
      <c r="H240" s="2">
        <v>0</v>
      </c>
      <c r="I240" s="2">
        <v>66780</v>
      </c>
      <c r="J240" s="2">
        <v>856206.08</v>
      </c>
      <c r="K240" s="29">
        <v>107320.5</v>
      </c>
      <c r="L240" s="2">
        <v>1167593</v>
      </c>
      <c r="M240" s="2">
        <v>20221</v>
      </c>
      <c r="N240" s="2">
        <v>0</v>
      </c>
      <c r="O240" s="2">
        <v>51719.360000000008</v>
      </c>
      <c r="P240" s="2">
        <v>0</v>
      </c>
      <c r="Q240" s="2">
        <v>0</v>
      </c>
      <c r="R240" s="2">
        <v>0</v>
      </c>
      <c r="S240" s="2">
        <v>0</v>
      </c>
      <c r="T240" s="2" t="s">
        <v>4</v>
      </c>
      <c r="U240" s="2">
        <f t="shared" si="21"/>
        <v>3137728.2899999996</v>
      </c>
      <c r="V240" s="25">
        <f t="shared" si="22"/>
        <v>7.7727372546214886</v>
      </c>
      <c r="W240" s="2"/>
      <c r="X240" s="2">
        <v>31797805.646810003</v>
      </c>
      <c r="Y240" s="2">
        <v>40368382.298454508</v>
      </c>
      <c r="Z240" s="2">
        <f t="shared" si="23"/>
        <v>8570576.6516445056</v>
      </c>
      <c r="AA240" s="2">
        <f t="shared" si="24"/>
        <v>666168.40433826344</v>
      </c>
      <c r="AB240" s="2"/>
      <c r="AC240" s="25">
        <v>123.80890346535813</v>
      </c>
      <c r="AD240" s="25">
        <f t="shared" si="25"/>
        <v>124.85834505406892</v>
      </c>
      <c r="AE240" s="28">
        <f t="shared" si="26"/>
        <v>1.049441588710792</v>
      </c>
      <c r="AF240" s="2">
        <v>62</v>
      </c>
      <c r="AG240" s="2">
        <v>1</v>
      </c>
      <c r="AH240" s="25">
        <f t="shared" si="27"/>
        <v>124.85834505406892</v>
      </c>
      <c r="AI240" s="25"/>
      <c r="AJ240" s="25"/>
      <c r="AK240" s="26">
        <v>124.85834505406892</v>
      </c>
      <c r="AL240" s="26">
        <v>126.31505148392668</v>
      </c>
      <c r="AM240" s="26">
        <v>126.32314163033493</v>
      </c>
      <c r="AN240" s="26">
        <v>124.85834505406892</v>
      </c>
      <c r="AO240" s="26"/>
      <c r="AP240" s="26"/>
      <c r="AQ240" s="26"/>
      <c r="AR240" s="26"/>
      <c r="AS240" s="26"/>
    </row>
    <row r="241" spans="1:45" ht="11.25" x14ac:dyDescent="0.2">
      <c r="A241" s="6">
        <v>232</v>
      </c>
      <c r="B241" s="5" t="s">
        <v>216</v>
      </c>
      <c r="C241" s="6">
        <v>0</v>
      </c>
      <c r="D241" s="30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9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f t="shared" si="21"/>
        <v>0</v>
      </c>
      <c r="V241" s="25">
        <f t="shared" si="22"/>
        <v>0</v>
      </c>
      <c r="W241" s="2"/>
      <c r="X241" s="2">
        <v>0</v>
      </c>
      <c r="Y241" s="2">
        <v>0</v>
      </c>
      <c r="Z241" s="2">
        <f t="shared" si="23"/>
        <v>0</v>
      </c>
      <c r="AA241" s="2">
        <f t="shared" si="24"/>
        <v>0</v>
      </c>
      <c r="AB241" s="2"/>
      <c r="AC241" s="25">
        <v>0</v>
      </c>
      <c r="AD241" s="25">
        <f t="shared" si="25"/>
        <v>0</v>
      </c>
      <c r="AE241" s="28">
        <f t="shared" si="26"/>
        <v>0</v>
      </c>
      <c r="AF241" s="2">
        <v>0</v>
      </c>
      <c r="AG241" s="2" t="s">
        <v>94</v>
      </c>
      <c r="AH241" s="25">
        <f t="shared" si="27"/>
        <v>0</v>
      </c>
      <c r="AI241" s="25"/>
      <c r="AJ241" s="25"/>
      <c r="AK241" s="26">
        <v>0</v>
      </c>
      <c r="AL241" s="26">
        <v>0</v>
      </c>
      <c r="AM241" s="26">
        <v>0</v>
      </c>
      <c r="AN241" s="26">
        <v>0</v>
      </c>
      <c r="AO241" s="26"/>
      <c r="AP241" s="26"/>
      <c r="AQ241" s="26"/>
      <c r="AR241" s="26"/>
      <c r="AS241" s="26"/>
    </row>
    <row r="242" spans="1:45" ht="11.25" x14ac:dyDescent="0.2">
      <c r="A242" s="6">
        <v>233</v>
      </c>
      <c r="B242" s="5" t="s">
        <v>215</v>
      </c>
      <c r="C242" s="6">
        <v>0</v>
      </c>
      <c r="D242" s="30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9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f t="shared" si="21"/>
        <v>0</v>
      </c>
      <c r="V242" s="25">
        <f t="shared" si="22"/>
        <v>0</v>
      </c>
      <c r="W242" s="2"/>
      <c r="X242" s="2">
        <v>117262.39999999999</v>
      </c>
      <c r="Y242" s="2">
        <v>182705</v>
      </c>
      <c r="Z242" s="2">
        <f t="shared" si="23"/>
        <v>65442.600000000006</v>
      </c>
      <c r="AA242" s="2">
        <f t="shared" si="24"/>
        <v>0</v>
      </c>
      <c r="AB242" s="2"/>
      <c r="AC242" s="25">
        <v>0</v>
      </c>
      <c r="AD242" s="25">
        <f t="shared" si="25"/>
        <v>0</v>
      </c>
      <c r="AE242" s="28">
        <f t="shared" si="26"/>
        <v>0</v>
      </c>
      <c r="AF242" s="2">
        <v>0</v>
      </c>
      <c r="AG242" s="2" t="s">
        <v>94</v>
      </c>
      <c r="AH242" s="25">
        <f t="shared" si="27"/>
        <v>0</v>
      </c>
      <c r="AI242" s="25"/>
      <c r="AJ242" s="25"/>
      <c r="AK242" s="26">
        <v>0</v>
      </c>
      <c r="AL242" s="26">
        <v>0</v>
      </c>
      <c r="AM242" s="26">
        <v>0</v>
      </c>
      <c r="AN242" s="26">
        <v>0</v>
      </c>
      <c r="AO242" s="26"/>
      <c r="AP242" s="26"/>
      <c r="AQ242" s="26"/>
      <c r="AR242" s="26"/>
      <c r="AS242" s="26"/>
    </row>
    <row r="243" spans="1:45" ht="11.25" x14ac:dyDescent="0.2">
      <c r="A243" s="6">
        <v>234</v>
      </c>
      <c r="B243" s="5" t="s">
        <v>214</v>
      </c>
      <c r="C243" s="6">
        <v>1</v>
      </c>
      <c r="D243" s="30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89837</v>
      </c>
      <c r="K243" s="29">
        <v>7310</v>
      </c>
      <c r="L243" s="2">
        <v>0</v>
      </c>
      <c r="M243" s="2">
        <v>0</v>
      </c>
      <c r="N243" s="2">
        <v>6498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 t="s">
        <v>14</v>
      </c>
      <c r="U243" s="2">
        <f t="shared" si="21"/>
        <v>103645</v>
      </c>
      <c r="V243" s="25">
        <f t="shared" si="22"/>
        <v>6.7614026298004033</v>
      </c>
      <c r="W243" s="2"/>
      <c r="X243" s="2">
        <v>932984.68</v>
      </c>
      <c r="Y243" s="2">
        <v>1532892</v>
      </c>
      <c r="Z243" s="2">
        <f t="shared" si="23"/>
        <v>599907.31999999995</v>
      </c>
      <c r="AA243" s="2">
        <f t="shared" si="24"/>
        <v>40562.149310845118</v>
      </c>
      <c r="AB243" s="2"/>
      <c r="AC243" s="25">
        <v>177.68227785956211</v>
      </c>
      <c r="AD243" s="25">
        <f t="shared" si="25"/>
        <v>159.95223530242262</v>
      </c>
      <c r="AE243" s="28">
        <f t="shared" si="26"/>
        <v>-17.730042557139484</v>
      </c>
      <c r="AF243" s="2">
        <v>0</v>
      </c>
      <c r="AG243" s="2">
        <v>0</v>
      </c>
      <c r="AH243" s="25">
        <f t="shared" si="27"/>
        <v>177.68227785956211</v>
      </c>
      <c r="AI243" s="25"/>
      <c r="AJ243" s="25"/>
      <c r="AK243" s="26">
        <v>177.68227785956211</v>
      </c>
      <c r="AL243" s="26">
        <v>195.94439312214814</v>
      </c>
      <c r="AM243" s="26">
        <v>177.68227785956211</v>
      </c>
      <c r="AN243" s="26">
        <v>177.68227785956211</v>
      </c>
      <c r="AO243" s="26"/>
      <c r="AP243" s="26"/>
      <c r="AQ243" s="26"/>
      <c r="AR243" s="26"/>
      <c r="AS243" s="26"/>
    </row>
    <row r="244" spans="1:45" ht="11.25" x14ac:dyDescent="0.2">
      <c r="A244" s="6">
        <v>235</v>
      </c>
      <c r="B244" s="5" t="s">
        <v>213</v>
      </c>
      <c r="C244" s="6">
        <v>0</v>
      </c>
      <c r="D244" s="30"/>
      <c r="E244" s="2"/>
      <c r="F244" s="2"/>
      <c r="G244" s="2"/>
      <c r="H244" s="2"/>
      <c r="I244" s="2"/>
      <c r="J244" s="2"/>
      <c r="K244" s="29"/>
      <c r="L244" s="2"/>
      <c r="M244" s="2"/>
      <c r="N244" s="2"/>
      <c r="O244" s="2"/>
      <c r="P244" s="2"/>
      <c r="Q244" s="2"/>
      <c r="R244" s="2"/>
      <c r="S244" s="2"/>
      <c r="T244" s="2">
        <v>0</v>
      </c>
      <c r="U244" s="2">
        <f t="shared" si="21"/>
        <v>0</v>
      </c>
      <c r="V244" s="25">
        <f t="shared" si="22"/>
        <v>0</v>
      </c>
      <c r="W244" s="2"/>
      <c r="X244" s="2">
        <v>0</v>
      </c>
      <c r="Y244" s="2">
        <v>0</v>
      </c>
      <c r="Z244" s="2">
        <f t="shared" si="23"/>
        <v>0</v>
      </c>
      <c r="AA244" s="2">
        <f t="shared" si="24"/>
        <v>0</v>
      </c>
      <c r="AB244" s="2"/>
      <c r="AC244" s="25">
        <v>0</v>
      </c>
      <c r="AD244" s="25">
        <f t="shared" si="25"/>
        <v>0</v>
      </c>
      <c r="AE244" s="28">
        <f t="shared" si="26"/>
        <v>0</v>
      </c>
      <c r="AF244" s="2">
        <v>0</v>
      </c>
      <c r="AG244" s="2" t="s">
        <v>94</v>
      </c>
      <c r="AH244" s="25">
        <f t="shared" si="27"/>
        <v>0</v>
      </c>
      <c r="AI244" s="25"/>
      <c r="AJ244" s="25"/>
      <c r="AK244" s="26">
        <v>0</v>
      </c>
      <c r="AL244" s="26">
        <v>0</v>
      </c>
      <c r="AM244" s="26">
        <v>0</v>
      </c>
      <c r="AN244" s="26">
        <v>0</v>
      </c>
      <c r="AO244" s="26"/>
      <c r="AP244" s="26"/>
      <c r="AQ244" s="26"/>
      <c r="AR244" s="26"/>
      <c r="AS244" s="26"/>
    </row>
    <row r="245" spans="1:45" ht="11.25" x14ac:dyDescent="0.2">
      <c r="A245" s="6">
        <v>236</v>
      </c>
      <c r="B245" s="5" t="s">
        <v>212</v>
      </c>
      <c r="C245" s="6">
        <v>1</v>
      </c>
      <c r="D245" s="30">
        <v>0</v>
      </c>
      <c r="E245" s="2">
        <v>106557</v>
      </c>
      <c r="F245" s="2">
        <v>0</v>
      </c>
      <c r="G245" s="2">
        <v>0</v>
      </c>
      <c r="H245" s="2">
        <v>0</v>
      </c>
      <c r="I245" s="2">
        <v>461750</v>
      </c>
      <c r="J245" s="2">
        <v>2983613</v>
      </c>
      <c r="K245" s="29">
        <v>0</v>
      </c>
      <c r="L245" s="2">
        <v>4192812</v>
      </c>
      <c r="M245" s="2">
        <v>73265</v>
      </c>
      <c r="N245" s="2">
        <v>123612</v>
      </c>
      <c r="O245" s="2">
        <v>187716.27000000002</v>
      </c>
      <c r="P245" s="2">
        <v>0</v>
      </c>
      <c r="Q245" s="2">
        <v>0</v>
      </c>
      <c r="R245" s="2">
        <v>0</v>
      </c>
      <c r="S245" s="2">
        <v>0</v>
      </c>
      <c r="T245" s="2" t="s">
        <v>4</v>
      </c>
      <c r="U245" s="2">
        <f t="shared" si="21"/>
        <v>8129325.2699999996</v>
      </c>
      <c r="V245" s="25">
        <f t="shared" si="22"/>
        <v>8.7965062250168788</v>
      </c>
      <c r="W245" s="2"/>
      <c r="X245" s="2">
        <v>76463876.149999991</v>
      </c>
      <c r="Y245" s="2">
        <v>92415386.996266246</v>
      </c>
      <c r="Z245" s="2">
        <f t="shared" si="23"/>
        <v>15951510.846266255</v>
      </c>
      <c r="AA245" s="2">
        <f t="shared" si="24"/>
        <v>1403175.6445760536</v>
      </c>
      <c r="AB245" s="2"/>
      <c r="AC245" s="25">
        <v>118.22429280170212</v>
      </c>
      <c r="AD245" s="25">
        <f t="shared" si="25"/>
        <v>119.02641604664478</v>
      </c>
      <c r="AE245" s="28">
        <f t="shared" si="26"/>
        <v>0.8021232449426634</v>
      </c>
      <c r="AF245" s="2">
        <v>177</v>
      </c>
      <c r="AG245" s="2">
        <v>1</v>
      </c>
      <c r="AH245" s="25">
        <f t="shared" si="27"/>
        <v>119.02641604664478</v>
      </c>
      <c r="AI245" s="25"/>
      <c r="AJ245" s="25"/>
      <c r="AK245" s="26">
        <v>119.02641604664478</v>
      </c>
      <c r="AL245" s="26">
        <v>119.1029842401439</v>
      </c>
      <c r="AM245" s="26">
        <v>119.01640850703059</v>
      </c>
      <c r="AN245" s="26">
        <v>119.02641604664478</v>
      </c>
      <c r="AO245" s="26"/>
      <c r="AP245" s="26"/>
      <c r="AQ245" s="26"/>
      <c r="AR245" s="26"/>
      <c r="AS245" s="26"/>
    </row>
    <row r="246" spans="1:45" ht="11.25" x14ac:dyDescent="0.2">
      <c r="A246" s="6">
        <v>237</v>
      </c>
      <c r="B246" s="5" t="s">
        <v>211</v>
      </c>
      <c r="C246" s="6">
        <v>0</v>
      </c>
      <c r="D246" s="30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9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f t="shared" si="21"/>
        <v>0</v>
      </c>
      <c r="V246" s="25">
        <f t="shared" si="22"/>
        <v>0</v>
      </c>
      <c r="W246" s="2"/>
      <c r="X246" s="2">
        <v>43973.400000000009</v>
      </c>
      <c r="Y246" s="2">
        <v>63934</v>
      </c>
      <c r="Z246" s="2">
        <f t="shared" si="23"/>
        <v>19960.599999999991</v>
      </c>
      <c r="AA246" s="2">
        <f t="shared" si="24"/>
        <v>0</v>
      </c>
      <c r="AB246" s="2"/>
      <c r="AC246" s="25">
        <v>0</v>
      </c>
      <c r="AD246" s="25">
        <f t="shared" si="25"/>
        <v>0</v>
      </c>
      <c r="AE246" s="28">
        <f t="shared" si="26"/>
        <v>0</v>
      </c>
      <c r="AF246" s="2">
        <v>0</v>
      </c>
      <c r="AG246" s="2" t="s">
        <v>94</v>
      </c>
      <c r="AH246" s="25">
        <f t="shared" si="27"/>
        <v>0</v>
      </c>
      <c r="AI246" s="25"/>
      <c r="AJ246" s="25"/>
      <c r="AK246" s="26">
        <v>0</v>
      </c>
      <c r="AL246" s="26">
        <v>0</v>
      </c>
      <c r="AM246" s="26">
        <v>0</v>
      </c>
      <c r="AN246" s="26">
        <v>0</v>
      </c>
      <c r="AO246" s="26"/>
      <c r="AP246" s="26"/>
      <c r="AQ246" s="26"/>
      <c r="AR246" s="26"/>
      <c r="AS246" s="26"/>
    </row>
    <row r="247" spans="1:45" ht="11.25" x14ac:dyDescent="0.2">
      <c r="A247" s="6">
        <v>238</v>
      </c>
      <c r="B247" s="5" t="s">
        <v>210</v>
      </c>
      <c r="C247" s="6">
        <v>1</v>
      </c>
      <c r="D247" s="30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47674</v>
      </c>
      <c r="K247" s="29">
        <v>283800</v>
      </c>
      <c r="L247" s="2">
        <v>300218</v>
      </c>
      <c r="M247" s="2">
        <v>0</v>
      </c>
      <c r="N247" s="2">
        <v>0</v>
      </c>
      <c r="O247" s="2">
        <v>43901.270000000004</v>
      </c>
      <c r="P247" s="2">
        <v>0</v>
      </c>
      <c r="Q247" s="2">
        <v>0</v>
      </c>
      <c r="R247" s="2">
        <v>0</v>
      </c>
      <c r="S247" s="2">
        <v>0</v>
      </c>
      <c r="T247" s="2" t="s">
        <v>4</v>
      </c>
      <c r="U247" s="2">
        <f t="shared" si="21"/>
        <v>675593.27</v>
      </c>
      <c r="V247" s="25">
        <f t="shared" si="22"/>
        <v>6.5591128227876494</v>
      </c>
      <c r="W247" s="2"/>
      <c r="X247" s="2">
        <v>7517996.1499999994</v>
      </c>
      <c r="Y247" s="2">
        <v>10300070.882343356</v>
      </c>
      <c r="Z247" s="2">
        <f t="shared" si="23"/>
        <v>2782074.7323433561</v>
      </c>
      <c r="AA247" s="2">
        <f t="shared" si="24"/>
        <v>182479.42050866823</v>
      </c>
      <c r="AB247" s="2"/>
      <c r="AC247" s="25">
        <v>157.50868094614412</v>
      </c>
      <c r="AD247" s="25">
        <f t="shared" si="25"/>
        <v>134.57830065308946</v>
      </c>
      <c r="AE247" s="28">
        <f t="shared" si="26"/>
        <v>-22.930380293054668</v>
      </c>
      <c r="AF247" s="2">
        <v>54</v>
      </c>
      <c r="AG247" s="2">
        <v>1</v>
      </c>
      <c r="AH247" s="25">
        <f t="shared" si="27"/>
        <v>134.57830065308946</v>
      </c>
      <c r="AI247" s="25"/>
      <c r="AJ247" s="25"/>
      <c r="AK247" s="26">
        <v>134.57830065308946</v>
      </c>
      <c r="AL247" s="26">
        <v>157.50868094614412</v>
      </c>
      <c r="AM247" s="26">
        <v>134.57371008516114</v>
      </c>
      <c r="AN247" s="26">
        <v>134.57830065308946</v>
      </c>
      <c r="AO247" s="26"/>
      <c r="AP247" s="26"/>
      <c r="AQ247" s="26"/>
      <c r="AR247" s="26"/>
      <c r="AS247" s="26"/>
    </row>
    <row r="248" spans="1:45" ht="11.25" x14ac:dyDescent="0.2">
      <c r="A248" s="6">
        <v>239</v>
      </c>
      <c r="B248" s="5" t="s">
        <v>209</v>
      </c>
      <c r="C248" s="6">
        <v>1</v>
      </c>
      <c r="D248" s="30">
        <v>0</v>
      </c>
      <c r="E248" s="2">
        <v>2000</v>
      </c>
      <c r="F248" s="2">
        <v>0</v>
      </c>
      <c r="G248" s="2">
        <v>0</v>
      </c>
      <c r="H248" s="2">
        <v>0</v>
      </c>
      <c r="I248" s="2">
        <v>0</v>
      </c>
      <c r="J248" s="2">
        <v>2819798</v>
      </c>
      <c r="K248" s="29">
        <v>2260837</v>
      </c>
      <c r="L248" s="2">
        <v>7897752</v>
      </c>
      <c r="M248" s="2">
        <v>28157</v>
      </c>
      <c r="N248" s="2">
        <v>0</v>
      </c>
      <c r="O248" s="2">
        <v>576654.19000000006</v>
      </c>
      <c r="P248" s="2">
        <v>0</v>
      </c>
      <c r="Q248" s="2">
        <v>0</v>
      </c>
      <c r="R248" s="2">
        <v>0</v>
      </c>
      <c r="S248" s="2">
        <v>0</v>
      </c>
      <c r="T248" s="2" t="s">
        <v>4</v>
      </c>
      <c r="U248" s="2">
        <f t="shared" si="21"/>
        <v>13585198.189999999</v>
      </c>
      <c r="V248" s="25">
        <f t="shared" si="22"/>
        <v>10.046886647982173</v>
      </c>
      <c r="W248" s="2"/>
      <c r="X248" s="2">
        <v>94027629.56190002</v>
      </c>
      <c r="Y248" s="2">
        <v>135217990.06987369</v>
      </c>
      <c r="Z248" s="2">
        <f t="shared" si="23"/>
        <v>41190360.507973671</v>
      </c>
      <c r="AA248" s="2">
        <f t="shared" si="24"/>
        <v>4138348.8301313291</v>
      </c>
      <c r="AB248" s="2"/>
      <c r="AC248" s="25">
        <v>137.56181569418479</v>
      </c>
      <c r="AD248" s="25">
        <f t="shared" si="25"/>
        <v>139.40545119607674</v>
      </c>
      <c r="AE248" s="28">
        <f t="shared" si="26"/>
        <v>1.8436355018919528</v>
      </c>
      <c r="AF248" s="2">
        <v>482</v>
      </c>
      <c r="AG248" s="2">
        <v>1</v>
      </c>
      <c r="AH248" s="25">
        <f t="shared" si="27"/>
        <v>139.40545119607674</v>
      </c>
      <c r="AI248" s="25"/>
      <c r="AJ248" s="25"/>
      <c r="AK248" s="26">
        <v>139.40545119607674</v>
      </c>
      <c r="AL248" s="26">
        <v>139.24633499419795</v>
      </c>
      <c r="AM248" s="26">
        <v>139.39474163435136</v>
      </c>
      <c r="AN248" s="26">
        <v>139.40545119607674</v>
      </c>
      <c r="AO248" s="26"/>
      <c r="AP248" s="26"/>
      <c r="AQ248" s="26"/>
      <c r="AR248" s="26"/>
      <c r="AS248" s="26"/>
    </row>
    <row r="249" spans="1:45" ht="11.25" x14ac:dyDescent="0.2">
      <c r="A249" s="6">
        <v>240</v>
      </c>
      <c r="B249" s="5" t="s">
        <v>208</v>
      </c>
      <c r="C249" s="6">
        <v>1</v>
      </c>
      <c r="D249" s="30">
        <v>0</v>
      </c>
      <c r="E249" s="2">
        <v>553106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9">
        <v>0</v>
      </c>
      <c r="L249" s="2">
        <v>35848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 t="s">
        <v>4</v>
      </c>
      <c r="U249" s="2">
        <f t="shared" si="21"/>
        <v>588954</v>
      </c>
      <c r="V249" s="25">
        <f t="shared" si="22"/>
        <v>14.462334830428771</v>
      </c>
      <c r="W249" s="2"/>
      <c r="X249" s="2">
        <v>2429975.0922999997</v>
      </c>
      <c r="Y249" s="2">
        <v>4072330</v>
      </c>
      <c r="Z249" s="2">
        <f t="shared" si="23"/>
        <v>1642354.9077000003</v>
      </c>
      <c r="AA249" s="2">
        <f t="shared" si="24"/>
        <v>237522.86585555345</v>
      </c>
      <c r="AB249" s="2"/>
      <c r="AC249" s="25">
        <v>163.41108920747641</v>
      </c>
      <c r="AD249" s="25">
        <f t="shared" si="25"/>
        <v>157.81261076691763</v>
      </c>
      <c r="AE249" s="28">
        <f t="shared" si="26"/>
        <v>-5.5984784405587789</v>
      </c>
      <c r="AF249" s="2">
        <v>0</v>
      </c>
      <c r="AG249" s="2">
        <v>1</v>
      </c>
      <c r="AH249" s="25">
        <f t="shared" si="27"/>
        <v>157.81261076691763</v>
      </c>
      <c r="AI249" s="25"/>
      <c r="AJ249" s="25"/>
      <c r="AK249" s="26">
        <v>157.81261076691763</v>
      </c>
      <c r="AL249" s="26">
        <v>163.41108920747641</v>
      </c>
      <c r="AM249" s="26">
        <v>157.81261076691763</v>
      </c>
      <c r="AN249" s="26">
        <v>157.81261076691763</v>
      </c>
      <c r="AO249" s="26"/>
      <c r="AP249" s="26"/>
      <c r="AQ249" s="26"/>
      <c r="AR249" s="26"/>
      <c r="AS249" s="26"/>
    </row>
    <row r="250" spans="1:45" ht="11.25" x14ac:dyDescent="0.2">
      <c r="A250" s="6">
        <v>241</v>
      </c>
      <c r="B250" s="5" t="s">
        <v>207</v>
      </c>
      <c r="C250" s="6">
        <v>0</v>
      </c>
      <c r="D250" s="30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9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f t="shared" si="21"/>
        <v>0</v>
      </c>
      <c r="V250" s="25">
        <f t="shared" si="22"/>
        <v>0</v>
      </c>
      <c r="W250" s="2"/>
      <c r="X250" s="2">
        <v>0</v>
      </c>
      <c r="Y250" s="2">
        <v>0</v>
      </c>
      <c r="Z250" s="2">
        <f t="shared" si="23"/>
        <v>0</v>
      </c>
      <c r="AA250" s="2">
        <f t="shared" si="24"/>
        <v>0</v>
      </c>
      <c r="AB250" s="2"/>
      <c r="AC250" s="25">
        <v>0</v>
      </c>
      <c r="AD250" s="25">
        <f t="shared" si="25"/>
        <v>0</v>
      </c>
      <c r="AE250" s="28">
        <f t="shared" si="26"/>
        <v>0</v>
      </c>
      <c r="AF250" s="2">
        <v>0</v>
      </c>
      <c r="AG250" s="2" t="s">
        <v>94</v>
      </c>
      <c r="AH250" s="25">
        <f t="shared" si="27"/>
        <v>0</v>
      </c>
      <c r="AI250" s="25"/>
      <c r="AJ250" s="25"/>
      <c r="AK250" s="26">
        <v>0</v>
      </c>
      <c r="AL250" s="26">
        <v>0</v>
      </c>
      <c r="AM250" s="26">
        <v>0</v>
      </c>
      <c r="AN250" s="26">
        <v>0</v>
      </c>
      <c r="AO250" s="26"/>
      <c r="AP250" s="26"/>
      <c r="AQ250" s="26"/>
      <c r="AR250" s="26"/>
      <c r="AS250" s="26"/>
    </row>
    <row r="251" spans="1:45" ht="11.25" x14ac:dyDescent="0.2">
      <c r="A251" s="6">
        <v>242</v>
      </c>
      <c r="B251" s="5" t="s">
        <v>206</v>
      </c>
      <c r="C251" s="6">
        <v>1</v>
      </c>
      <c r="D251" s="30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255000</v>
      </c>
      <c r="K251" s="29">
        <v>2000</v>
      </c>
      <c r="L251" s="2">
        <v>431098</v>
      </c>
      <c r="M251" s="2">
        <v>0</v>
      </c>
      <c r="N251" s="2">
        <v>14883</v>
      </c>
      <c r="O251" s="2">
        <v>14745.78</v>
      </c>
      <c r="P251" s="2">
        <v>0</v>
      </c>
      <c r="Q251" s="2">
        <v>0</v>
      </c>
      <c r="R251" s="2">
        <v>0</v>
      </c>
      <c r="S251" s="2">
        <v>0</v>
      </c>
      <c r="T251" s="2" t="s">
        <v>14</v>
      </c>
      <c r="U251" s="2">
        <f t="shared" si="21"/>
        <v>454757.00000000006</v>
      </c>
      <c r="V251" s="25">
        <f t="shared" si="22"/>
        <v>8.0593433601961646</v>
      </c>
      <c r="W251" s="2"/>
      <c r="X251" s="2">
        <v>1297760.2800000003</v>
      </c>
      <c r="Y251" s="2">
        <v>5642606.0992260696</v>
      </c>
      <c r="Z251" s="2">
        <f t="shared" si="23"/>
        <v>4344845.8192260694</v>
      </c>
      <c r="AA251" s="2">
        <f t="shared" si="24"/>
        <v>350166.04304255691</v>
      </c>
      <c r="AB251" s="2"/>
      <c r="AC251" s="25">
        <v>506.7586426107398</v>
      </c>
      <c r="AD251" s="25">
        <f t="shared" si="25"/>
        <v>407.81337953905563</v>
      </c>
      <c r="AE251" s="28">
        <f t="shared" si="26"/>
        <v>-98.945263071684167</v>
      </c>
      <c r="AF251" s="2">
        <v>3</v>
      </c>
      <c r="AG251" s="2">
        <v>1</v>
      </c>
      <c r="AH251" s="25">
        <f t="shared" si="27"/>
        <v>407.81337953905563</v>
      </c>
      <c r="AI251" s="25"/>
      <c r="AJ251" s="25"/>
      <c r="AK251" s="26">
        <v>407.81337953905563</v>
      </c>
      <c r="AL251" s="26">
        <v>506.7586426107398</v>
      </c>
      <c r="AM251" s="26">
        <v>407.81337953905563</v>
      </c>
      <c r="AN251" s="26">
        <v>407.81337953905563</v>
      </c>
      <c r="AO251" s="26"/>
      <c r="AP251" s="26"/>
      <c r="AQ251" s="26"/>
      <c r="AR251" s="26"/>
      <c r="AS251" s="26"/>
    </row>
    <row r="252" spans="1:45" ht="11.25" x14ac:dyDescent="0.2">
      <c r="A252" s="6">
        <v>243</v>
      </c>
      <c r="B252" s="5" t="s">
        <v>205</v>
      </c>
      <c r="C252" s="6">
        <v>1</v>
      </c>
      <c r="D252" s="30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5754401</v>
      </c>
      <c r="K252" s="29">
        <v>4000000</v>
      </c>
      <c r="L252" s="2">
        <v>9991612</v>
      </c>
      <c r="M252" s="2">
        <v>71772</v>
      </c>
      <c r="N252" s="2">
        <v>0</v>
      </c>
      <c r="O252" s="2">
        <v>57682.170000000006</v>
      </c>
      <c r="P252" s="2">
        <v>0</v>
      </c>
      <c r="Q252" s="2">
        <v>0</v>
      </c>
      <c r="R252" s="2">
        <v>0</v>
      </c>
      <c r="S252" s="2">
        <v>0</v>
      </c>
      <c r="T252" s="2" t="s">
        <v>4</v>
      </c>
      <c r="U252" s="2">
        <f t="shared" si="21"/>
        <v>19875467.170000002</v>
      </c>
      <c r="V252" s="25">
        <f t="shared" si="22"/>
        <v>12.647580684848011</v>
      </c>
      <c r="W252" s="2"/>
      <c r="X252" s="2">
        <v>129336079.22404</v>
      </c>
      <c r="Y252" s="2">
        <v>157148372.20853713</v>
      </c>
      <c r="Z252" s="2">
        <f t="shared" si="23"/>
        <v>27812292.98449713</v>
      </c>
      <c r="AA252" s="2">
        <f t="shared" si="24"/>
        <v>3517582.1955205975</v>
      </c>
      <c r="AB252" s="2"/>
      <c r="AC252" s="25">
        <v>120.697061126431</v>
      </c>
      <c r="AD252" s="25">
        <f t="shared" si="25"/>
        <v>118.78417138878352</v>
      </c>
      <c r="AE252" s="28">
        <f t="shared" si="26"/>
        <v>-1.9128897376474754</v>
      </c>
      <c r="AF252" s="2">
        <v>63</v>
      </c>
      <c r="AG252" s="2">
        <v>1</v>
      </c>
      <c r="AH252" s="25">
        <f t="shared" si="27"/>
        <v>118.78417138878352</v>
      </c>
      <c r="AI252" s="25"/>
      <c r="AJ252" s="25"/>
      <c r="AK252" s="26">
        <v>118.78417138878352</v>
      </c>
      <c r="AL252" s="26">
        <v>120.697061126431</v>
      </c>
      <c r="AM252" s="26">
        <v>118.78400778668549</v>
      </c>
      <c r="AN252" s="26">
        <v>118.78417138878352</v>
      </c>
      <c r="AO252" s="26"/>
      <c r="AP252" s="26"/>
      <c r="AQ252" s="26"/>
      <c r="AR252" s="26"/>
      <c r="AS252" s="26"/>
    </row>
    <row r="253" spans="1:45" ht="11.25" x14ac:dyDescent="0.2">
      <c r="A253" s="6">
        <v>244</v>
      </c>
      <c r="B253" s="5" t="s">
        <v>204</v>
      </c>
      <c r="C253" s="6">
        <v>1</v>
      </c>
      <c r="D253" s="30">
        <v>0</v>
      </c>
      <c r="E253" s="2">
        <v>89000</v>
      </c>
      <c r="F253" s="2">
        <v>0</v>
      </c>
      <c r="G253" s="2">
        <v>0</v>
      </c>
      <c r="H253" s="2">
        <v>0</v>
      </c>
      <c r="I253" s="2">
        <v>0</v>
      </c>
      <c r="J253" s="2">
        <v>3218000</v>
      </c>
      <c r="K253" s="29">
        <v>657000</v>
      </c>
      <c r="L253" s="2">
        <v>316800</v>
      </c>
      <c r="M253" s="2">
        <v>2455</v>
      </c>
      <c r="N253" s="2">
        <v>0</v>
      </c>
      <c r="O253" s="2">
        <v>378847.21</v>
      </c>
      <c r="P253" s="2">
        <v>0</v>
      </c>
      <c r="Q253" s="2">
        <v>0</v>
      </c>
      <c r="R253" s="2">
        <v>0</v>
      </c>
      <c r="S253" s="2">
        <v>0</v>
      </c>
      <c r="T253" s="2" t="s">
        <v>14</v>
      </c>
      <c r="U253" s="2">
        <f t="shared" si="21"/>
        <v>4468854.21</v>
      </c>
      <c r="V253" s="25">
        <f t="shared" si="22"/>
        <v>7.8301268043586267</v>
      </c>
      <c r="W253" s="2"/>
      <c r="X253" s="2">
        <v>42468258.92028001</v>
      </c>
      <c r="Y253" s="2">
        <v>57072565</v>
      </c>
      <c r="Z253" s="2">
        <f t="shared" si="23"/>
        <v>14604306.07971999</v>
      </c>
      <c r="AA253" s="2">
        <f t="shared" si="24"/>
        <v>1143535.6849387316</v>
      </c>
      <c r="AB253" s="2"/>
      <c r="AC253" s="25">
        <v>136.06003665175945</v>
      </c>
      <c r="AD253" s="25">
        <f t="shared" si="25"/>
        <v>131.69607310732792</v>
      </c>
      <c r="AE253" s="28">
        <f t="shared" si="26"/>
        <v>-4.3639635444315275</v>
      </c>
      <c r="AF253" s="2">
        <v>444</v>
      </c>
      <c r="AG253" s="2">
        <v>1</v>
      </c>
      <c r="AH253" s="25">
        <f t="shared" si="27"/>
        <v>131.69607310732792</v>
      </c>
      <c r="AI253" s="25"/>
      <c r="AJ253" s="25"/>
      <c r="AK253" s="26">
        <v>131.69607310732792</v>
      </c>
      <c r="AL253" s="26">
        <v>136.06003665175945</v>
      </c>
      <c r="AM253" s="26">
        <v>136.06003665175945</v>
      </c>
      <c r="AN253" s="26">
        <v>131.69607310732792</v>
      </c>
      <c r="AO253" s="26"/>
      <c r="AP253" s="26"/>
      <c r="AQ253" s="26"/>
      <c r="AR253" s="26"/>
      <c r="AS253" s="26"/>
    </row>
    <row r="254" spans="1:45" ht="11.25" x14ac:dyDescent="0.2">
      <c r="A254" s="6">
        <v>245</v>
      </c>
      <c r="B254" s="5" t="s">
        <v>203</v>
      </c>
      <c r="C254" s="6">
        <v>0</v>
      </c>
      <c r="D254" s="30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9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f t="shared" si="21"/>
        <v>0</v>
      </c>
      <c r="V254" s="25">
        <f t="shared" si="22"/>
        <v>0</v>
      </c>
      <c r="W254" s="2"/>
      <c r="X254" s="2">
        <v>0</v>
      </c>
      <c r="Y254" s="2">
        <v>0</v>
      </c>
      <c r="Z254" s="2">
        <f t="shared" si="23"/>
        <v>0</v>
      </c>
      <c r="AA254" s="2">
        <f t="shared" si="24"/>
        <v>0</v>
      </c>
      <c r="AB254" s="2"/>
      <c r="AC254" s="25">
        <v>0</v>
      </c>
      <c r="AD254" s="25">
        <f t="shared" si="25"/>
        <v>0</v>
      </c>
      <c r="AE254" s="28">
        <f t="shared" si="26"/>
        <v>0</v>
      </c>
      <c r="AF254" s="2">
        <v>0</v>
      </c>
      <c r="AG254" s="2" t="s">
        <v>94</v>
      </c>
      <c r="AH254" s="25">
        <f t="shared" si="27"/>
        <v>0</v>
      </c>
      <c r="AI254" s="25"/>
      <c r="AJ254" s="25"/>
      <c r="AK254" s="26">
        <v>0</v>
      </c>
      <c r="AL254" s="26">
        <v>0</v>
      </c>
      <c r="AM254" s="26">
        <v>0</v>
      </c>
      <c r="AN254" s="26">
        <v>0</v>
      </c>
      <c r="AO254" s="26"/>
      <c r="AP254" s="26"/>
      <c r="AQ254" s="26"/>
      <c r="AR254" s="26"/>
      <c r="AS254" s="26"/>
    </row>
    <row r="255" spans="1:45" ht="11.25" x14ac:dyDescent="0.2">
      <c r="A255" s="6">
        <v>246</v>
      </c>
      <c r="B255" s="5" t="s">
        <v>202</v>
      </c>
      <c r="C255" s="6">
        <v>1</v>
      </c>
      <c r="D255" s="30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2880555</v>
      </c>
      <c r="K255" s="29">
        <v>1119445</v>
      </c>
      <c r="L255" s="2">
        <v>1918872</v>
      </c>
      <c r="M255" s="2">
        <v>15545</v>
      </c>
      <c r="N255" s="2">
        <v>0</v>
      </c>
      <c r="O255" s="2">
        <v>1431.92</v>
      </c>
      <c r="P255" s="2">
        <v>0</v>
      </c>
      <c r="Q255" s="2">
        <v>0</v>
      </c>
      <c r="R255" s="2">
        <v>0</v>
      </c>
      <c r="S255" s="2">
        <v>0</v>
      </c>
      <c r="T255" s="2" t="s">
        <v>4</v>
      </c>
      <c r="U255" s="2">
        <f t="shared" si="21"/>
        <v>5935848.9199999999</v>
      </c>
      <c r="V255" s="25">
        <f t="shared" si="22"/>
        <v>9.9249248275655084</v>
      </c>
      <c r="W255" s="2"/>
      <c r="X255" s="2">
        <v>42488891.059600003</v>
      </c>
      <c r="Y255" s="2">
        <v>59807495</v>
      </c>
      <c r="Z255" s="2">
        <f t="shared" si="23"/>
        <v>17318603.940399997</v>
      </c>
      <c r="AA255" s="2">
        <f t="shared" si="24"/>
        <v>1718858.4222684978</v>
      </c>
      <c r="AB255" s="2"/>
      <c r="AC255" s="25">
        <v>134.64172863299731</v>
      </c>
      <c r="AD255" s="25">
        <f t="shared" si="25"/>
        <v>136.7148803583728</v>
      </c>
      <c r="AE255" s="28">
        <f t="shared" si="26"/>
        <v>2.0731517253754816</v>
      </c>
      <c r="AF255" s="2">
        <v>2</v>
      </c>
      <c r="AG255" s="2">
        <v>1</v>
      </c>
      <c r="AH255" s="25">
        <f t="shared" si="27"/>
        <v>136.7148803583728</v>
      </c>
      <c r="AI255" s="25"/>
      <c r="AJ255" s="25"/>
      <c r="AK255" s="26">
        <v>136.7148803583728</v>
      </c>
      <c r="AL255" s="26">
        <v>136.69851282676299</v>
      </c>
      <c r="AM255" s="26">
        <v>136.7148803583728</v>
      </c>
      <c r="AN255" s="26">
        <v>136.7148803583728</v>
      </c>
      <c r="AO255" s="26"/>
      <c r="AP255" s="26"/>
      <c r="AQ255" s="26"/>
      <c r="AR255" s="26"/>
      <c r="AS255" s="26"/>
    </row>
    <row r="256" spans="1:45" ht="11.25" x14ac:dyDescent="0.2">
      <c r="A256" s="6">
        <v>247</v>
      </c>
      <c r="B256" s="5" t="s">
        <v>201</v>
      </c>
      <c r="C256" s="6">
        <v>0</v>
      </c>
      <c r="D256" s="30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9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f t="shared" si="21"/>
        <v>0</v>
      </c>
      <c r="V256" s="25">
        <f t="shared" si="22"/>
        <v>0</v>
      </c>
      <c r="W256" s="2"/>
      <c r="X256" s="2">
        <v>0</v>
      </c>
      <c r="Y256" s="2">
        <v>0</v>
      </c>
      <c r="Z256" s="2">
        <f t="shared" si="23"/>
        <v>0</v>
      </c>
      <c r="AA256" s="2">
        <f t="shared" si="24"/>
        <v>0</v>
      </c>
      <c r="AB256" s="2"/>
      <c r="AC256" s="25">
        <v>0</v>
      </c>
      <c r="AD256" s="25">
        <f t="shared" si="25"/>
        <v>0</v>
      </c>
      <c r="AE256" s="28">
        <f t="shared" si="26"/>
        <v>0</v>
      </c>
      <c r="AF256" s="2">
        <v>0</v>
      </c>
      <c r="AG256" s="2" t="s">
        <v>94</v>
      </c>
      <c r="AH256" s="25">
        <f t="shared" si="27"/>
        <v>0</v>
      </c>
      <c r="AI256" s="25"/>
      <c r="AJ256" s="25"/>
      <c r="AK256" s="26">
        <v>0</v>
      </c>
      <c r="AL256" s="26">
        <v>0</v>
      </c>
      <c r="AM256" s="26">
        <v>0</v>
      </c>
      <c r="AN256" s="26">
        <v>0</v>
      </c>
      <c r="AO256" s="26"/>
      <c r="AP256" s="26"/>
      <c r="AQ256" s="26"/>
      <c r="AR256" s="26"/>
      <c r="AS256" s="26"/>
    </row>
    <row r="257" spans="1:45" ht="11.25" x14ac:dyDescent="0.2">
      <c r="A257" s="6">
        <v>248</v>
      </c>
      <c r="B257" s="5" t="s">
        <v>200</v>
      </c>
      <c r="C257" s="6">
        <v>1</v>
      </c>
      <c r="D257" s="30">
        <v>0</v>
      </c>
      <c r="E257" s="2">
        <v>5269017</v>
      </c>
      <c r="F257" s="2">
        <v>0</v>
      </c>
      <c r="G257" s="2">
        <v>0</v>
      </c>
      <c r="H257" s="2">
        <v>0</v>
      </c>
      <c r="I257" s="2">
        <v>0</v>
      </c>
      <c r="J257" s="2">
        <v>4402240</v>
      </c>
      <c r="K257" s="29">
        <v>3512678</v>
      </c>
      <c r="L257" s="2">
        <v>567741</v>
      </c>
      <c r="M257" s="2">
        <v>34498</v>
      </c>
      <c r="N257" s="2">
        <v>0</v>
      </c>
      <c r="O257" s="2">
        <v>446745.81000000006</v>
      </c>
      <c r="P257" s="2">
        <v>0</v>
      </c>
      <c r="Q257" s="2">
        <v>0</v>
      </c>
      <c r="R257" s="2">
        <v>0</v>
      </c>
      <c r="S257" s="2">
        <v>0</v>
      </c>
      <c r="T257" s="2" t="s">
        <v>14</v>
      </c>
      <c r="U257" s="2">
        <f t="shared" si="21"/>
        <v>13886597.800000001</v>
      </c>
      <c r="V257" s="25">
        <f t="shared" si="22"/>
        <v>11.885786866113907</v>
      </c>
      <c r="W257" s="2"/>
      <c r="X257" s="2">
        <v>107222329.50896001</v>
      </c>
      <c r="Y257" s="2">
        <v>116833643.04293859</v>
      </c>
      <c r="Z257" s="2">
        <f t="shared" si="23"/>
        <v>9611313.5339785814</v>
      </c>
      <c r="AA257" s="2">
        <f t="shared" si="24"/>
        <v>1142380.2416826547</v>
      </c>
      <c r="AB257" s="2"/>
      <c r="AC257" s="25">
        <v>105.73568503975631</v>
      </c>
      <c r="AD257" s="25">
        <f t="shared" si="25"/>
        <v>107.89847910512729</v>
      </c>
      <c r="AE257" s="28">
        <f t="shared" si="26"/>
        <v>2.1627940653709885</v>
      </c>
      <c r="AF257" s="2">
        <v>515</v>
      </c>
      <c r="AG257" s="2">
        <v>1</v>
      </c>
      <c r="AH257" s="25">
        <f t="shared" si="27"/>
        <v>107.89847910512729</v>
      </c>
      <c r="AI257" s="25"/>
      <c r="AJ257" s="25"/>
      <c r="AK257" s="26">
        <v>107.89847910512729</v>
      </c>
      <c r="AL257" s="26">
        <v>107.84587042194896</v>
      </c>
      <c r="AM257" s="26">
        <v>107.88571550587231</v>
      </c>
      <c r="AN257" s="26">
        <v>107.89847910512729</v>
      </c>
      <c r="AO257" s="26"/>
      <c r="AP257" s="26"/>
      <c r="AQ257" s="26"/>
      <c r="AR257" s="26"/>
      <c r="AS257" s="26"/>
    </row>
    <row r="258" spans="1:45" ht="11.25" x14ac:dyDescent="0.2">
      <c r="A258" s="6">
        <v>249</v>
      </c>
      <c r="B258" s="5" t="s">
        <v>199</v>
      </c>
      <c r="C258" s="6">
        <v>1</v>
      </c>
      <c r="D258" s="30">
        <v>0</v>
      </c>
      <c r="E258" s="2">
        <v>57533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9">
        <v>0</v>
      </c>
      <c r="L258" s="2">
        <v>0</v>
      </c>
      <c r="M258" s="2">
        <v>0</v>
      </c>
      <c r="N258" s="2">
        <v>2030</v>
      </c>
      <c r="O258" s="2">
        <v>0</v>
      </c>
      <c r="P258" s="2">
        <v>0</v>
      </c>
      <c r="Q258" s="2">
        <v>0</v>
      </c>
      <c r="R258" s="2">
        <v>237759.12</v>
      </c>
      <c r="S258" s="2">
        <v>0</v>
      </c>
      <c r="T258" s="2" t="s">
        <v>14</v>
      </c>
      <c r="U258" s="2">
        <f t="shared" si="21"/>
        <v>297322.12</v>
      </c>
      <c r="V258" s="25">
        <f t="shared" si="22"/>
        <v>7.2562486601160989</v>
      </c>
      <c r="W258" s="2"/>
      <c r="X258" s="2">
        <v>1449827.3</v>
      </c>
      <c r="Y258" s="2">
        <v>4097463.22</v>
      </c>
      <c r="Z258" s="2">
        <f t="shared" si="23"/>
        <v>2647635.92</v>
      </c>
      <c r="AA258" s="2">
        <f t="shared" si="24"/>
        <v>192119.04596975254</v>
      </c>
      <c r="AB258" s="2"/>
      <c r="AC258" s="25">
        <v>254.20502919604493</v>
      </c>
      <c r="AD258" s="25">
        <f t="shared" si="25"/>
        <v>269.36616340651381</v>
      </c>
      <c r="AE258" s="28">
        <f t="shared" si="26"/>
        <v>15.161134210468873</v>
      </c>
      <c r="AF258" s="2">
        <v>0</v>
      </c>
      <c r="AG258" s="2">
        <v>1</v>
      </c>
      <c r="AH258" s="25">
        <f t="shared" si="27"/>
        <v>269.36616340651381</v>
      </c>
      <c r="AI258" s="25"/>
      <c r="AJ258" s="25"/>
      <c r="AK258" s="26">
        <v>269.36616340651381</v>
      </c>
      <c r="AL258" s="26">
        <v>269.16576844392745</v>
      </c>
      <c r="AM258" s="26">
        <v>269.36616340651381</v>
      </c>
      <c r="AN258" s="26">
        <v>269.36616340651381</v>
      </c>
      <c r="AO258" s="26"/>
      <c r="AP258" s="26"/>
      <c r="AQ258" s="26"/>
      <c r="AR258" s="26"/>
      <c r="AS258" s="26"/>
    </row>
    <row r="259" spans="1:45" ht="11.25" x14ac:dyDescent="0.2">
      <c r="A259" s="6">
        <v>250</v>
      </c>
      <c r="B259" s="5" t="s">
        <v>198</v>
      </c>
      <c r="C259" s="6">
        <v>1</v>
      </c>
      <c r="D259" s="30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82613</v>
      </c>
      <c r="K259" s="29">
        <v>74675</v>
      </c>
      <c r="L259" s="2">
        <v>163500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 t="s">
        <v>14</v>
      </c>
      <c r="U259" s="2">
        <f t="shared" si="21"/>
        <v>221053</v>
      </c>
      <c r="V259" s="25">
        <f t="shared" si="22"/>
        <v>3.2055388872051358</v>
      </c>
      <c r="W259" s="2"/>
      <c r="X259" s="2">
        <v>5386708.8799999999</v>
      </c>
      <c r="Y259" s="2">
        <v>6895970</v>
      </c>
      <c r="Z259" s="2">
        <f t="shared" si="23"/>
        <v>1509261.12</v>
      </c>
      <c r="AA259" s="2">
        <f t="shared" si="24"/>
        <v>48379.952111067774</v>
      </c>
      <c r="AB259" s="2"/>
      <c r="AC259" s="25">
        <v>131.80866421312192</v>
      </c>
      <c r="AD259" s="25">
        <f t="shared" si="25"/>
        <v>127.12010618047233</v>
      </c>
      <c r="AE259" s="28">
        <f t="shared" si="26"/>
        <v>-4.6885580326495813</v>
      </c>
      <c r="AF259" s="2">
        <v>1</v>
      </c>
      <c r="AG259" s="2">
        <v>1</v>
      </c>
      <c r="AH259" s="25">
        <f t="shared" si="27"/>
        <v>127.12010618047233</v>
      </c>
      <c r="AI259" s="25"/>
      <c r="AJ259" s="25"/>
      <c r="AK259" s="26">
        <v>127.12010618047233</v>
      </c>
      <c r="AL259" s="26">
        <v>128.08878581906956</v>
      </c>
      <c r="AM259" s="26">
        <v>127.12010618047233</v>
      </c>
      <c r="AN259" s="26">
        <v>127.12010618047233</v>
      </c>
      <c r="AO259" s="26"/>
      <c r="AP259" s="26"/>
      <c r="AQ259" s="26"/>
      <c r="AR259" s="26"/>
      <c r="AS259" s="26"/>
    </row>
    <row r="260" spans="1:45" ht="11.25" x14ac:dyDescent="0.2">
      <c r="A260" s="6">
        <v>251</v>
      </c>
      <c r="B260" s="5" t="s">
        <v>197</v>
      </c>
      <c r="C260" s="6">
        <v>1</v>
      </c>
      <c r="D260" s="30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1837739</v>
      </c>
      <c r="K260" s="29">
        <v>157583</v>
      </c>
      <c r="L260" s="2">
        <v>1560258</v>
      </c>
      <c r="M260" s="2">
        <v>2003</v>
      </c>
      <c r="N260" s="2">
        <v>17290</v>
      </c>
      <c r="O260" s="2">
        <v>103472.6</v>
      </c>
      <c r="P260" s="2">
        <v>0</v>
      </c>
      <c r="Q260" s="2">
        <v>0</v>
      </c>
      <c r="R260" s="2">
        <v>0</v>
      </c>
      <c r="S260" s="2">
        <v>0</v>
      </c>
      <c r="T260" s="2" t="s">
        <v>4</v>
      </c>
      <c r="U260" s="2">
        <f t="shared" si="21"/>
        <v>3678345.6</v>
      </c>
      <c r="V260" s="25">
        <f t="shared" si="22"/>
        <v>10.295045550089894</v>
      </c>
      <c r="W260" s="2"/>
      <c r="X260" s="2">
        <v>29202100.0068</v>
      </c>
      <c r="Y260" s="2">
        <v>35729279.507344015</v>
      </c>
      <c r="Z260" s="2">
        <f t="shared" si="23"/>
        <v>6527179.5005440153</v>
      </c>
      <c r="AA260" s="2">
        <f t="shared" si="24"/>
        <v>671976.1027171365</v>
      </c>
      <c r="AB260" s="2"/>
      <c r="AC260" s="25">
        <v>122.98120235831695</v>
      </c>
      <c r="AD260" s="25">
        <f t="shared" si="25"/>
        <v>120.05062442928225</v>
      </c>
      <c r="AE260" s="28">
        <f t="shared" si="26"/>
        <v>-2.9305779290346976</v>
      </c>
      <c r="AF260" s="2">
        <v>107</v>
      </c>
      <c r="AG260" s="2">
        <v>1</v>
      </c>
      <c r="AH260" s="25">
        <f t="shared" si="27"/>
        <v>120.05062442928225</v>
      </c>
      <c r="AI260" s="25"/>
      <c r="AJ260" s="25"/>
      <c r="AK260" s="26">
        <v>120.05062442928225</v>
      </c>
      <c r="AL260" s="26">
        <v>122.98120235831695</v>
      </c>
      <c r="AM260" s="26">
        <v>120.14447033268503</v>
      </c>
      <c r="AN260" s="26">
        <v>120.05062442928225</v>
      </c>
      <c r="AO260" s="26"/>
      <c r="AP260" s="26"/>
      <c r="AQ260" s="26"/>
      <c r="AR260" s="26"/>
      <c r="AS260" s="26"/>
    </row>
    <row r="261" spans="1:45" ht="11.25" x14ac:dyDescent="0.2">
      <c r="A261" s="6">
        <v>252</v>
      </c>
      <c r="B261" s="5" t="s">
        <v>196</v>
      </c>
      <c r="C261" s="6">
        <v>1</v>
      </c>
      <c r="D261" s="30">
        <v>0</v>
      </c>
      <c r="E261" s="2">
        <v>137280</v>
      </c>
      <c r="F261" s="2">
        <v>0</v>
      </c>
      <c r="G261" s="2">
        <v>0</v>
      </c>
      <c r="H261" s="2">
        <v>0</v>
      </c>
      <c r="I261" s="2">
        <v>75000</v>
      </c>
      <c r="J261" s="2">
        <v>801553</v>
      </c>
      <c r="K261" s="29">
        <v>180831</v>
      </c>
      <c r="L261" s="2">
        <v>720078</v>
      </c>
      <c r="M261" s="2">
        <v>0</v>
      </c>
      <c r="N261" s="2">
        <v>64818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 t="s">
        <v>4</v>
      </c>
      <c r="U261" s="2">
        <f t="shared" si="21"/>
        <v>1979560</v>
      </c>
      <c r="V261" s="25">
        <f t="shared" si="22"/>
        <v>12.32388107749852</v>
      </c>
      <c r="W261" s="2"/>
      <c r="X261" s="2">
        <v>7619056.3994999984</v>
      </c>
      <c r="Y261" s="2">
        <v>16062797</v>
      </c>
      <c r="Z261" s="2">
        <f t="shared" si="23"/>
        <v>8443740.6005000025</v>
      </c>
      <c r="AA261" s="2">
        <f t="shared" si="24"/>
        <v>1040596.5500980797</v>
      </c>
      <c r="AB261" s="2"/>
      <c r="AC261" s="25">
        <v>199.82184545038737</v>
      </c>
      <c r="AD261" s="25">
        <f t="shared" si="25"/>
        <v>197.16615368390964</v>
      </c>
      <c r="AE261" s="28">
        <f t="shared" si="26"/>
        <v>-2.6556917664777302</v>
      </c>
      <c r="AF261" s="2">
        <v>0</v>
      </c>
      <c r="AG261" s="2">
        <v>1</v>
      </c>
      <c r="AH261" s="25">
        <f t="shared" si="27"/>
        <v>197.16615368390964</v>
      </c>
      <c r="AI261" s="25"/>
      <c r="AJ261" s="25"/>
      <c r="AK261" s="26">
        <v>197.16615368390964</v>
      </c>
      <c r="AL261" s="26">
        <v>197.99663642252821</v>
      </c>
      <c r="AM261" s="26">
        <v>197.16615368390964</v>
      </c>
      <c r="AN261" s="26">
        <v>197.16615368390964</v>
      </c>
      <c r="AO261" s="26"/>
      <c r="AP261" s="26"/>
      <c r="AQ261" s="26"/>
      <c r="AR261" s="26"/>
      <c r="AS261" s="26"/>
    </row>
    <row r="262" spans="1:45" ht="11.25" x14ac:dyDescent="0.2">
      <c r="A262" s="6">
        <v>253</v>
      </c>
      <c r="B262" s="5" t="s">
        <v>195</v>
      </c>
      <c r="C262" s="6">
        <v>1</v>
      </c>
      <c r="D262" s="30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9">
        <v>0</v>
      </c>
      <c r="L262" s="2">
        <v>101148</v>
      </c>
      <c r="M262" s="2">
        <v>0</v>
      </c>
      <c r="N262" s="2">
        <v>1026</v>
      </c>
      <c r="O262" s="2">
        <v>2589.86</v>
      </c>
      <c r="P262" s="2">
        <v>0</v>
      </c>
      <c r="Q262" s="2">
        <v>0</v>
      </c>
      <c r="R262" s="2">
        <v>0</v>
      </c>
      <c r="S262" s="2">
        <v>0</v>
      </c>
      <c r="T262" s="2" t="s">
        <v>14</v>
      </c>
      <c r="U262" s="2">
        <f t="shared" si="21"/>
        <v>43063.58</v>
      </c>
      <c r="V262" s="25">
        <f t="shared" si="22"/>
        <v>2.2913808032954748</v>
      </c>
      <c r="W262" s="2"/>
      <c r="X262" s="2">
        <v>643874.47</v>
      </c>
      <c r="Y262" s="2">
        <v>1879372.47</v>
      </c>
      <c r="Z262" s="2">
        <f t="shared" si="23"/>
        <v>1235498</v>
      </c>
      <c r="AA262" s="2">
        <f t="shared" si="24"/>
        <v>28309.963997099523</v>
      </c>
      <c r="AB262" s="2"/>
      <c r="AC262" s="25">
        <v>361.82548398739425</v>
      </c>
      <c r="AD262" s="25">
        <f t="shared" si="25"/>
        <v>287.48810400929557</v>
      </c>
      <c r="AE262" s="28">
        <f t="shared" si="26"/>
        <v>-74.337379978098681</v>
      </c>
      <c r="AF262" s="2">
        <v>2</v>
      </c>
      <c r="AG262" s="2">
        <v>1</v>
      </c>
      <c r="AH262" s="25">
        <f t="shared" si="27"/>
        <v>287.48810400929557</v>
      </c>
      <c r="AI262" s="25"/>
      <c r="AJ262" s="25"/>
      <c r="AK262" s="26">
        <v>287.48810400929557</v>
      </c>
      <c r="AL262" s="26">
        <v>361.82548398739425</v>
      </c>
      <c r="AM262" s="26">
        <v>288.5005068274973</v>
      </c>
      <c r="AN262" s="26">
        <v>287.48810400929557</v>
      </c>
      <c r="AO262" s="26"/>
      <c r="AP262" s="26"/>
      <c r="AQ262" s="26"/>
      <c r="AR262" s="26"/>
      <c r="AS262" s="26"/>
    </row>
    <row r="263" spans="1:45" ht="11.25" x14ac:dyDescent="0.2">
      <c r="A263" s="6">
        <v>254</v>
      </c>
      <c r="B263" s="5" t="s">
        <v>194</v>
      </c>
      <c r="C263" s="6">
        <v>0</v>
      </c>
      <c r="D263" s="30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9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f t="shared" si="21"/>
        <v>0</v>
      </c>
      <c r="V263" s="25">
        <f t="shared" si="22"/>
        <v>0</v>
      </c>
      <c r="W263" s="2"/>
      <c r="X263" s="2">
        <v>105768.04224000001</v>
      </c>
      <c r="Y263" s="2">
        <v>118069.45</v>
      </c>
      <c r="Z263" s="2">
        <f t="shared" si="23"/>
        <v>12301.407759999987</v>
      </c>
      <c r="AA263" s="2">
        <f t="shared" si="24"/>
        <v>0</v>
      </c>
      <c r="AB263" s="2"/>
      <c r="AC263" s="25">
        <v>0</v>
      </c>
      <c r="AD263" s="25">
        <f t="shared" si="25"/>
        <v>0</v>
      </c>
      <c r="AE263" s="28">
        <f t="shared" si="26"/>
        <v>0</v>
      </c>
      <c r="AF263" s="2">
        <v>0</v>
      </c>
      <c r="AG263" s="2" t="s">
        <v>94</v>
      </c>
      <c r="AH263" s="25">
        <f t="shared" si="27"/>
        <v>0</v>
      </c>
      <c r="AI263" s="25"/>
      <c r="AJ263" s="25"/>
      <c r="AK263" s="26">
        <v>0</v>
      </c>
      <c r="AL263" s="26">
        <v>0</v>
      </c>
      <c r="AM263" s="26">
        <v>0</v>
      </c>
      <c r="AN263" s="26">
        <v>0</v>
      </c>
      <c r="AO263" s="26"/>
      <c r="AP263" s="26"/>
      <c r="AQ263" s="26"/>
      <c r="AR263" s="26"/>
      <c r="AS263" s="26"/>
    </row>
    <row r="264" spans="1:45" ht="11.25" x14ac:dyDescent="0.2">
      <c r="A264" s="6">
        <v>255</v>
      </c>
      <c r="B264" s="5" t="s">
        <v>193</v>
      </c>
      <c r="C264" s="6">
        <v>0</v>
      </c>
      <c r="D264" s="30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9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f t="shared" si="21"/>
        <v>0</v>
      </c>
      <c r="V264" s="25">
        <f t="shared" si="22"/>
        <v>0</v>
      </c>
      <c r="W264" s="2"/>
      <c r="X264" s="2">
        <v>0</v>
      </c>
      <c r="Y264" s="2">
        <v>0</v>
      </c>
      <c r="Z264" s="2">
        <f t="shared" si="23"/>
        <v>0</v>
      </c>
      <c r="AA264" s="2">
        <f t="shared" si="24"/>
        <v>0</v>
      </c>
      <c r="AB264" s="2"/>
      <c r="AC264" s="25">
        <v>0</v>
      </c>
      <c r="AD264" s="25">
        <f t="shared" si="25"/>
        <v>0</v>
      </c>
      <c r="AE264" s="28">
        <f t="shared" si="26"/>
        <v>0</v>
      </c>
      <c r="AF264" s="2">
        <v>0</v>
      </c>
      <c r="AG264" s="2" t="s">
        <v>94</v>
      </c>
      <c r="AH264" s="25">
        <f t="shared" si="27"/>
        <v>0</v>
      </c>
      <c r="AI264" s="25"/>
      <c r="AJ264" s="25"/>
      <c r="AK264" s="26">
        <v>0</v>
      </c>
      <c r="AL264" s="26">
        <v>0</v>
      </c>
      <c r="AM264" s="26">
        <v>0</v>
      </c>
      <c r="AN264" s="26">
        <v>0</v>
      </c>
      <c r="AO264" s="26"/>
      <c r="AP264" s="26"/>
      <c r="AQ264" s="26"/>
      <c r="AR264" s="26"/>
      <c r="AS264" s="26"/>
    </row>
    <row r="265" spans="1:45" ht="11.25" x14ac:dyDescent="0.2">
      <c r="A265" s="6">
        <v>256</v>
      </c>
      <c r="B265" s="5" t="s">
        <v>192</v>
      </c>
      <c r="C265" s="6">
        <v>0</v>
      </c>
      <c r="D265" s="30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9">
        <v>0</v>
      </c>
      <c r="L265" s="2">
        <v>0</v>
      </c>
      <c r="M265" s="2">
        <v>40135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f t="shared" si="21"/>
        <v>40135</v>
      </c>
      <c r="V265" s="25">
        <f t="shared" si="22"/>
        <v>0</v>
      </c>
      <c r="W265" s="2"/>
      <c r="X265" s="2">
        <v>335521.82</v>
      </c>
      <c r="Y265" s="2">
        <v>530128</v>
      </c>
      <c r="Z265" s="2">
        <f t="shared" si="23"/>
        <v>194606.18</v>
      </c>
      <c r="AA265" s="2">
        <f t="shared" si="24"/>
        <v>0</v>
      </c>
      <c r="AB265" s="2"/>
      <c r="AC265" s="25">
        <v>0</v>
      </c>
      <c r="AD265" s="25">
        <f t="shared" si="25"/>
        <v>0</v>
      </c>
      <c r="AE265" s="28">
        <f t="shared" si="26"/>
        <v>0</v>
      </c>
      <c r="AF265" s="2">
        <v>0</v>
      </c>
      <c r="AG265" s="2" t="s">
        <v>94</v>
      </c>
      <c r="AH265" s="25">
        <f t="shared" si="27"/>
        <v>0</v>
      </c>
      <c r="AI265" s="25"/>
      <c r="AJ265" s="25"/>
      <c r="AK265" s="26">
        <v>0</v>
      </c>
      <c r="AL265" s="26">
        <v>0</v>
      </c>
      <c r="AM265" s="26">
        <v>0</v>
      </c>
      <c r="AN265" s="26">
        <v>0</v>
      </c>
      <c r="AO265" s="26"/>
      <c r="AP265" s="26"/>
      <c r="AQ265" s="26"/>
      <c r="AR265" s="26"/>
      <c r="AS265" s="26"/>
    </row>
    <row r="266" spans="1:45" ht="11.25" x14ac:dyDescent="0.2">
      <c r="A266" s="6">
        <v>257</v>
      </c>
      <c r="B266" s="5" t="s">
        <v>191</v>
      </c>
      <c r="C266" s="6">
        <v>0</v>
      </c>
      <c r="D266" s="30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9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f t="shared" ref="U266:U329" si="28">IF(OR(T266="X",T266="X16",T266="X17"),SUM(D266:S266),
IF(T266="x18",SUM(D266:S266)-D266*0.61-L266*0.61,SUM(D266:S266)-D266-L266))</f>
        <v>0</v>
      </c>
      <c r="V266" s="25">
        <f t="shared" ref="V266:V329" si="29">IF(AND(C266=1,U266&gt;0),U266/Y266*100,0)</f>
        <v>0</v>
      </c>
      <c r="W266" s="2"/>
      <c r="X266" s="2">
        <v>0</v>
      </c>
      <c r="Y266" s="2">
        <v>660</v>
      </c>
      <c r="Z266" s="2">
        <f t="shared" ref="Z266:Z329" si="30">IF(Y266-X266&gt;0,Y266-X266,0)</f>
        <v>660</v>
      </c>
      <c r="AA266" s="2">
        <f t="shared" ref="AA266:AA329" si="31">V266*0.01*Z266</f>
        <v>0</v>
      </c>
      <c r="AB266" s="2"/>
      <c r="AC266" s="25">
        <v>0</v>
      </c>
      <c r="AD266" s="25">
        <f t="shared" ref="AD266:AD329" si="32">IFERROR(IF(C266=1,(Y266-AA266)/X266*100,0),"")</f>
        <v>0</v>
      </c>
      <c r="AE266" s="28">
        <f t="shared" ref="AE266:AE329" si="33">AD266-AC266</f>
        <v>0</v>
      </c>
      <c r="AF266" s="2">
        <v>0</v>
      </c>
      <c r="AG266" s="2" t="s">
        <v>94</v>
      </c>
      <c r="AH266" s="25">
        <f t="shared" ref="AH266:AH329" si="34">IF(AG266=1,AD266,AC266)</f>
        <v>0</v>
      </c>
      <c r="AI266" s="25"/>
      <c r="AJ266" s="25"/>
      <c r="AK266" s="26">
        <v>0</v>
      </c>
      <c r="AL266" s="26">
        <v>0</v>
      </c>
      <c r="AM266" s="26">
        <v>0</v>
      </c>
      <c r="AN266" s="26">
        <v>0</v>
      </c>
      <c r="AO266" s="26"/>
      <c r="AP266" s="26"/>
      <c r="AQ266" s="26"/>
      <c r="AR266" s="26"/>
      <c r="AS266" s="26"/>
    </row>
    <row r="267" spans="1:45" ht="11.25" x14ac:dyDescent="0.2">
      <c r="A267" s="6">
        <v>258</v>
      </c>
      <c r="B267" s="5" t="s">
        <v>190</v>
      </c>
      <c r="C267" s="6">
        <v>1</v>
      </c>
      <c r="D267" s="30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2863686</v>
      </c>
      <c r="K267" s="29">
        <v>1350000</v>
      </c>
      <c r="L267" s="2">
        <v>2133760</v>
      </c>
      <c r="M267" s="2">
        <v>11825</v>
      </c>
      <c r="N267" s="2">
        <v>250399</v>
      </c>
      <c r="O267" s="2">
        <v>497497.91000000003</v>
      </c>
      <c r="P267" s="2">
        <v>0</v>
      </c>
      <c r="Q267" s="2">
        <v>0</v>
      </c>
      <c r="R267" s="2">
        <v>0</v>
      </c>
      <c r="S267" s="2">
        <v>0</v>
      </c>
      <c r="T267" s="2" t="s">
        <v>14</v>
      </c>
      <c r="U267" s="2">
        <f t="shared" si="28"/>
        <v>5805574.3100000005</v>
      </c>
      <c r="V267" s="25">
        <f t="shared" si="29"/>
        <v>7.4109119070221201</v>
      </c>
      <c r="W267" s="2"/>
      <c r="X267" s="2">
        <v>59442159.61999999</v>
      </c>
      <c r="Y267" s="2">
        <v>78338190.803469121</v>
      </c>
      <c r="Z267" s="2">
        <f t="shared" si="30"/>
        <v>18896031.183469132</v>
      </c>
      <c r="AA267" s="2">
        <f t="shared" si="31"/>
        <v>1400368.2249303267</v>
      </c>
      <c r="AB267" s="2"/>
      <c r="AC267" s="25">
        <v>121.59051787761635</v>
      </c>
      <c r="AD267" s="25">
        <f t="shared" si="32"/>
        <v>129.43308767781073</v>
      </c>
      <c r="AE267" s="28">
        <f t="shared" si="33"/>
        <v>7.8425698001943829</v>
      </c>
      <c r="AF267" s="2">
        <v>469</v>
      </c>
      <c r="AG267" s="2">
        <v>1</v>
      </c>
      <c r="AH267" s="25">
        <f t="shared" si="34"/>
        <v>129.43308767781073</v>
      </c>
      <c r="AI267" s="25"/>
      <c r="AJ267" s="25"/>
      <c r="AK267" s="26">
        <v>129.43308767781073</v>
      </c>
      <c r="AL267" s="26">
        <v>129.35669220317686</v>
      </c>
      <c r="AM267" s="26">
        <v>129.42442979732627</v>
      </c>
      <c r="AN267" s="26">
        <v>129.43308767781073</v>
      </c>
      <c r="AO267" s="26"/>
      <c r="AP267" s="26"/>
      <c r="AQ267" s="26"/>
      <c r="AR267" s="26"/>
      <c r="AS267" s="26"/>
    </row>
    <row r="268" spans="1:45" ht="11.25" x14ac:dyDescent="0.2">
      <c r="A268" s="6">
        <v>259</v>
      </c>
      <c r="B268" s="5" t="s">
        <v>189</v>
      </c>
      <c r="C268" s="6">
        <v>0</v>
      </c>
      <c r="D268" s="30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9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f t="shared" si="28"/>
        <v>0</v>
      </c>
      <c r="V268" s="25">
        <f t="shared" si="29"/>
        <v>0</v>
      </c>
      <c r="W268" s="2"/>
      <c r="X268" s="2">
        <v>29315.599999999999</v>
      </c>
      <c r="Y268" s="2">
        <v>38828.300000000003</v>
      </c>
      <c r="Z268" s="2">
        <f t="shared" si="30"/>
        <v>9512.7000000000044</v>
      </c>
      <c r="AA268" s="2">
        <f t="shared" si="31"/>
        <v>0</v>
      </c>
      <c r="AB268" s="2"/>
      <c r="AC268" s="25">
        <v>0</v>
      </c>
      <c r="AD268" s="25">
        <f t="shared" si="32"/>
        <v>0</v>
      </c>
      <c r="AE268" s="28">
        <f t="shared" si="33"/>
        <v>0</v>
      </c>
      <c r="AF268" s="2">
        <v>0</v>
      </c>
      <c r="AG268" s="2" t="s">
        <v>94</v>
      </c>
      <c r="AH268" s="25">
        <f t="shared" si="34"/>
        <v>0</v>
      </c>
      <c r="AI268" s="25"/>
      <c r="AJ268" s="25"/>
      <c r="AK268" s="26">
        <v>0</v>
      </c>
      <c r="AL268" s="26">
        <v>0</v>
      </c>
      <c r="AM268" s="26">
        <v>0</v>
      </c>
      <c r="AN268" s="26">
        <v>0</v>
      </c>
      <c r="AO268" s="26"/>
      <c r="AP268" s="26"/>
      <c r="AQ268" s="26"/>
      <c r="AR268" s="26"/>
      <c r="AS268" s="26"/>
    </row>
    <row r="269" spans="1:45" ht="11.25" x14ac:dyDescent="0.2">
      <c r="A269" s="6">
        <v>260</v>
      </c>
      <c r="B269" s="5" t="s">
        <v>188</v>
      </c>
      <c r="C269" s="6">
        <v>0</v>
      </c>
      <c r="D269" s="30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9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f t="shared" si="28"/>
        <v>0</v>
      </c>
      <c r="V269" s="25">
        <f t="shared" si="29"/>
        <v>0</v>
      </c>
      <c r="W269" s="2"/>
      <c r="X269" s="2">
        <v>0</v>
      </c>
      <c r="Y269" s="2">
        <v>0</v>
      </c>
      <c r="Z269" s="2">
        <f t="shared" si="30"/>
        <v>0</v>
      </c>
      <c r="AA269" s="2">
        <f t="shared" si="31"/>
        <v>0</v>
      </c>
      <c r="AB269" s="2"/>
      <c r="AC269" s="25">
        <v>0</v>
      </c>
      <c r="AD269" s="25">
        <f t="shared" si="32"/>
        <v>0</v>
      </c>
      <c r="AE269" s="28">
        <f t="shared" si="33"/>
        <v>0</v>
      </c>
      <c r="AF269" s="2">
        <v>0</v>
      </c>
      <c r="AG269" s="2" t="s">
        <v>94</v>
      </c>
      <c r="AH269" s="25">
        <f t="shared" si="34"/>
        <v>0</v>
      </c>
      <c r="AI269" s="25"/>
      <c r="AJ269" s="25"/>
      <c r="AK269" s="26">
        <v>0</v>
      </c>
      <c r="AL269" s="26">
        <v>0</v>
      </c>
      <c r="AM269" s="26">
        <v>0</v>
      </c>
      <c r="AN269" s="26">
        <v>0</v>
      </c>
      <c r="AO269" s="26"/>
      <c r="AP269" s="26"/>
      <c r="AQ269" s="26"/>
      <c r="AR269" s="26"/>
      <c r="AS269" s="26"/>
    </row>
    <row r="270" spans="1:45" ht="11.25" x14ac:dyDescent="0.2">
      <c r="A270" s="6">
        <v>261</v>
      </c>
      <c r="B270" s="5" t="s">
        <v>187</v>
      </c>
      <c r="C270" s="6">
        <v>1</v>
      </c>
      <c r="D270" s="30">
        <v>0</v>
      </c>
      <c r="E270" s="2">
        <v>0</v>
      </c>
      <c r="F270" s="2">
        <v>0</v>
      </c>
      <c r="G270" s="2">
        <v>0</v>
      </c>
      <c r="H270" s="2">
        <v>0</v>
      </c>
      <c r="I270" s="2">
        <v>179195</v>
      </c>
      <c r="J270" s="2">
        <v>1213126</v>
      </c>
      <c r="K270" s="29">
        <v>722790</v>
      </c>
      <c r="L270" s="2">
        <v>419100</v>
      </c>
      <c r="M270" s="2">
        <v>6788</v>
      </c>
      <c r="N270" s="2">
        <v>75701</v>
      </c>
      <c r="O270" s="2">
        <v>271634.16000000003</v>
      </c>
      <c r="P270" s="2">
        <v>0</v>
      </c>
      <c r="Q270" s="2">
        <v>0</v>
      </c>
      <c r="R270" s="2">
        <v>0</v>
      </c>
      <c r="S270" s="2">
        <v>0</v>
      </c>
      <c r="T270" s="2" t="s">
        <v>4</v>
      </c>
      <c r="U270" s="2">
        <f t="shared" si="28"/>
        <v>2888334.16</v>
      </c>
      <c r="V270" s="25">
        <f t="shared" si="29"/>
        <v>5.998206168274649</v>
      </c>
      <c r="W270" s="2"/>
      <c r="X270" s="2">
        <v>28550950.060000002</v>
      </c>
      <c r="Y270" s="2">
        <v>48153299.152616717</v>
      </c>
      <c r="Z270" s="2">
        <f t="shared" si="30"/>
        <v>19602349.092616715</v>
      </c>
      <c r="AA270" s="2">
        <f t="shared" si="31"/>
        <v>1175789.3124000656</v>
      </c>
      <c r="AB270" s="2"/>
      <c r="AC270" s="25">
        <v>163.42273447633141</v>
      </c>
      <c r="AD270" s="25">
        <f t="shared" si="32"/>
        <v>164.53921757942595</v>
      </c>
      <c r="AE270" s="28">
        <f t="shared" si="33"/>
        <v>1.1164831030945379</v>
      </c>
      <c r="AF270" s="2">
        <v>200</v>
      </c>
      <c r="AG270" s="2">
        <v>1</v>
      </c>
      <c r="AH270" s="25">
        <f t="shared" si="34"/>
        <v>164.53921757942595</v>
      </c>
      <c r="AI270" s="25"/>
      <c r="AJ270" s="25"/>
      <c r="AK270" s="26">
        <v>164.53921757942595</v>
      </c>
      <c r="AL270" s="26">
        <v>164.60885274650329</v>
      </c>
      <c r="AM270" s="26">
        <v>164.5061678033145</v>
      </c>
      <c r="AN270" s="26">
        <v>164.53921757942595</v>
      </c>
      <c r="AO270" s="26"/>
      <c r="AP270" s="26"/>
      <c r="AQ270" s="26"/>
      <c r="AR270" s="26"/>
      <c r="AS270" s="26"/>
    </row>
    <row r="271" spans="1:45" ht="11.25" x14ac:dyDescent="0.2">
      <c r="A271" s="6">
        <v>262</v>
      </c>
      <c r="B271" s="5" t="s">
        <v>186</v>
      </c>
      <c r="C271" s="6">
        <v>1</v>
      </c>
      <c r="D271" s="30">
        <v>0</v>
      </c>
      <c r="E271" s="2">
        <v>170000</v>
      </c>
      <c r="F271" s="2">
        <v>0</v>
      </c>
      <c r="G271" s="2">
        <v>0</v>
      </c>
      <c r="H271" s="2">
        <v>0</v>
      </c>
      <c r="I271" s="2">
        <v>0</v>
      </c>
      <c r="J271" s="2">
        <v>847994</v>
      </c>
      <c r="K271" s="29">
        <v>0</v>
      </c>
      <c r="L271" s="2">
        <v>3310462</v>
      </c>
      <c r="M271" s="2">
        <v>17047</v>
      </c>
      <c r="N271" s="2">
        <v>0</v>
      </c>
      <c r="O271" s="2">
        <v>246868.79000000004</v>
      </c>
      <c r="P271" s="2">
        <v>0</v>
      </c>
      <c r="Q271" s="2">
        <v>0</v>
      </c>
      <c r="R271" s="2">
        <v>0</v>
      </c>
      <c r="S271" s="2">
        <v>0</v>
      </c>
      <c r="T271" s="2" t="s">
        <v>4</v>
      </c>
      <c r="U271" s="2">
        <f t="shared" si="28"/>
        <v>4592371.79</v>
      </c>
      <c r="V271" s="25">
        <f t="shared" si="29"/>
        <v>10.007861146528702</v>
      </c>
      <c r="W271" s="2"/>
      <c r="X271" s="2">
        <v>33051187.879999995</v>
      </c>
      <c r="Y271" s="2">
        <v>45887644.949919164</v>
      </c>
      <c r="Z271" s="2">
        <f t="shared" si="30"/>
        <v>12836457.069919169</v>
      </c>
      <c r="AA271" s="2">
        <f t="shared" si="31"/>
        <v>1284654.7996912773</v>
      </c>
      <c r="AB271" s="2"/>
      <c r="AC271" s="25">
        <v>137.05614049371223</v>
      </c>
      <c r="AD271" s="25">
        <f t="shared" si="32"/>
        <v>134.95124687248577</v>
      </c>
      <c r="AE271" s="28">
        <f t="shared" si="33"/>
        <v>-2.1048936212264664</v>
      </c>
      <c r="AF271" s="2">
        <v>226</v>
      </c>
      <c r="AG271" s="2">
        <v>1</v>
      </c>
      <c r="AH271" s="25">
        <f t="shared" si="34"/>
        <v>134.95124687248577</v>
      </c>
      <c r="AI271" s="25"/>
      <c r="AJ271" s="25"/>
      <c r="AK271" s="26">
        <v>134.95124687248577</v>
      </c>
      <c r="AL271" s="26">
        <v>137.05614049371223</v>
      </c>
      <c r="AM271" s="26">
        <v>134.9032063685782</v>
      </c>
      <c r="AN271" s="26">
        <v>134.95124687248577</v>
      </c>
      <c r="AO271" s="26"/>
      <c r="AP271" s="26"/>
      <c r="AQ271" s="26"/>
      <c r="AR271" s="26"/>
      <c r="AS271" s="26"/>
    </row>
    <row r="272" spans="1:45" ht="11.25" x14ac:dyDescent="0.2">
      <c r="A272" s="6">
        <v>263</v>
      </c>
      <c r="B272" s="5" t="s">
        <v>185</v>
      </c>
      <c r="C272" s="6">
        <v>1</v>
      </c>
      <c r="D272" s="30">
        <v>0</v>
      </c>
      <c r="E272" s="2">
        <v>60000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9">
        <v>0</v>
      </c>
      <c r="L272" s="2">
        <v>17580</v>
      </c>
      <c r="M272" s="2">
        <v>0</v>
      </c>
      <c r="N272" s="2">
        <v>2532</v>
      </c>
      <c r="O272" s="2">
        <v>2790.4800000000005</v>
      </c>
      <c r="P272" s="2">
        <v>0</v>
      </c>
      <c r="Q272" s="2">
        <v>0</v>
      </c>
      <c r="R272" s="2">
        <v>0</v>
      </c>
      <c r="S272" s="2">
        <v>0</v>
      </c>
      <c r="T272" s="2" t="s">
        <v>4</v>
      </c>
      <c r="U272" s="2">
        <f t="shared" si="28"/>
        <v>82902.48</v>
      </c>
      <c r="V272" s="25">
        <f t="shared" si="29"/>
        <v>8.3781723950732001</v>
      </c>
      <c r="W272" s="2"/>
      <c r="X272" s="2">
        <v>635304.58000000007</v>
      </c>
      <c r="Y272" s="2">
        <v>989505.53999999992</v>
      </c>
      <c r="Z272" s="2">
        <f t="shared" si="30"/>
        <v>354200.95999999985</v>
      </c>
      <c r="AA272" s="2">
        <f t="shared" si="31"/>
        <v>29675.567053804258</v>
      </c>
      <c r="AB272" s="2"/>
      <c r="AC272" s="25">
        <v>124.43352020956901</v>
      </c>
      <c r="AD272" s="25">
        <f t="shared" si="32"/>
        <v>151.08185949898166</v>
      </c>
      <c r="AE272" s="28">
        <f t="shared" si="33"/>
        <v>26.648339289412647</v>
      </c>
      <c r="AF272" s="2">
        <v>2</v>
      </c>
      <c r="AG272" s="2">
        <v>1</v>
      </c>
      <c r="AH272" s="25">
        <f t="shared" si="34"/>
        <v>151.08185949898166</v>
      </c>
      <c r="AI272" s="25"/>
      <c r="AJ272" s="25"/>
      <c r="AK272" s="26">
        <v>151.08185949898166</v>
      </c>
      <c r="AL272" s="26">
        <v>124.43352020956901</v>
      </c>
      <c r="AM272" s="26">
        <v>151.07605093834749</v>
      </c>
      <c r="AN272" s="26">
        <v>151.08185949898166</v>
      </c>
      <c r="AO272" s="26"/>
      <c r="AP272" s="26"/>
      <c r="AQ272" s="26"/>
      <c r="AR272" s="26"/>
      <c r="AS272" s="26"/>
    </row>
    <row r="273" spans="1:45" ht="11.25" x14ac:dyDescent="0.2">
      <c r="A273" s="6">
        <v>264</v>
      </c>
      <c r="B273" s="5" t="s">
        <v>184</v>
      </c>
      <c r="C273" s="6">
        <v>1</v>
      </c>
      <c r="D273" s="30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1750788</v>
      </c>
      <c r="K273" s="29">
        <v>926658</v>
      </c>
      <c r="L273" s="2">
        <v>979266</v>
      </c>
      <c r="M273" s="2">
        <v>12660</v>
      </c>
      <c r="N273" s="2">
        <v>0</v>
      </c>
      <c r="O273" s="2">
        <v>18763.150000000001</v>
      </c>
      <c r="P273" s="2">
        <v>0</v>
      </c>
      <c r="Q273" s="2">
        <v>0</v>
      </c>
      <c r="R273" s="2">
        <v>0</v>
      </c>
      <c r="S273" s="2">
        <v>0</v>
      </c>
      <c r="T273" s="2" t="s">
        <v>14</v>
      </c>
      <c r="U273" s="2">
        <f t="shared" si="28"/>
        <v>3090782.8899999997</v>
      </c>
      <c r="V273" s="25">
        <f t="shared" si="29"/>
        <v>6.6604321638475765</v>
      </c>
      <c r="W273" s="2"/>
      <c r="X273" s="2">
        <v>32099035.583470002</v>
      </c>
      <c r="Y273" s="2">
        <v>46405140.296700001</v>
      </c>
      <c r="Z273" s="2">
        <f t="shared" si="30"/>
        <v>14306104.713229999</v>
      </c>
      <c r="AA273" s="2">
        <f t="shared" si="31"/>
        <v>952848.39971368492</v>
      </c>
      <c r="AB273" s="2"/>
      <c r="AC273" s="25">
        <v>140.30816173177155</v>
      </c>
      <c r="AD273" s="25">
        <f t="shared" si="32"/>
        <v>141.60017916673115</v>
      </c>
      <c r="AE273" s="28">
        <f t="shared" si="33"/>
        <v>1.2920174349596039</v>
      </c>
      <c r="AF273" s="2">
        <v>17</v>
      </c>
      <c r="AG273" s="2">
        <v>1</v>
      </c>
      <c r="AH273" s="25">
        <f t="shared" si="34"/>
        <v>141.60017916673115</v>
      </c>
      <c r="AI273" s="25"/>
      <c r="AJ273" s="25"/>
      <c r="AK273" s="26">
        <v>141.60017916673115</v>
      </c>
      <c r="AL273" s="26">
        <v>140.30816173177155</v>
      </c>
      <c r="AM273" s="26">
        <v>141.59806916863573</v>
      </c>
      <c r="AN273" s="26">
        <v>141.60017916673115</v>
      </c>
      <c r="AO273" s="26"/>
      <c r="AP273" s="26"/>
      <c r="AQ273" s="26"/>
      <c r="AR273" s="26"/>
      <c r="AS273" s="26"/>
    </row>
    <row r="274" spans="1:45" ht="11.25" x14ac:dyDescent="0.2">
      <c r="A274" s="6">
        <v>265</v>
      </c>
      <c r="B274" s="5" t="s">
        <v>183</v>
      </c>
      <c r="C274" s="6">
        <v>1</v>
      </c>
      <c r="D274" s="30">
        <v>0</v>
      </c>
      <c r="E274" s="2">
        <v>89441</v>
      </c>
      <c r="F274" s="2">
        <v>0</v>
      </c>
      <c r="G274" s="2">
        <v>0</v>
      </c>
      <c r="H274" s="2">
        <v>0</v>
      </c>
      <c r="I274" s="2">
        <v>224054</v>
      </c>
      <c r="J274" s="2">
        <v>830895</v>
      </c>
      <c r="K274" s="29">
        <v>155041</v>
      </c>
      <c r="L274" s="2">
        <v>859128</v>
      </c>
      <c r="M274" s="2">
        <v>28495</v>
      </c>
      <c r="N274" s="2">
        <v>0</v>
      </c>
      <c r="O274" s="2">
        <v>4243.75</v>
      </c>
      <c r="P274" s="2">
        <v>0</v>
      </c>
      <c r="Q274" s="2">
        <v>0</v>
      </c>
      <c r="R274" s="2">
        <v>0</v>
      </c>
      <c r="S274" s="2">
        <v>0</v>
      </c>
      <c r="T274" s="2" t="s">
        <v>4</v>
      </c>
      <c r="U274" s="2">
        <f t="shared" si="28"/>
        <v>2191297.75</v>
      </c>
      <c r="V274" s="25">
        <f t="shared" si="29"/>
        <v>6.6806882428140941</v>
      </c>
      <c r="W274" s="2"/>
      <c r="X274" s="2">
        <v>22173871.389999997</v>
      </c>
      <c r="Y274" s="2">
        <v>32800479.087719914</v>
      </c>
      <c r="Z274" s="2">
        <f t="shared" si="30"/>
        <v>10626607.697719917</v>
      </c>
      <c r="AA274" s="2">
        <f t="shared" si="31"/>
        <v>709930.53107155196</v>
      </c>
      <c r="AB274" s="2"/>
      <c r="AC274" s="25">
        <v>142.17850225826035</v>
      </c>
      <c r="AD274" s="25">
        <f t="shared" si="32"/>
        <v>144.72235358558362</v>
      </c>
      <c r="AE274" s="28">
        <f t="shared" si="33"/>
        <v>2.5438513273232672</v>
      </c>
      <c r="AF274" s="2">
        <v>3</v>
      </c>
      <c r="AG274" s="2">
        <v>1</v>
      </c>
      <c r="AH274" s="25">
        <f t="shared" si="34"/>
        <v>144.72235358558362</v>
      </c>
      <c r="AI274" s="25"/>
      <c r="AJ274" s="25"/>
      <c r="AK274" s="26">
        <v>144.72235358558362</v>
      </c>
      <c r="AL274" s="26">
        <v>144.8023229964931</v>
      </c>
      <c r="AM274" s="26">
        <v>144.71737414598505</v>
      </c>
      <c r="AN274" s="26">
        <v>144.72235358558362</v>
      </c>
      <c r="AO274" s="26"/>
      <c r="AP274" s="26"/>
      <c r="AQ274" s="26"/>
      <c r="AR274" s="26"/>
      <c r="AS274" s="26"/>
    </row>
    <row r="275" spans="1:45" ht="11.25" x14ac:dyDescent="0.2">
      <c r="A275" s="6">
        <v>266</v>
      </c>
      <c r="B275" s="5" t="s">
        <v>182</v>
      </c>
      <c r="C275" s="6">
        <v>1</v>
      </c>
      <c r="D275" s="30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3642064.47</v>
      </c>
      <c r="K275" s="29">
        <v>461205</v>
      </c>
      <c r="L275" s="2">
        <v>1180028</v>
      </c>
      <c r="M275" s="2">
        <v>14661</v>
      </c>
      <c r="N275" s="2">
        <v>0</v>
      </c>
      <c r="O275" s="2">
        <v>6080.76</v>
      </c>
      <c r="P275" s="2">
        <v>0</v>
      </c>
      <c r="Q275" s="2">
        <v>0</v>
      </c>
      <c r="R275" s="2">
        <v>0</v>
      </c>
      <c r="S275" s="2">
        <v>0</v>
      </c>
      <c r="T275" s="2" t="s">
        <v>14</v>
      </c>
      <c r="U275" s="2">
        <f t="shared" si="28"/>
        <v>4584222.1500000004</v>
      </c>
      <c r="V275" s="25">
        <f t="shared" si="29"/>
        <v>7.9992030411476431</v>
      </c>
      <c r="W275" s="2"/>
      <c r="X275" s="2">
        <v>38206192.104400009</v>
      </c>
      <c r="Y275" s="2">
        <v>57308485.938147955</v>
      </c>
      <c r="Z275" s="2">
        <f t="shared" si="30"/>
        <v>19102293.833747946</v>
      </c>
      <c r="AA275" s="2">
        <f t="shared" si="31"/>
        <v>1528031.2692781242</v>
      </c>
      <c r="AB275" s="2"/>
      <c r="AC275" s="25">
        <v>146.05704352327282</v>
      </c>
      <c r="AD275" s="25">
        <f t="shared" si="32"/>
        <v>145.99846673138066</v>
      </c>
      <c r="AE275" s="28">
        <f t="shared" si="33"/>
        <v>-5.8576791892164692E-2</v>
      </c>
      <c r="AF275" s="2">
        <v>9</v>
      </c>
      <c r="AG275" s="2">
        <v>1</v>
      </c>
      <c r="AH275" s="25">
        <f t="shared" si="34"/>
        <v>145.99846673138066</v>
      </c>
      <c r="AI275" s="25"/>
      <c r="AJ275" s="25"/>
      <c r="AK275" s="26">
        <v>145.99846673138066</v>
      </c>
      <c r="AL275" s="26">
        <v>149.76891512663653</v>
      </c>
      <c r="AM275" s="26">
        <v>145.99832577943903</v>
      </c>
      <c r="AN275" s="26">
        <v>145.99846673138066</v>
      </c>
      <c r="AO275" s="26"/>
      <c r="AP275" s="26"/>
      <c r="AQ275" s="26"/>
      <c r="AR275" s="26"/>
      <c r="AS275" s="26"/>
    </row>
    <row r="276" spans="1:45" ht="11.25" x14ac:dyDescent="0.2">
      <c r="A276" s="6">
        <v>267</v>
      </c>
      <c r="B276" s="5" t="s">
        <v>181</v>
      </c>
      <c r="C276" s="6">
        <v>0</v>
      </c>
      <c r="D276" s="30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9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f t="shared" si="28"/>
        <v>0</v>
      </c>
      <c r="V276" s="25">
        <f t="shared" si="29"/>
        <v>0</v>
      </c>
      <c r="W276" s="2"/>
      <c r="X276" s="2">
        <v>0</v>
      </c>
      <c r="Y276" s="2">
        <v>14008</v>
      </c>
      <c r="Z276" s="2">
        <f t="shared" si="30"/>
        <v>14008</v>
      </c>
      <c r="AA276" s="2">
        <f t="shared" si="31"/>
        <v>0</v>
      </c>
      <c r="AB276" s="2"/>
      <c r="AC276" s="25">
        <v>0</v>
      </c>
      <c r="AD276" s="25">
        <f t="shared" si="32"/>
        <v>0</v>
      </c>
      <c r="AE276" s="28">
        <f t="shared" si="33"/>
        <v>0</v>
      </c>
      <c r="AF276" s="2">
        <v>0</v>
      </c>
      <c r="AG276" s="2" t="s">
        <v>94</v>
      </c>
      <c r="AH276" s="25">
        <f t="shared" si="34"/>
        <v>0</v>
      </c>
      <c r="AI276" s="25"/>
      <c r="AJ276" s="25"/>
      <c r="AK276" s="26">
        <v>0</v>
      </c>
      <c r="AL276" s="26">
        <v>0</v>
      </c>
      <c r="AM276" s="26">
        <v>0</v>
      </c>
      <c r="AN276" s="26">
        <v>0</v>
      </c>
      <c r="AO276" s="26"/>
      <c r="AP276" s="26"/>
      <c r="AQ276" s="26"/>
      <c r="AR276" s="26"/>
      <c r="AS276" s="26"/>
    </row>
    <row r="277" spans="1:45" ht="11.25" x14ac:dyDescent="0.2">
      <c r="A277" s="6">
        <v>268</v>
      </c>
      <c r="B277" s="5" t="s">
        <v>180</v>
      </c>
      <c r="C277" s="6">
        <v>0</v>
      </c>
      <c r="D277" s="30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9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f t="shared" si="28"/>
        <v>0</v>
      </c>
      <c r="V277" s="25">
        <f t="shared" si="29"/>
        <v>0</v>
      </c>
      <c r="W277" s="2"/>
      <c r="X277" s="2">
        <v>14657.8</v>
      </c>
      <c r="Y277" s="2">
        <v>15376.6</v>
      </c>
      <c r="Z277" s="2">
        <f t="shared" si="30"/>
        <v>718.80000000000109</v>
      </c>
      <c r="AA277" s="2">
        <f t="shared" si="31"/>
        <v>0</v>
      </c>
      <c r="AB277" s="2"/>
      <c r="AC277" s="25">
        <v>0</v>
      </c>
      <c r="AD277" s="25">
        <f t="shared" si="32"/>
        <v>0</v>
      </c>
      <c r="AE277" s="28">
        <f t="shared" si="33"/>
        <v>0</v>
      </c>
      <c r="AF277" s="2">
        <v>0</v>
      </c>
      <c r="AG277" s="2" t="s">
        <v>94</v>
      </c>
      <c r="AH277" s="25">
        <f t="shared" si="34"/>
        <v>0</v>
      </c>
      <c r="AI277" s="25"/>
      <c r="AJ277" s="25"/>
      <c r="AK277" s="26">
        <v>0</v>
      </c>
      <c r="AL277" s="26">
        <v>0</v>
      </c>
      <c r="AM277" s="26">
        <v>0</v>
      </c>
      <c r="AN277" s="26">
        <v>0</v>
      </c>
      <c r="AO277" s="26"/>
      <c r="AP277" s="26"/>
      <c r="AQ277" s="26"/>
      <c r="AR277" s="26"/>
      <c r="AS277" s="26"/>
    </row>
    <row r="278" spans="1:45" ht="11.25" x14ac:dyDescent="0.2">
      <c r="A278" s="6">
        <v>269</v>
      </c>
      <c r="B278" s="5" t="s">
        <v>179</v>
      </c>
      <c r="C278" s="6">
        <v>1</v>
      </c>
      <c r="D278" s="30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241550</v>
      </c>
      <c r="K278" s="29">
        <v>240150</v>
      </c>
      <c r="L278" s="2">
        <v>180874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 t="s">
        <v>14</v>
      </c>
      <c r="U278" s="2">
        <f t="shared" si="28"/>
        <v>552240.86</v>
      </c>
      <c r="V278" s="25">
        <f t="shared" si="29"/>
        <v>7.021768284433497</v>
      </c>
      <c r="W278" s="2"/>
      <c r="X278" s="2">
        <v>4086891.646209999</v>
      </c>
      <c r="Y278" s="2">
        <v>7864697.8600000003</v>
      </c>
      <c r="Z278" s="2">
        <f t="shared" si="30"/>
        <v>3777806.2137900013</v>
      </c>
      <c r="AA278" s="2">
        <f t="shared" si="31"/>
        <v>265268.79856726422</v>
      </c>
      <c r="AB278" s="2"/>
      <c r="AC278" s="25">
        <v>192.97748524331143</v>
      </c>
      <c r="AD278" s="25">
        <f t="shared" si="32"/>
        <v>185.9464287114171</v>
      </c>
      <c r="AE278" s="28">
        <f t="shared" si="33"/>
        <v>-7.0310565318943361</v>
      </c>
      <c r="AF278" s="2">
        <v>0</v>
      </c>
      <c r="AG278" s="2">
        <v>1</v>
      </c>
      <c r="AH278" s="25">
        <f t="shared" si="34"/>
        <v>185.9464287114171</v>
      </c>
      <c r="AI278" s="25"/>
      <c r="AJ278" s="25"/>
      <c r="AK278" s="26">
        <v>185.9464287114171</v>
      </c>
      <c r="AL278" s="26">
        <v>192.97748524331143</v>
      </c>
      <c r="AM278" s="26">
        <v>185.9464287114171</v>
      </c>
      <c r="AN278" s="26">
        <v>185.9464287114171</v>
      </c>
      <c r="AO278" s="26"/>
      <c r="AP278" s="26"/>
      <c r="AQ278" s="26"/>
      <c r="AR278" s="26"/>
      <c r="AS278" s="26"/>
    </row>
    <row r="279" spans="1:45" ht="11.25" x14ac:dyDescent="0.2">
      <c r="A279" s="6">
        <v>270</v>
      </c>
      <c r="B279" s="5" t="s">
        <v>178</v>
      </c>
      <c r="C279" s="6">
        <v>0</v>
      </c>
      <c r="D279" s="3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33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>
        <v>0</v>
      </c>
      <c r="T279" s="14">
        <v>0</v>
      </c>
      <c r="U279" s="2">
        <f t="shared" si="28"/>
        <v>0</v>
      </c>
      <c r="V279" s="31">
        <f t="shared" si="29"/>
        <v>0</v>
      </c>
      <c r="W279" s="14"/>
      <c r="X279" s="14">
        <v>0</v>
      </c>
      <c r="Y279" s="14">
        <v>0</v>
      </c>
      <c r="Z279" s="2">
        <f t="shared" si="30"/>
        <v>0</v>
      </c>
      <c r="AA279" s="14">
        <f t="shared" si="31"/>
        <v>0</v>
      </c>
      <c r="AB279" s="2"/>
      <c r="AC279" s="25">
        <v>0</v>
      </c>
      <c r="AD279" s="25">
        <f t="shared" si="32"/>
        <v>0</v>
      </c>
      <c r="AE279" s="28">
        <f t="shared" si="33"/>
        <v>0</v>
      </c>
      <c r="AF279" s="2">
        <v>0</v>
      </c>
      <c r="AG279" s="2" t="s">
        <v>94</v>
      </c>
      <c r="AH279" s="25">
        <f t="shared" si="34"/>
        <v>0</v>
      </c>
      <c r="AI279" s="25"/>
      <c r="AJ279" s="25"/>
      <c r="AK279" s="26">
        <v>0</v>
      </c>
      <c r="AL279" s="26">
        <v>0</v>
      </c>
      <c r="AM279" s="26">
        <v>0</v>
      </c>
      <c r="AN279" s="26">
        <v>0</v>
      </c>
      <c r="AO279" s="26"/>
      <c r="AP279" s="26"/>
      <c r="AQ279" s="26"/>
      <c r="AR279" s="26"/>
      <c r="AS279" s="26"/>
    </row>
    <row r="280" spans="1:45" ht="11.25" x14ac:dyDescent="0.2">
      <c r="A280" s="6">
        <v>271</v>
      </c>
      <c r="B280" s="5" t="s">
        <v>177</v>
      </c>
      <c r="C280" s="6">
        <v>1</v>
      </c>
      <c r="D280" s="30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9">
        <v>0</v>
      </c>
      <c r="L280" s="2">
        <v>1716099</v>
      </c>
      <c r="M280" s="2">
        <v>21050</v>
      </c>
      <c r="N280" s="2">
        <v>20979</v>
      </c>
      <c r="O280" s="2">
        <v>32262.860000000004</v>
      </c>
      <c r="P280" s="2">
        <v>0</v>
      </c>
      <c r="Q280" s="2">
        <v>0</v>
      </c>
      <c r="R280" s="2">
        <v>0</v>
      </c>
      <c r="S280" s="2">
        <v>0</v>
      </c>
      <c r="T280" s="2" t="s">
        <v>4</v>
      </c>
      <c r="U280" s="2">
        <f t="shared" si="28"/>
        <v>1790390.86</v>
      </c>
      <c r="V280" s="25">
        <f t="shared" si="29"/>
        <v>2.1817549502480507</v>
      </c>
      <c r="W280" s="2"/>
      <c r="X280" s="2">
        <v>66373147.319999993</v>
      </c>
      <c r="Y280" s="2">
        <v>82061959.332162619</v>
      </c>
      <c r="Z280" s="2">
        <f t="shared" si="30"/>
        <v>15688812.012162626</v>
      </c>
      <c r="AA280" s="2">
        <f t="shared" si="31"/>
        <v>342291.43271046889</v>
      </c>
      <c r="AB280" s="2"/>
      <c r="AC280" s="25">
        <v>127.19732347272578</v>
      </c>
      <c r="AD280" s="25">
        <f t="shared" si="32"/>
        <v>123.12158033649226</v>
      </c>
      <c r="AE280" s="28">
        <f t="shared" si="33"/>
        <v>-4.0757431362335268</v>
      </c>
      <c r="AF280" s="2">
        <v>26</v>
      </c>
      <c r="AG280" s="2">
        <v>1</v>
      </c>
      <c r="AH280" s="25">
        <f t="shared" si="34"/>
        <v>123.12158033649226</v>
      </c>
      <c r="AI280" s="25"/>
      <c r="AJ280" s="25"/>
      <c r="AK280" s="26">
        <v>123.12158033649226</v>
      </c>
      <c r="AL280" s="26">
        <v>123.01621130119496</v>
      </c>
      <c r="AM280" s="26">
        <v>123.11950600011592</v>
      </c>
      <c r="AN280" s="26">
        <v>123.12158033649226</v>
      </c>
      <c r="AO280" s="26"/>
      <c r="AP280" s="26"/>
      <c r="AQ280" s="26"/>
      <c r="AR280" s="26"/>
      <c r="AS280" s="26"/>
    </row>
    <row r="281" spans="1:45" ht="11.25" x14ac:dyDescent="0.2">
      <c r="A281" s="6">
        <v>272</v>
      </c>
      <c r="B281" s="5" t="s">
        <v>176</v>
      </c>
      <c r="C281" s="6">
        <v>1</v>
      </c>
      <c r="D281" s="30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9">
        <v>0</v>
      </c>
      <c r="L281" s="2">
        <v>38174</v>
      </c>
      <c r="M281" s="2">
        <v>0</v>
      </c>
      <c r="N281" s="2">
        <v>3496</v>
      </c>
      <c r="O281" s="2">
        <v>2612.1200000000003</v>
      </c>
      <c r="P281" s="2">
        <v>0</v>
      </c>
      <c r="Q281" s="2">
        <v>0</v>
      </c>
      <c r="R281" s="2">
        <v>0</v>
      </c>
      <c r="S281" s="2">
        <v>0</v>
      </c>
      <c r="T281" s="2" t="s">
        <v>14</v>
      </c>
      <c r="U281" s="2">
        <f t="shared" si="28"/>
        <v>20995.980000000003</v>
      </c>
      <c r="V281" s="25">
        <f t="shared" si="29"/>
        <v>0.71712071718023029</v>
      </c>
      <c r="W281" s="2"/>
      <c r="X281" s="2">
        <v>1221694.1099999999</v>
      </c>
      <c r="Y281" s="2">
        <v>2927816.6837178669</v>
      </c>
      <c r="Z281" s="2">
        <f t="shared" si="30"/>
        <v>1706122.573717867</v>
      </c>
      <c r="AA281" s="2">
        <f t="shared" si="31"/>
        <v>12234.958436619372</v>
      </c>
      <c r="AB281" s="2"/>
      <c r="AC281" s="25">
        <v>196.99510736097551</v>
      </c>
      <c r="AD281" s="25">
        <f t="shared" si="32"/>
        <v>238.65071472606573</v>
      </c>
      <c r="AE281" s="28">
        <f t="shared" si="33"/>
        <v>41.655607365090219</v>
      </c>
      <c r="AF281" s="2">
        <v>3</v>
      </c>
      <c r="AG281" s="2">
        <v>1</v>
      </c>
      <c r="AH281" s="25">
        <f t="shared" si="34"/>
        <v>238.65071472606573</v>
      </c>
      <c r="AI281" s="25"/>
      <c r="AJ281" s="25"/>
      <c r="AK281" s="26">
        <v>238.65071472606573</v>
      </c>
      <c r="AL281" s="26">
        <v>239.24809426990231</v>
      </c>
      <c r="AM281" s="26">
        <v>238.65071472606573</v>
      </c>
      <c r="AN281" s="26">
        <v>238.65071472606573</v>
      </c>
      <c r="AO281" s="26"/>
      <c r="AP281" s="26"/>
      <c r="AQ281" s="26"/>
      <c r="AR281" s="26"/>
      <c r="AS281" s="26"/>
    </row>
    <row r="282" spans="1:45" ht="11.25" x14ac:dyDescent="0.2">
      <c r="A282" s="6">
        <v>273</v>
      </c>
      <c r="B282" s="5" t="s">
        <v>175</v>
      </c>
      <c r="C282" s="6">
        <v>1</v>
      </c>
      <c r="D282" s="3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211920</v>
      </c>
      <c r="J282" s="14">
        <v>504900</v>
      </c>
      <c r="K282" s="33">
        <v>1100195</v>
      </c>
      <c r="L282" s="14">
        <v>2289526</v>
      </c>
      <c r="M282" s="14">
        <v>0</v>
      </c>
      <c r="N282" s="14">
        <v>8097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  <c r="T282" s="14" t="s">
        <v>4</v>
      </c>
      <c r="U282" s="2">
        <f t="shared" si="28"/>
        <v>4114638</v>
      </c>
      <c r="V282" s="31">
        <f t="shared" si="29"/>
        <v>15.526318376163264</v>
      </c>
      <c r="W282" s="14"/>
      <c r="X282" s="14">
        <v>18501842.410000004</v>
      </c>
      <c r="Y282" s="14">
        <v>26501053.890000001</v>
      </c>
      <c r="Z282" s="2">
        <f t="shared" si="30"/>
        <v>7999211.4799999967</v>
      </c>
      <c r="AA282" s="14">
        <f t="shared" si="31"/>
        <v>1241983.0419674008</v>
      </c>
      <c r="AB282" s="2"/>
      <c r="AC282" s="25">
        <v>131.91953902608265</v>
      </c>
      <c r="AD282" s="25">
        <f t="shared" si="32"/>
        <v>136.52192191616768</v>
      </c>
      <c r="AE282" s="28">
        <f t="shared" si="33"/>
        <v>4.602382890085039</v>
      </c>
      <c r="AF282" s="2">
        <v>13</v>
      </c>
      <c r="AG282" s="2">
        <v>1</v>
      </c>
      <c r="AH282" s="25">
        <f t="shared" si="34"/>
        <v>136.52192191616768</v>
      </c>
      <c r="AI282" s="25"/>
      <c r="AJ282" s="25"/>
      <c r="AK282" s="26">
        <v>136.52192191616768</v>
      </c>
      <c r="AL282" s="26">
        <v>136.24500911147734</v>
      </c>
      <c r="AM282" s="26">
        <v>135.94227141816796</v>
      </c>
      <c r="AN282" s="26">
        <v>136.52192191616768</v>
      </c>
      <c r="AO282" s="26"/>
      <c r="AP282" s="26"/>
      <c r="AQ282" s="26"/>
      <c r="AR282" s="26"/>
      <c r="AS282" s="26"/>
    </row>
    <row r="283" spans="1:45" ht="11.25" x14ac:dyDescent="0.2">
      <c r="A283" s="6">
        <v>274</v>
      </c>
      <c r="B283" s="5" t="s">
        <v>174</v>
      </c>
      <c r="C283" s="6">
        <v>1</v>
      </c>
      <c r="D283" s="30">
        <v>0</v>
      </c>
      <c r="E283" s="2">
        <v>400000</v>
      </c>
      <c r="F283" s="2">
        <v>0</v>
      </c>
      <c r="G283" s="2">
        <v>0</v>
      </c>
      <c r="H283" s="2">
        <v>0</v>
      </c>
      <c r="I283" s="2">
        <v>0</v>
      </c>
      <c r="J283" s="2">
        <v>4577758</v>
      </c>
      <c r="K283" s="29">
        <v>1400000</v>
      </c>
      <c r="L283" s="2">
        <v>3071073</v>
      </c>
      <c r="M283" s="2">
        <v>6756</v>
      </c>
      <c r="N283" s="2">
        <v>0</v>
      </c>
      <c r="O283" s="2">
        <v>548180.01</v>
      </c>
      <c r="P283" s="2">
        <v>0</v>
      </c>
      <c r="Q283" s="2">
        <v>0</v>
      </c>
      <c r="R283" s="2">
        <v>0</v>
      </c>
      <c r="S283" s="2">
        <v>0</v>
      </c>
      <c r="T283" s="2" t="s">
        <v>4</v>
      </c>
      <c r="U283" s="2">
        <f t="shared" si="28"/>
        <v>10003767.01</v>
      </c>
      <c r="V283" s="25">
        <f t="shared" si="29"/>
        <v>9.5099940105001597</v>
      </c>
      <c r="W283" s="2"/>
      <c r="X283" s="2">
        <v>72325602.754360005</v>
      </c>
      <c r="Y283" s="2">
        <v>105192148.37522143</v>
      </c>
      <c r="Z283" s="2">
        <f t="shared" si="30"/>
        <v>32866545.620861426</v>
      </c>
      <c r="AA283" s="2">
        <f t="shared" si="31"/>
        <v>3125606.520002224</v>
      </c>
      <c r="AB283" s="2"/>
      <c r="AC283" s="25">
        <v>146.20004435711772</v>
      </c>
      <c r="AD283" s="25">
        <f t="shared" si="32"/>
        <v>141.12090043945929</v>
      </c>
      <c r="AE283" s="28">
        <f t="shared" si="33"/>
        <v>-5.0791439176584277</v>
      </c>
      <c r="AF283" s="2">
        <v>420</v>
      </c>
      <c r="AG283" s="2">
        <v>1</v>
      </c>
      <c r="AH283" s="25">
        <f t="shared" si="34"/>
        <v>141.12090043945929</v>
      </c>
      <c r="AI283" s="25"/>
      <c r="AJ283" s="25"/>
      <c r="AK283" s="26">
        <v>141.12090043945929</v>
      </c>
      <c r="AL283" s="26">
        <v>141.35441801309722</v>
      </c>
      <c r="AM283" s="26">
        <v>141.12336268887952</v>
      </c>
      <c r="AN283" s="26">
        <v>141.12090043945929</v>
      </c>
      <c r="AO283" s="26"/>
      <c r="AP283" s="26"/>
      <c r="AQ283" s="26"/>
      <c r="AR283" s="26"/>
      <c r="AS283" s="26"/>
    </row>
    <row r="284" spans="1:45" ht="11.25" x14ac:dyDescent="0.2">
      <c r="A284" s="6">
        <v>275</v>
      </c>
      <c r="B284" s="5" t="s">
        <v>173</v>
      </c>
      <c r="C284" s="6">
        <v>1</v>
      </c>
      <c r="D284" s="30">
        <v>0</v>
      </c>
      <c r="E284" s="2">
        <v>16000</v>
      </c>
      <c r="F284" s="2">
        <v>0</v>
      </c>
      <c r="G284" s="2">
        <v>0</v>
      </c>
      <c r="H284" s="2">
        <v>0</v>
      </c>
      <c r="I284" s="2">
        <v>0</v>
      </c>
      <c r="J284" s="2">
        <v>67680</v>
      </c>
      <c r="K284" s="29">
        <v>2000</v>
      </c>
      <c r="L284" s="2">
        <v>104474</v>
      </c>
      <c r="M284" s="2">
        <v>0</v>
      </c>
      <c r="N284" s="2">
        <v>8112</v>
      </c>
      <c r="O284" s="2">
        <v>7720.3700000000008</v>
      </c>
      <c r="P284" s="2">
        <v>0</v>
      </c>
      <c r="Q284" s="2">
        <v>0</v>
      </c>
      <c r="R284" s="2">
        <v>0</v>
      </c>
      <c r="S284" s="2">
        <v>0</v>
      </c>
      <c r="T284" s="2" t="s">
        <v>14</v>
      </c>
      <c r="U284" s="2">
        <f t="shared" si="28"/>
        <v>142257.22999999998</v>
      </c>
      <c r="V284" s="25">
        <f t="shared" si="29"/>
        <v>2.0167979380629686</v>
      </c>
      <c r="W284" s="2"/>
      <c r="X284" s="2">
        <v>4972548.3299999991</v>
      </c>
      <c r="Y284" s="2">
        <v>7053618.3776859064</v>
      </c>
      <c r="Z284" s="2">
        <f t="shared" si="30"/>
        <v>2081070.0476859072</v>
      </c>
      <c r="AA284" s="2">
        <f t="shared" si="31"/>
        <v>41970.977811375415</v>
      </c>
      <c r="AB284" s="2"/>
      <c r="AC284" s="25">
        <v>133.29882054932295</v>
      </c>
      <c r="AD284" s="25">
        <f t="shared" si="32"/>
        <v>141.00712420575974</v>
      </c>
      <c r="AE284" s="28">
        <f t="shared" si="33"/>
        <v>7.7083036564367831</v>
      </c>
      <c r="AF284" s="2">
        <v>11</v>
      </c>
      <c r="AG284" s="2">
        <v>1</v>
      </c>
      <c r="AH284" s="25">
        <f t="shared" si="34"/>
        <v>141.00712420575974</v>
      </c>
      <c r="AI284" s="25"/>
      <c r="AJ284" s="25"/>
      <c r="AK284" s="26">
        <v>141.00712420575974</v>
      </c>
      <c r="AL284" s="26">
        <v>141.34517221211931</v>
      </c>
      <c r="AM284" s="26">
        <v>140.97532068876242</v>
      </c>
      <c r="AN284" s="26">
        <v>141.00712420575974</v>
      </c>
      <c r="AO284" s="26"/>
      <c r="AP284" s="26"/>
      <c r="AQ284" s="26"/>
      <c r="AR284" s="26"/>
      <c r="AS284" s="26"/>
    </row>
    <row r="285" spans="1:45" ht="11.25" x14ac:dyDescent="0.2">
      <c r="A285" s="6">
        <v>276</v>
      </c>
      <c r="B285" s="5" t="s">
        <v>172</v>
      </c>
      <c r="C285" s="6">
        <v>1</v>
      </c>
      <c r="D285" s="30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1190600</v>
      </c>
      <c r="K285" s="29">
        <v>90680</v>
      </c>
      <c r="L285" s="2">
        <v>672710</v>
      </c>
      <c r="M285" s="2">
        <v>0</v>
      </c>
      <c r="N285" s="2">
        <v>0</v>
      </c>
      <c r="O285" s="2">
        <v>1569.4</v>
      </c>
      <c r="P285" s="2">
        <v>0</v>
      </c>
      <c r="Q285" s="2">
        <v>0</v>
      </c>
      <c r="R285" s="2">
        <v>0</v>
      </c>
      <c r="S285" s="2">
        <v>0</v>
      </c>
      <c r="T285" s="2" t="s">
        <v>4</v>
      </c>
      <c r="U285" s="2">
        <f t="shared" si="28"/>
        <v>1955559.4</v>
      </c>
      <c r="V285" s="25">
        <f t="shared" si="29"/>
        <v>7.6895473582671601</v>
      </c>
      <c r="W285" s="2"/>
      <c r="X285" s="2">
        <v>12497359.942009997</v>
      </c>
      <c r="Y285" s="2">
        <v>25431398.09</v>
      </c>
      <c r="Z285" s="2">
        <f t="shared" si="30"/>
        <v>12934038.147990003</v>
      </c>
      <c r="AA285" s="2">
        <f t="shared" si="31"/>
        <v>994568.98872603197</v>
      </c>
      <c r="AB285" s="2"/>
      <c r="AC285" s="25">
        <v>203.27005193398944</v>
      </c>
      <c r="AD285" s="25">
        <f t="shared" si="32"/>
        <v>195.53593090592943</v>
      </c>
      <c r="AE285" s="28">
        <f t="shared" si="33"/>
        <v>-7.7341210280600023</v>
      </c>
      <c r="AF285" s="2">
        <v>0</v>
      </c>
      <c r="AG285" s="2">
        <v>1</v>
      </c>
      <c r="AH285" s="25">
        <f t="shared" si="34"/>
        <v>195.53593090592943</v>
      </c>
      <c r="AI285" s="25"/>
      <c r="AJ285" s="25"/>
      <c r="AK285" s="26">
        <v>195.53593090592943</v>
      </c>
      <c r="AL285" s="26">
        <v>195.30871877380909</v>
      </c>
      <c r="AM285" s="26">
        <v>195.53576922009549</v>
      </c>
      <c r="AN285" s="26">
        <v>195.53593090592943</v>
      </c>
      <c r="AO285" s="26"/>
      <c r="AP285" s="26"/>
      <c r="AQ285" s="26"/>
      <c r="AR285" s="26"/>
      <c r="AS285" s="26"/>
    </row>
    <row r="286" spans="1:45" ht="11.25" x14ac:dyDescent="0.2">
      <c r="A286" s="6">
        <v>277</v>
      </c>
      <c r="B286" s="5" t="s">
        <v>171</v>
      </c>
      <c r="C286" s="6">
        <v>1</v>
      </c>
      <c r="D286" s="30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837589</v>
      </c>
      <c r="K286" s="29">
        <v>638709</v>
      </c>
      <c r="L286" s="2">
        <v>799554</v>
      </c>
      <c r="M286" s="2">
        <v>59407</v>
      </c>
      <c r="N286" s="2">
        <v>362660</v>
      </c>
      <c r="O286" s="2">
        <v>82006.680000000008</v>
      </c>
      <c r="P286" s="2">
        <v>0</v>
      </c>
      <c r="Q286" s="2">
        <v>0</v>
      </c>
      <c r="R286" s="2">
        <v>0</v>
      </c>
      <c r="S286" s="2">
        <v>0</v>
      </c>
      <c r="T286" s="2" t="s">
        <v>4</v>
      </c>
      <c r="U286" s="2">
        <f t="shared" si="28"/>
        <v>2779925.68</v>
      </c>
      <c r="V286" s="25">
        <f t="shared" si="29"/>
        <v>8.3899149348555166</v>
      </c>
      <c r="W286" s="2"/>
      <c r="X286" s="2">
        <v>29979243.07</v>
      </c>
      <c r="Y286" s="2">
        <v>33134134.274126269</v>
      </c>
      <c r="Z286" s="2">
        <f t="shared" si="30"/>
        <v>3154891.2041262686</v>
      </c>
      <c r="AA286" s="2">
        <f t="shared" si="31"/>
        <v>264692.68831343285</v>
      </c>
      <c r="AB286" s="2"/>
      <c r="AC286" s="25">
        <v>104.05249281885833</v>
      </c>
      <c r="AD286" s="25">
        <f t="shared" si="32"/>
        <v>109.6406654066094</v>
      </c>
      <c r="AE286" s="28">
        <f t="shared" si="33"/>
        <v>5.5881725877510746</v>
      </c>
      <c r="AF286" s="2">
        <v>124</v>
      </c>
      <c r="AG286" s="2">
        <v>1</v>
      </c>
      <c r="AH286" s="25">
        <f t="shared" si="34"/>
        <v>109.6406654066094</v>
      </c>
      <c r="AI286" s="25"/>
      <c r="AJ286" s="25"/>
      <c r="AK286" s="26">
        <v>109.6406654066094</v>
      </c>
      <c r="AL286" s="26">
        <v>109.46035651020101</v>
      </c>
      <c r="AM286" s="26">
        <v>109.62008403806314</v>
      </c>
      <c r="AN286" s="26">
        <v>109.6406654066094</v>
      </c>
      <c r="AO286" s="26"/>
      <c r="AP286" s="26"/>
      <c r="AQ286" s="26"/>
      <c r="AR286" s="26"/>
      <c r="AS286" s="26"/>
    </row>
    <row r="287" spans="1:45" ht="11.25" x14ac:dyDescent="0.2">
      <c r="A287" s="6">
        <v>278</v>
      </c>
      <c r="B287" s="5" t="s">
        <v>170</v>
      </c>
      <c r="C287" s="6">
        <v>1</v>
      </c>
      <c r="D287" s="30">
        <v>0</v>
      </c>
      <c r="E287" s="2">
        <v>25000</v>
      </c>
      <c r="F287" s="2">
        <v>0</v>
      </c>
      <c r="G287" s="2">
        <v>0</v>
      </c>
      <c r="H287" s="2">
        <v>0</v>
      </c>
      <c r="I287" s="2">
        <v>355330</v>
      </c>
      <c r="J287" s="2">
        <v>489858</v>
      </c>
      <c r="K287" s="29">
        <v>0</v>
      </c>
      <c r="L287" s="2">
        <v>836158</v>
      </c>
      <c r="M287" s="2">
        <v>24181</v>
      </c>
      <c r="N287" s="2">
        <v>112076</v>
      </c>
      <c r="O287" s="2">
        <v>115386.32</v>
      </c>
      <c r="P287" s="2">
        <v>0</v>
      </c>
      <c r="Q287" s="2">
        <v>0</v>
      </c>
      <c r="R287" s="2">
        <v>0</v>
      </c>
      <c r="S287" s="2">
        <v>0</v>
      </c>
      <c r="T287" s="2" t="s">
        <v>14</v>
      </c>
      <c r="U287" s="2">
        <f t="shared" si="28"/>
        <v>1447932.94</v>
      </c>
      <c r="V287" s="25">
        <f t="shared" si="29"/>
        <v>5.3714259603368175</v>
      </c>
      <c r="W287" s="2"/>
      <c r="X287" s="2">
        <v>22558199.090000004</v>
      </c>
      <c r="Y287" s="2">
        <v>26956211.454680588</v>
      </c>
      <c r="Z287" s="2">
        <f t="shared" si="30"/>
        <v>4398012.3646805845</v>
      </c>
      <c r="AA287" s="2">
        <f t="shared" si="31"/>
        <v>236235.97789527607</v>
      </c>
      <c r="AB287" s="2"/>
      <c r="AC287" s="25">
        <v>118.95614040112157</v>
      </c>
      <c r="AD287" s="25">
        <f t="shared" si="32"/>
        <v>118.44906311085009</v>
      </c>
      <c r="AE287" s="28">
        <f t="shared" si="33"/>
        <v>-0.50707729027148218</v>
      </c>
      <c r="AF287" s="2">
        <v>126</v>
      </c>
      <c r="AG287" s="2">
        <v>1</v>
      </c>
      <c r="AH287" s="25">
        <f t="shared" si="34"/>
        <v>118.44906311085009</v>
      </c>
      <c r="AI287" s="25"/>
      <c r="AJ287" s="25"/>
      <c r="AK287" s="26">
        <v>118.44906311085009</v>
      </c>
      <c r="AL287" s="26">
        <v>118.25276266433065</v>
      </c>
      <c r="AM287" s="26">
        <v>118.42819997359845</v>
      </c>
      <c r="AN287" s="26">
        <v>118.44906311085009</v>
      </c>
      <c r="AO287" s="26"/>
      <c r="AP287" s="26"/>
      <c r="AQ287" s="26"/>
      <c r="AR287" s="26"/>
      <c r="AS287" s="26"/>
    </row>
    <row r="288" spans="1:45" ht="11.25" x14ac:dyDescent="0.2">
      <c r="A288" s="6">
        <v>279</v>
      </c>
      <c r="B288" s="5" t="s">
        <v>169</v>
      </c>
      <c r="C288" s="6">
        <v>0</v>
      </c>
      <c r="D288" s="30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9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f t="shared" si="28"/>
        <v>0</v>
      </c>
      <c r="V288" s="25">
        <f t="shared" si="29"/>
        <v>0</v>
      </c>
      <c r="W288" s="2"/>
      <c r="X288" s="2">
        <v>0</v>
      </c>
      <c r="Y288" s="2">
        <v>0</v>
      </c>
      <c r="Z288" s="2">
        <f t="shared" si="30"/>
        <v>0</v>
      </c>
      <c r="AA288" s="2">
        <f t="shared" si="31"/>
        <v>0</v>
      </c>
      <c r="AB288" s="2"/>
      <c r="AC288" s="25">
        <v>0</v>
      </c>
      <c r="AD288" s="25">
        <f t="shared" si="32"/>
        <v>0</v>
      </c>
      <c r="AE288" s="28">
        <f t="shared" si="33"/>
        <v>0</v>
      </c>
      <c r="AF288" s="2">
        <v>0</v>
      </c>
      <c r="AG288" s="2" t="s">
        <v>94</v>
      </c>
      <c r="AH288" s="25">
        <f t="shared" si="34"/>
        <v>0</v>
      </c>
      <c r="AI288" s="25"/>
      <c r="AJ288" s="25"/>
      <c r="AK288" s="26">
        <v>0</v>
      </c>
      <c r="AL288" s="26">
        <v>0</v>
      </c>
      <c r="AM288" s="26">
        <v>0</v>
      </c>
      <c r="AN288" s="26">
        <v>0</v>
      </c>
      <c r="AO288" s="26"/>
      <c r="AP288" s="26"/>
      <c r="AQ288" s="26"/>
      <c r="AR288" s="26"/>
      <c r="AS288" s="26"/>
    </row>
    <row r="289" spans="1:45" ht="11.25" x14ac:dyDescent="0.2">
      <c r="A289" s="6">
        <v>280</v>
      </c>
      <c r="B289" s="5" t="s">
        <v>168</v>
      </c>
      <c r="C289" s="6">
        <v>0</v>
      </c>
      <c r="D289" s="30"/>
      <c r="E289" s="2"/>
      <c r="F289" s="2"/>
      <c r="G289" s="2"/>
      <c r="H289" s="2"/>
      <c r="I289" s="2"/>
      <c r="J289" s="2"/>
      <c r="K289" s="29"/>
      <c r="L289" s="2"/>
      <c r="M289" s="2"/>
      <c r="N289" s="2"/>
      <c r="O289" s="2"/>
      <c r="P289" s="2"/>
      <c r="Q289" s="2"/>
      <c r="R289" s="2"/>
      <c r="S289" s="2"/>
      <c r="T289" s="2">
        <v>0</v>
      </c>
      <c r="U289" s="2">
        <f t="shared" si="28"/>
        <v>0</v>
      </c>
      <c r="V289" s="25">
        <f t="shared" si="29"/>
        <v>0</v>
      </c>
      <c r="W289" s="2"/>
      <c r="X289" s="2">
        <v>29315.599999999999</v>
      </c>
      <c r="Y289" s="2">
        <v>1388610.6</v>
      </c>
      <c r="Z289" s="2">
        <f t="shared" si="30"/>
        <v>1359295</v>
      </c>
      <c r="AA289" s="2">
        <f t="shared" si="31"/>
        <v>0</v>
      </c>
      <c r="AB289" s="2"/>
      <c r="AC289" s="25">
        <v>0</v>
      </c>
      <c r="AD289" s="25">
        <f t="shared" si="32"/>
        <v>0</v>
      </c>
      <c r="AE289" s="28">
        <f t="shared" si="33"/>
        <v>0</v>
      </c>
      <c r="AF289" s="2">
        <v>0</v>
      </c>
      <c r="AG289" s="2" t="s">
        <v>94</v>
      </c>
      <c r="AH289" s="25">
        <f t="shared" si="34"/>
        <v>0</v>
      </c>
      <c r="AI289" s="25"/>
      <c r="AJ289" s="25"/>
      <c r="AK289" s="26">
        <v>0</v>
      </c>
      <c r="AL289" s="26">
        <v>0</v>
      </c>
      <c r="AM289" s="26">
        <v>0</v>
      </c>
      <c r="AN289" s="26">
        <v>0</v>
      </c>
      <c r="AO289" s="26"/>
      <c r="AP289" s="26"/>
      <c r="AQ289" s="26"/>
      <c r="AR289" s="26"/>
      <c r="AS289" s="26"/>
    </row>
    <row r="290" spans="1:45" ht="11.25" x14ac:dyDescent="0.2">
      <c r="A290" s="6">
        <v>281</v>
      </c>
      <c r="B290" s="5" t="s">
        <v>167</v>
      </c>
      <c r="C290" s="6">
        <v>1</v>
      </c>
      <c r="D290" s="30">
        <v>13733728</v>
      </c>
      <c r="E290" s="2">
        <v>267931</v>
      </c>
      <c r="F290" s="2">
        <v>76263</v>
      </c>
      <c r="G290" s="2">
        <v>4022575.2</v>
      </c>
      <c r="H290" s="2">
        <v>0</v>
      </c>
      <c r="I290" s="2">
        <v>0</v>
      </c>
      <c r="J290" s="2">
        <v>11701661.15</v>
      </c>
      <c r="K290" s="29">
        <v>220184.85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 t="s">
        <v>4</v>
      </c>
      <c r="U290" s="2">
        <f t="shared" si="28"/>
        <v>30022343.200000003</v>
      </c>
      <c r="V290" s="25">
        <f t="shared" si="29"/>
        <v>6.8313591486202734</v>
      </c>
      <c r="W290" s="2"/>
      <c r="X290" s="2">
        <v>419043165.70000011</v>
      </c>
      <c r="Y290" s="2">
        <v>439478331.42492008</v>
      </c>
      <c r="Z290" s="2">
        <f t="shared" si="30"/>
        <v>20435165.724919975</v>
      </c>
      <c r="AA290" s="2">
        <f t="shared" si="31"/>
        <v>1395999.5632850351</v>
      </c>
      <c r="AB290" s="2"/>
      <c r="AC290" s="25">
        <v>99.910453824061904</v>
      </c>
      <c r="AD290" s="25">
        <f t="shared" si="32"/>
        <v>104.54348566449725</v>
      </c>
      <c r="AE290" s="28">
        <f t="shared" si="33"/>
        <v>4.6330318404353505</v>
      </c>
      <c r="AF290" s="2">
        <v>4772</v>
      </c>
      <c r="AG290" s="2">
        <v>1</v>
      </c>
      <c r="AH290" s="25">
        <f t="shared" si="34"/>
        <v>104.54348566449725</v>
      </c>
      <c r="AI290" s="25"/>
      <c r="AJ290" s="25"/>
      <c r="AK290" s="26">
        <v>104.54348566449725</v>
      </c>
      <c r="AL290" s="26">
        <v>104.36072083269224</v>
      </c>
      <c r="AM290" s="26">
        <v>104.50636338467625</v>
      </c>
      <c r="AN290" s="26">
        <v>104.54348566449725</v>
      </c>
      <c r="AO290" s="26"/>
      <c r="AP290" s="26"/>
      <c r="AQ290" s="26"/>
      <c r="AR290" s="26"/>
      <c r="AS290" s="26"/>
    </row>
    <row r="291" spans="1:45" ht="11.25" x14ac:dyDescent="0.2">
      <c r="A291" s="6">
        <v>282</v>
      </c>
      <c r="B291" s="5" t="s">
        <v>166</v>
      </c>
      <c r="C291" s="6">
        <v>0</v>
      </c>
      <c r="D291" s="30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9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f t="shared" si="28"/>
        <v>0</v>
      </c>
      <c r="V291" s="25">
        <f t="shared" si="29"/>
        <v>0</v>
      </c>
      <c r="W291" s="2"/>
      <c r="X291" s="2">
        <v>0</v>
      </c>
      <c r="Y291" s="2">
        <v>0</v>
      </c>
      <c r="Z291" s="2">
        <f t="shared" si="30"/>
        <v>0</v>
      </c>
      <c r="AA291" s="2">
        <f t="shared" si="31"/>
        <v>0</v>
      </c>
      <c r="AB291" s="2"/>
      <c r="AC291" s="25">
        <v>0</v>
      </c>
      <c r="AD291" s="25">
        <f t="shared" si="32"/>
        <v>0</v>
      </c>
      <c r="AE291" s="28">
        <f t="shared" si="33"/>
        <v>0</v>
      </c>
      <c r="AF291" s="2">
        <v>0</v>
      </c>
      <c r="AG291" s="2" t="s">
        <v>94</v>
      </c>
      <c r="AH291" s="25">
        <f t="shared" si="34"/>
        <v>0</v>
      </c>
      <c r="AI291" s="25"/>
      <c r="AJ291" s="25"/>
      <c r="AK291" s="26">
        <v>0</v>
      </c>
      <c r="AL291" s="26">
        <v>0</v>
      </c>
      <c r="AM291" s="26">
        <v>0</v>
      </c>
      <c r="AN291" s="26">
        <v>0</v>
      </c>
      <c r="AO291" s="26"/>
      <c r="AP291" s="26"/>
      <c r="AQ291" s="26"/>
      <c r="AR291" s="26"/>
      <c r="AS291" s="26"/>
    </row>
    <row r="292" spans="1:45" ht="11.25" x14ac:dyDescent="0.2">
      <c r="A292" s="6">
        <v>283</v>
      </c>
      <c r="B292" s="5" t="s">
        <v>165</v>
      </c>
      <c r="C292" s="6">
        <v>0</v>
      </c>
      <c r="D292" s="30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9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f t="shared" si="28"/>
        <v>0</v>
      </c>
      <c r="V292" s="25">
        <f t="shared" si="29"/>
        <v>0</v>
      </c>
      <c r="W292" s="2"/>
      <c r="X292" s="2">
        <v>0</v>
      </c>
      <c r="Y292" s="2">
        <v>0</v>
      </c>
      <c r="Z292" s="2">
        <f t="shared" si="30"/>
        <v>0</v>
      </c>
      <c r="AA292" s="2">
        <f t="shared" si="31"/>
        <v>0</v>
      </c>
      <c r="AB292" s="2"/>
      <c r="AC292" s="25">
        <v>0</v>
      </c>
      <c r="AD292" s="25">
        <f t="shared" si="32"/>
        <v>0</v>
      </c>
      <c r="AE292" s="28">
        <f t="shared" si="33"/>
        <v>0</v>
      </c>
      <c r="AF292" s="2">
        <v>0</v>
      </c>
      <c r="AG292" s="2" t="s">
        <v>94</v>
      </c>
      <c r="AH292" s="25">
        <f t="shared" si="34"/>
        <v>0</v>
      </c>
      <c r="AI292" s="25"/>
      <c r="AJ292" s="25"/>
      <c r="AK292" s="26">
        <v>0</v>
      </c>
      <c r="AL292" s="26">
        <v>0</v>
      </c>
      <c r="AM292" s="26">
        <v>0</v>
      </c>
      <c r="AN292" s="26">
        <v>0</v>
      </c>
      <c r="AO292" s="26"/>
      <c r="AP292" s="26"/>
      <c r="AQ292" s="26"/>
      <c r="AR292" s="26"/>
      <c r="AS292" s="26"/>
    </row>
    <row r="293" spans="1:45" ht="11.25" x14ac:dyDescent="0.2">
      <c r="A293" s="6">
        <v>284</v>
      </c>
      <c r="B293" s="5" t="s">
        <v>164</v>
      </c>
      <c r="C293" s="6">
        <v>1</v>
      </c>
      <c r="D293" s="30">
        <v>0</v>
      </c>
      <c r="E293" s="2">
        <v>160000</v>
      </c>
      <c r="F293" s="2">
        <v>0</v>
      </c>
      <c r="G293" s="2">
        <v>0</v>
      </c>
      <c r="H293" s="2">
        <v>0</v>
      </c>
      <c r="I293" s="2">
        <v>0</v>
      </c>
      <c r="J293" s="2">
        <v>736174</v>
      </c>
      <c r="K293" s="29">
        <v>592296</v>
      </c>
      <c r="L293" s="2">
        <v>1835235</v>
      </c>
      <c r="M293" s="2">
        <v>13199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 t="s">
        <v>14</v>
      </c>
      <c r="U293" s="2">
        <f t="shared" si="28"/>
        <v>2217410.6500000004</v>
      </c>
      <c r="V293" s="25">
        <f t="shared" si="29"/>
        <v>5.7104235108801058</v>
      </c>
      <c r="W293" s="2"/>
      <c r="X293" s="2">
        <v>27298622.593199998</v>
      </c>
      <c r="Y293" s="2">
        <v>38830931.642375626</v>
      </c>
      <c r="Z293" s="2">
        <f t="shared" si="30"/>
        <v>11532309.049175628</v>
      </c>
      <c r="AA293" s="2">
        <f t="shared" si="31"/>
        <v>658543.68729147909</v>
      </c>
      <c r="AB293" s="2"/>
      <c r="AC293" s="25">
        <v>142.03434925947852</v>
      </c>
      <c r="AD293" s="25">
        <f t="shared" si="32"/>
        <v>139.83265208623666</v>
      </c>
      <c r="AE293" s="28">
        <f t="shared" si="33"/>
        <v>-2.201697173241854</v>
      </c>
      <c r="AF293" s="2">
        <v>144</v>
      </c>
      <c r="AG293" s="2">
        <v>1</v>
      </c>
      <c r="AH293" s="25">
        <f t="shared" si="34"/>
        <v>139.83265208623666</v>
      </c>
      <c r="AI293" s="25"/>
      <c r="AJ293" s="25"/>
      <c r="AK293" s="26">
        <v>139.83265208623666</v>
      </c>
      <c r="AL293" s="26">
        <v>139.6327063675279</v>
      </c>
      <c r="AM293" s="26">
        <v>139.78829107729177</v>
      </c>
      <c r="AN293" s="26">
        <v>139.83265208623666</v>
      </c>
      <c r="AO293" s="26"/>
      <c r="AP293" s="26"/>
      <c r="AQ293" s="26"/>
      <c r="AR293" s="26"/>
      <c r="AS293" s="26"/>
    </row>
    <row r="294" spans="1:45" ht="11.25" x14ac:dyDescent="0.2">
      <c r="A294" s="6">
        <v>285</v>
      </c>
      <c r="B294" s="5" t="s">
        <v>163</v>
      </c>
      <c r="C294" s="6">
        <v>1</v>
      </c>
      <c r="D294" s="30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1477972</v>
      </c>
      <c r="K294" s="29">
        <v>1059209</v>
      </c>
      <c r="L294" s="2">
        <v>89978</v>
      </c>
      <c r="M294" s="2">
        <v>16393</v>
      </c>
      <c r="N294" s="2">
        <v>0</v>
      </c>
      <c r="O294" s="2">
        <v>148865.15000000002</v>
      </c>
      <c r="P294" s="2">
        <v>0</v>
      </c>
      <c r="Q294" s="2">
        <v>0</v>
      </c>
      <c r="R294" s="2">
        <v>0</v>
      </c>
      <c r="S294" s="2">
        <v>0</v>
      </c>
      <c r="T294" s="2" t="s">
        <v>14</v>
      </c>
      <c r="U294" s="2">
        <f t="shared" si="28"/>
        <v>2737530.57</v>
      </c>
      <c r="V294" s="25">
        <f t="shared" si="29"/>
        <v>4.7557133516482128</v>
      </c>
      <c r="W294" s="2"/>
      <c r="X294" s="2">
        <v>44058289.500399999</v>
      </c>
      <c r="Y294" s="2">
        <v>57562985.141887061</v>
      </c>
      <c r="Z294" s="2">
        <f t="shared" si="30"/>
        <v>13504695.641487062</v>
      </c>
      <c r="AA294" s="2">
        <f t="shared" si="31"/>
        <v>642244.61372165452</v>
      </c>
      <c r="AB294" s="2"/>
      <c r="AC294" s="25">
        <v>128.33606278135315</v>
      </c>
      <c r="AD294" s="25">
        <f t="shared" si="32"/>
        <v>129.19416793892697</v>
      </c>
      <c r="AE294" s="28">
        <f t="shared" si="33"/>
        <v>0.85810515757381722</v>
      </c>
      <c r="AF294" s="2">
        <v>149</v>
      </c>
      <c r="AG294" s="2">
        <v>1</v>
      </c>
      <c r="AH294" s="25">
        <f t="shared" si="34"/>
        <v>129.19416793892697</v>
      </c>
      <c r="AI294" s="25"/>
      <c r="AJ294" s="25"/>
      <c r="AK294" s="26">
        <v>129.19416793892697</v>
      </c>
      <c r="AL294" s="26">
        <v>129.05345691378352</v>
      </c>
      <c r="AM294" s="26">
        <v>129.18456095255922</v>
      </c>
      <c r="AN294" s="26">
        <v>129.19416793892697</v>
      </c>
      <c r="AO294" s="26"/>
      <c r="AP294" s="26"/>
      <c r="AQ294" s="26"/>
      <c r="AR294" s="26"/>
      <c r="AS294" s="26"/>
    </row>
    <row r="295" spans="1:45" ht="11.25" x14ac:dyDescent="0.2">
      <c r="A295" s="6">
        <v>286</v>
      </c>
      <c r="B295" s="5" t="s">
        <v>162</v>
      </c>
      <c r="C295" s="6">
        <v>0</v>
      </c>
      <c r="D295" s="30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9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f t="shared" si="28"/>
        <v>0</v>
      </c>
      <c r="V295" s="25">
        <f t="shared" si="29"/>
        <v>0</v>
      </c>
      <c r="W295" s="2"/>
      <c r="X295" s="2">
        <v>15240.539360000001</v>
      </c>
      <c r="Y295" s="2">
        <v>16675.3</v>
      </c>
      <c r="Z295" s="2">
        <f t="shared" si="30"/>
        <v>1434.7606399999986</v>
      </c>
      <c r="AA295" s="2">
        <f t="shared" si="31"/>
        <v>0</v>
      </c>
      <c r="AB295" s="2"/>
      <c r="AC295" s="25">
        <v>0</v>
      </c>
      <c r="AD295" s="25">
        <f t="shared" si="32"/>
        <v>0</v>
      </c>
      <c r="AE295" s="28">
        <f t="shared" si="33"/>
        <v>0</v>
      </c>
      <c r="AF295" s="2">
        <v>0</v>
      </c>
      <c r="AG295" s="2" t="s">
        <v>94</v>
      </c>
      <c r="AH295" s="25">
        <f t="shared" si="34"/>
        <v>0</v>
      </c>
      <c r="AI295" s="25"/>
      <c r="AJ295" s="25"/>
      <c r="AK295" s="26">
        <v>0</v>
      </c>
      <c r="AL295" s="26">
        <v>0</v>
      </c>
      <c r="AM295" s="26">
        <v>0</v>
      </c>
      <c r="AN295" s="26">
        <v>0</v>
      </c>
      <c r="AO295" s="26"/>
      <c r="AP295" s="26"/>
      <c r="AQ295" s="26"/>
      <c r="AR295" s="26"/>
      <c r="AS295" s="26"/>
    </row>
    <row r="296" spans="1:45" ht="11.25" x14ac:dyDescent="0.2">
      <c r="A296" s="6">
        <v>287</v>
      </c>
      <c r="B296" s="5" t="s">
        <v>161</v>
      </c>
      <c r="C296" s="6">
        <v>1</v>
      </c>
      <c r="D296" s="30">
        <v>0</v>
      </c>
      <c r="E296" s="2">
        <v>509100</v>
      </c>
      <c r="F296" s="2">
        <v>0</v>
      </c>
      <c r="G296" s="2">
        <v>0</v>
      </c>
      <c r="H296" s="2">
        <v>0</v>
      </c>
      <c r="I296" s="2">
        <v>0</v>
      </c>
      <c r="J296" s="2">
        <v>573500</v>
      </c>
      <c r="K296" s="29">
        <v>307300</v>
      </c>
      <c r="L296" s="2">
        <v>215000</v>
      </c>
      <c r="M296" s="2">
        <v>0</v>
      </c>
      <c r="N296" s="2">
        <v>0</v>
      </c>
      <c r="O296" s="2">
        <v>10190.6</v>
      </c>
      <c r="P296" s="2">
        <v>0</v>
      </c>
      <c r="Q296" s="2">
        <v>0</v>
      </c>
      <c r="R296" s="2">
        <v>0</v>
      </c>
      <c r="S296" s="2">
        <v>0</v>
      </c>
      <c r="T296" s="2" t="s">
        <v>14</v>
      </c>
      <c r="U296" s="2">
        <f t="shared" si="28"/>
        <v>1483940.6</v>
      </c>
      <c r="V296" s="25">
        <f t="shared" si="29"/>
        <v>11.371275987930641</v>
      </c>
      <c r="W296" s="2"/>
      <c r="X296" s="2">
        <v>8866569.3900000006</v>
      </c>
      <c r="Y296" s="2">
        <v>13049904</v>
      </c>
      <c r="Z296" s="2">
        <f t="shared" si="30"/>
        <v>4183334.6099999994</v>
      </c>
      <c r="AA296" s="2">
        <f t="shared" si="31"/>
        <v>475698.52400172187</v>
      </c>
      <c r="AB296" s="2"/>
      <c r="AC296" s="25">
        <v>143.91042224184909</v>
      </c>
      <c r="AD296" s="25">
        <f t="shared" si="32"/>
        <v>141.81590334340436</v>
      </c>
      <c r="AE296" s="28">
        <f t="shared" si="33"/>
        <v>-2.0945188984447327</v>
      </c>
      <c r="AF296" s="2">
        <v>10</v>
      </c>
      <c r="AG296" s="2">
        <v>1</v>
      </c>
      <c r="AH296" s="25">
        <f t="shared" si="34"/>
        <v>141.81590334340436</v>
      </c>
      <c r="AI296" s="25"/>
      <c r="AJ296" s="25"/>
      <c r="AK296" s="26">
        <v>141.81590334340436</v>
      </c>
      <c r="AL296" s="26">
        <v>141.61067306877518</v>
      </c>
      <c r="AM296" s="26">
        <v>141.81590334340436</v>
      </c>
      <c r="AN296" s="26">
        <v>141.81590334340436</v>
      </c>
      <c r="AO296" s="26"/>
      <c r="AP296" s="26"/>
      <c r="AQ296" s="26"/>
      <c r="AR296" s="26"/>
      <c r="AS296" s="26"/>
    </row>
    <row r="297" spans="1:45" ht="11.25" x14ac:dyDescent="0.2">
      <c r="A297" s="6">
        <v>288</v>
      </c>
      <c r="B297" s="5" t="s">
        <v>160</v>
      </c>
      <c r="C297" s="6">
        <v>1</v>
      </c>
      <c r="D297" s="30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1208757</v>
      </c>
      <c r="K297" s="29">
        <v>0</v>
      </c>
      <c r="L297" s="2">
        <v>884220</v>
      </c>
      <c r="M297" s="2">
        <v>0</v>
      </c>
      <c r="N297" s="2">
        <v>0</v>
      </c>
      <c r="O297" s="2">
        <v>4485.67</v>
      </c>
      <c r="P297" s="2">
        <v>0</v>
      </c>
      <c r="Q297" s="2">
        <v>0</v>
      </c>
      <c r="R297" s="2">
        <v>0</v>
      </c>
      <c r="S297" s="2">
        <v>0</v>
      </c>
      <c r="T297" s="2" t="s">
        <v>14</v>
      </c>
      <c r="U297" s="2">
        <f t="shared" si="28"/>
        <v>1558088.47</v>
      </c>
      <c r="V297" s="25">
        <f t="shared" si="29"/>
        <v>3.4270866557169821</v>
      </c>
      <c r="W297" s="2"/>
      <c r="X297" s="2">
        <v>26639866.135919996</v>
      </c>
      <c r="Y297" s="2">
        <v>45463935.59675052</v>
      </c>
      <c r="Z297" s="2">
        <f t="shared" si="30"/>
        <v>18824069.460830525</v>
      </c>
      <c r="AA297" s="2">
        <f t="shared" si="31"/>
        <v>645117.17255501857</v>
      </c>
      <c r="AB297" s="2"/>
      <c r="AC297" s="25">
        <v>167.82481363267809</v>
      </c>
      <c r="AD297" s="25">
        <f t="shared" si="32"/>
        <v>168.23965329076418</v>
      </c>
      <c r="AE297" s="28">
        <f t="shared" si="33"/>
        <v>0.41483965808609469</v>
      </c>
      <c r="AF297" s="2">
        <v>6</v>
      </c>
      <c r="AG297" s="2">
        <v>1</v>
      </c>
      <c r="AH297" s="25">
        <f t="shared" si="34"/>
        <v>168.23965329076418</v>
      </c>
      <c r="AI297" s="25"/>
      <c r="AJ297" s="25"/>
      <c r="AK297" s="26">
        <v>168.23965329076418</v>
      </c>
      <c r="AL297" s="26">
        <v>168.20395039788531</v>
      </c>
      <c r="AM297" s="26">
        <v>168.23881008507408</v>
      </c>
      <c r="AN297" s="26">
        <v>168.23965329076418</v>
      </c>
      <c r="AO297" s="26"/>
      <c r="AP297" s="26"/>
      <c r="AQ297" s="26"/>
      <c r="AR297" s="26"/>
      <c r="AS297" s="26"/>
    </row>
    <row r="298" spans="1:45" ht="11.25" x14ac:dyDescent="0.2">
      <c r="A298" s="6">
        <v>289</v>
      </c>
      <c r="B298" s="5" t="s">
        <v>159</v>
      </c>
      <c r="C298" s="6">
        <v>1</v>
      </c>
      <c r="D298" s="30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9">
        <v>0</v>
      </c>
      <c r="L298" s="2">
        <v>75000</v>
      </c>
      <c r="M298" s="2">
        <v>0</v>
      </c>
      <c r="N298" s="2">
        <v>24294</v>
      </c>
      <c r="O298" s="2">
        <v>664.0200000000001</v>
      </c>
      <c r="P298" s="2">
        <v>0</v>
      </c>
      <c r="Q298" s="2">
        <v>0</v>
      </c>
      <c r="R298" s="2">
        <v>0</v>
      </c>
      <c r="S298" s="2">
        <v>0</v>
      </c>
      <c r="T298" s="2" t="s">
        <v>14</v>
      </c>
      <c r="U298" s="2">
        <f t="shared" si="28"/>
        <v>54208.020000000004</v>
      </c>
      <c r="V298" s="25">
        <f t="shared" si="29"/>
        <v>1.5933714531941676</v>
      </c>
      <c r="W298" s="2"/>
      <c r="X298" s="2">
        <v>2034470.88</v>
      </c>
      <c r="Y298" s="2">
        <v>3402095.5936753708</v>
      </c>
      <c r="Z298" s="2">
        <f t="shared" si="30"/>
        <v>1367624.7136753709</v>
      </c>
      <c r="AA298" s="2">
        <f t="shared" si="31"/>
        <v>21791.341774531833</v>
      </c>
      <c r="AB298" s="2"/>
      <c r="AC298" s="25">
        <v>158.7253142934056</v>
      </c>
      <c r="AD298" s="25">
        <f t="shared" si="32"/>
        <v>166.15151807436237</v>
      </c>
      <c r="AE298" s="28">
        <f t="shared" si="33"/>
        <v>7.4262037809567687</v>
      </c>
      <c r="AF298" s="2">
        <v>2</v>
      </c>
      <c r="AG298" s="2">
        <v>1</v>
      </c>
      <c r="AH298" s="25">
        <f t="shared" si="34"/>
        <v>166.15151807436237</v>
      </c>
      <c r="AI298" s="25"/>
      <c r="AJ298" s="25"/>
      <c r="AK298" s="26">
        <v>166.15151807436237</v>
      </c>
      <c r="AL298" s="26">
        <v>164.58882736841858</v>
      </c>
      <c r="AM298" s="26">
        <v>166.13915409786208</v>
      </c>
      <c r="AN298" s="26">
        <v>166.15151807436237</v>
      </c>
      <c r="AO298" s="26"/>
      <c r="AP298" s="26"/>
      <c r="AQ298" s="26"/>
      <c r="AR298" s="26"/>
      <c r="AS298" s="26"/>
    </row>
    <row r="299" spans="1:45" ht="11.25" x14ac:dyDescent="0.2">
      <c r="A299" s="6">
        <v>290</v>
      </c>
      <c r="B299" s="5" t="s">
        <v>158</v>
      </c>
      <c r="C299" s="6">
        <v>1</v>
      </c>
      <c r="D299" s="30">
        <v>0</v>
      </c>
      <c r="E299" s="2">
        <v>9900</v>
      </c>
      <c r="F299" s="2">
        <v>0</v>
      </c>
      <c r="G299" s="2">
        <v>0</v>
      </c>
      <c r="H299" s="2">
        <v>0</v>
      </c>
      <c r="I299" s="2">
        <v>0</v>
      </c>
      <c r="J299" s="2">
        <v>24489</v>
      </c>
      <c r="K299" s="29">
        <v>42195</v>
      </c>
      <c r="L299" s="2">
        <v>450000</v>
      </c>
      <c r="M299" s="2">
        <v>15596</v>
      </c>
      <c r="N299" s="2">
        <v>34632</v>
      </c>
      <c r="O299" s="2">
        <v>924.84</v>
      </c>
      <c r="P299" s="2">
        <v>0</v>
      </c>
      <c r="Q299" s="2">
        <v>0</v>
      </c>
      <c r="R299" s="2">
        <v>0</v>
      </c>
      <c r="S299" s="2">
        <v>0</v>
      </c>
      <c r="T299" s="2" t="s">
        <v>4</v>
      </c>
      <c r="U299" s="2">
        <f t="shared" si="28"/>
        <v>577736.84</v>
      </c>
      <c r="V299" s="25">
        <f t="shared" si="29"/>
        <v>2.9807786362319342</v>
      </c>
      <c r="W299" s="2"/>
      <c r="X299" s="2">
        <v>13916186.880000001</v>
      </c>
      <c r="Y299" s="2">
        <v>19382077.990545768</v>
      </c>
      <c r="Z299" s="2">
        <f t="shared" si="30"/>
        <v>5465891.1105457675</v>
      </c>
      <c r="AA299" s="2">
        <f t="shared" si="31"/>
        <v>162926.11450284865</v>
      </c>
      <c r="AB299" s="2"/>
      <c r="AC299" s="25">
        <v>140.99220604771423</v>
      </c>
      <c r="AD299" s="25">
        <f t="shared" si="32"/>
        <v>138.10645144227124</v>
      </c>
      <c r="AE299" s="28">
        <f t="shared" si="33"/>
        <v>-2.8857546054429974</v>
      </c>
      <c r="AF299" s="2">
        <v>0</v>
      </c>
      <c r="AG299" s="2">
        <v>1</v>
      </c>
      <c r="AH299" s="25">
        <f t="shared" si="34"/>
        <v>138.10645144227124</v>
      </c>
      <c r="AI299" s="25"/>
      <c r="AJ299" s="25"/>
      <c r="AK299" s="26">
        <v>138.10645144227124</v>
      </c>
      <c r="AL299" s="26">
        <v>138.08204647735357</v>
      </c>
      <c r="AM299" s="26">
        <v>138.10399707081811</v>
      </c>
      <c r="AN299" s="26">
        <v>138.10645144227124</v>
      </c>
      <c r="AO299" s="26"/>
      <c r="AP299" s="26"/>
      <c r="AQ299" s="26"/>
      <c r="AR299" s="26"/>
      <c r="AS299" s="26"/>
    </row>
    <row r="300" spans="1:45" ht="11.25" x14ac:dyDescent="0.2">
      <c r="A300" s="6">
        <v>291</v>
      </c>
      <c r="B300" s="5" t="s">
        <v>157</v>
      </c>
      <c r="C300" s="6">
        <v>1</v>
      </c>
      <c r="D300" s="30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1572091.08</v>
      </c>
      <c r="K300" s="29">
        <v>381698</v>
      </c>
      <c r="L300" s="2">
        <v>1162817</v>
      </c>
      <c r="M300" s="2">
        <v>0</v>
      </c>
      <c r="N300" s="2">
        <v>0</v>
      </c>
      <c r="O300" s="2">
        <v>47306.840000000004</v>
      </c>
      <c r="P300" s="2">
        <v>0</v>
      </c>
      <c r="Q300" s="2">
        <v>0</v>
      </c>
      <c r="R300" s="2">
        <v>0</v>
      </c>
      <c r="S300" s="2">
        <v>0</v>
      </c>
      <c r="T300" s="2" t="s">
        <v>14</v>
      </c>
      <c r="U300" s="2">
        <f t="shared" si="28"/>
        <v>2454594.5499999998</v>
      </c>
      <c r="V300" s="25">
        <f t="shared" si="29"/>
        <v>7.6794841165508876</v>
      </c>
      <c r="W300" s="2"/>
      <c r="X300" s="2">
        <v>23409223.779999994</v>
      </c>
      <c r="Y300" s="2">
        <v>31963013.566364925</v>
      </c>
      <c r="Z300" s="2">
        <f t="shared" si="30"/>
        <v>8553789.7863649316</v>
      </c>
      <c r="AA300" s="2">
        <f t="shared" si="31"/>
        <v>656886.92800704704</v>
      </c>
      <c r="AB300" s="2"/>
      <c r="AC300" s="25">
        <v>148.95045667566379</v>
      </c>
      <c r="AD300" s="25">
        <f t="shared" si="32"/>
        <v>133.73415083119806</v>
      </c>
      <c r="AE300" s="28">
        <f t="shared" si="33"/>
        <v>-15.216305844465722</v>
      </c>
      <c r="AF300" s="2">
        <v>65</v>
      </c>
      <c r="AG300" s="2">
        <v>1</v>
      </c>
      <c r="AH300" s="25">
        <f t="shared" si="34"/>
        <v>133.73415083119806</v>
      </c>
      <c r="AI300" s="25"/>
      <c r="AJ300" s="25"/>
      <c r="AK300" s="26">
        <v>133.73415083119806</v>
      </c>
      <c r="AL300" s="26">
        <v>148.95045667566379</v>
      </c>
      <c r="AM300" s="26">
        <v>149.02364572624015</v>
      </c>
      <c r="AN300" s="26">
        <v>133.73415083119806</v>
      </c>
      <c r="AO300" s="26"/>
      <c r="AP300" s="26"/>
      <c r="AQ300" s="26"/>
      <c r="AR300" s="26"/>
      <c r="AS300" s="26"/>
    </row>
    <row r="301" spans="1:45" ht="11.25" x14ac:dyDescent="0.2">
      <c r="A301" s="6">
        <v>292</v>
      </c>
      <c r="B301" s="5" t="s">
        <v>156</v>
      </c>
      <c r="C301" s="6">
        <v>1</v>
      </c>
      <c r="D301" s="30">
        <v>0</v>
      </c>
      <c r="E301" s="2">
        <v>43433</v>
      </c>
      <c r="F301" s="2">
        <v>0</v>
      </c>
      <c r="G301" s="2">
        <v>0</v>
      </c>
      <c r="H301" s="2">
        <v>0</v>
      </c>
      <c r="I301" s="2">
        <v>0</v>
      </c>
      <c r="J301" s="2">
        <v>205992</v>
      </c>
      <c r="K301" s="29">
        <v>400000</v>
      </c>
      <c r="L301" s="2">
        <v>1055480</v>
      </c>
      <c r="M301" s="2">
        <v>0</v>
      </c>
      <c r="N301" s="2">
        <v>0</v>
      </c>
      <c r="O301" s="2">
        <v>8178.31</v>
      </c>
      <c r="P301" s="2">
        <v>0</v>
      </c>
      <c r="Q301" s="2">
        <v>0</v>
      </c>
      <c r="R301" s="2">
        <v>0</v>
      </c>
      <c r="S301" s="2">
        <v>0</v>
      </c>
      <c r="T301" s="2" t="s">
        <v>14</v>
      </c>
      <c r="U301" s="2">
        <f t="shared" si="28"/>
        <v>1069240.5100000002</v>
      </c>
      <c r="V301" s="25">
        <f t="shared" si="29"/>
        <v>3.946367499954115</v>
      </c>
      <c r="W301" s="2"/>
      <c r="X301" s="2">
        <v>22877752.370000001</v>
      </c>
      <c r="Y301" s="2">
        <v>27094296.464088365</v>
      </c>
      <c r="Z301" s="2">
        <f t="shared" si="30"/>
        <v>4216544.0940883644</v>
      </c>
      <c r="AA301" s="2">
        <f t="shared" si="31"/>
        <v>166400.32575033786</v>
      </c>
      <c r="AB301" s="2"/>
      <c r="AC301" s="25">
        <v>117.38470585977367</v>
      </c>
      <c r="AD301" s="25">
        <f t="shared" si="32"/>
        <v>117.70341641449468</v>
      </c>
      <c r="AE301" s="28">
        <f t="shared" si="33"/>
        <v>0.31871055472100807</v>
      </c>
      <c r="AF301" s="2">
        <v>13</v>
      </c>
      <c r="AG301" s="2">
        <v>1</v>
      </c>
      <c r="AH301" s="25">
        <f t="shared" si="34"/>
        <v>117.70341641449468</v>
      </c>
      <c r="AI301" s="25"/>
      <c r="AJ301" s="25"/>
      <c r="AK301" s="26">
        <v>117.70341641449468</v>
      </c>
      <c r="AL301" s="26">
        <v>117.38470585977367</v>
      </c>
      <c r="AM301" s="26">
        <v>117.38470585977367</v>
      </c>
      <c r="AN301" s="26">
        <v>117.70341641449468</v>
      </c>
      <c r="AO301" s="26"/>
      <c r="AP301" s="26"/>
      <c r="AQ301" s="26"/>
      <c r="AR301" s="26"/>
      <c r="AS301" s="26"/>
    </row>
    <row r="302" spans="1:45" ht="11.25" x14ac:dyDescent="0.2">
      <c r="A302" s="6">
        <v>293</v>
      </c>
      <c r="B302" s="5" t="s">
        <v>155</v>
      </c>
      <c r="C302" s="6">
        <v>1</v>
      </c>
      <c r="D302" s="30">
        <v>0</v>
      </c>
      <c r="E302" s="2">
        <v>523655</v>
      </c>
      <c r="F302" s="2">
        <v>0</v>
      </c>
      <c r="G302" s="2">
        <v>0</v>
      </c>
      <c r="H302" s="2">
        <v>0</v>
      </c>
      <c r="I302" s="2">
        <v>133543</v>
      </c>
      <c r="J302" s="2">
        <v>3315195</v>
      </c>
      <c r="K302" s="29">
        <v>3527607</v>
      </c>
      <c r="L302" s="2">
        <v>4760331</v>
      </c>
      <c r="M302" s="2">
        <v>21457</v>
      </c>
      <c r="N302" s="2">
        <v>48387</v>
      </c>
      <c r="O302" s="2">
        <v>63449.330000000009</v>
      </c>
      <c r="P302" s="2">
        <v>0</v>
      </c>
      <c r="Q302" s="2">
        <v>0</v>
      </c>
      <c r="R302" s="2">
        <v>0</v>
      </c>
      <c r="S302" s="2">
        <v>0</v>
      </c>
      <c r="T302" s="2" t="s">
        <v>111</v>
      </c>
      <c r="U302" s="2">
        <f t="shared" si="28"/>
        <v>12393624.33</v>
      </c>
      <c r="V302" s="25">
        <f t="shared" si="29"/>
        <v>11.35848808321877</v>
      </c>
      <c r="W302" s="2"/>
      <c r="X302" s="2">
        <v>103523189.69</v>
      </c>
      <c r="Y302" s="2">
        <v>109113327.75275397</v>
      </c>
      <c r="Z302" s="2">
        <f t="shared" si="30"/>
        <v>5590138.0627539754</v>
      </c>
      <c r="AA302" s="2">
        <f t="shared" si="31"/>
        <v>634955.16569338692</v>
      </c>
      <c r="AB302" s="2"/>
      <c r="AC302" s="25">
        <v>106.01188218755067</v>
      </c>
      <c r="AD302" s="25">
        <f t="shared" si="32"/>
        <v>104.78654387668973</v>
      </c>
      <c r="AE302" s="28">
        <f t="shared" si="33"/>
        <v>-1.2253383108609341</v>
      </c>
      <c r="AF302" s="2">
        <v>90</v>
      </c>
      <c r="AG302" s="2">
        <v>1</v>
      </c>
      <c r="AH302" s="25">
        <f t="shared" si="34"/>
        <v>104.78654387668973</v>
      </c>
      <c r="AI302" s="25"/>
      <c r="AJ302" s="25"/>
      <c r="AK302" s="26">
        <v>104.78654387668973</v>
      </c>
      <c r="AL302" s="26">
        <v>104.49628968925171</v>
      </c>
      <c r="AM302" s="26">
        <v>104.78303737392662</v>
      </c>
      <c r="AN302" s="26">
        <v>104.78654387668973</v>
      </c>
      <c r="AO302" s="26"/>
      <c r="AP302" s="26"/>
      <c r="AQ302" s="26"/>
      <c r="AR302" s="26"/>
      <c r="AS302" s="26"/>
    </row>
    <row r="303" spans="1:45" ht="11.25" x14ac:dyDescent="0.2">
      <c r="A303" s="6">
        <v>294</v>
      </c>
      <c r="B303" s="5" t="s">
        <v>154</v>
      </c>
      <c r="C303" s="6">
        <v>0</v>
      </c>
      <c r="D303" s="30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9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f t="shared" si="28"/>
        <v>0</v>
      </c>
      <c r="V303" s="25">
        <f t="shared" si="29"/>
        <v>0</v>
      </c>
      <c r="W303" s="2"/>
      <c r="X303" s="2">
        <v>0</v>
      </c>
      <c r="Y303" s="2">
        <v>692.2</v>
      </c>
      <c r="Z303" s="2">
        <f t="shared" si="30"/>
        <v>692.2</v>
      </c>
      <c r="AA303" s="2">
        <f t="shared" si="31"/>
        <v>0</v>
      </c>
      <c r="AB303" s="2"/>
      <c r="AC303" s="25">
        <v>0</v>
      </c>
      <c r="AD303" s="25">
        <f t="shared" si="32"/>
        <v>0</v>
      </c>
      <c r="AE303" s="28">
        <f t="shared" si="33"/>
        <v>0</v>
      </c>
      <c r="AF303" s="2">
        <v>0</v>
      </c>
      <c r="AG303" s="2" t="s">
        <v>94</v>
      </c>
      <c r="AH303" s="25">
        <f t="shared" si="34"/>
        <v>0</v>
      </c>
      <c r="AI303" s="25"/>
      <c r="AJ303" s="25"/>
      <c r="AK303" s="26">
        <v>0</v>
      </c>
      <c r="AL303" s="26">
        <v>0</v>
      </c>
      <c r="AM303" s="26">
        <v>0</v>
      </c>
      <c r="AN303" s="26">
        <v>0</v>
      </c>
      <c r="AO303" s="26"/>
      <c r="AP303" s="26"/>
      <c r="AQ303" s="26"/>
      <c r="AR303" s="26"/>
      <c r="AS303" s="26"/>
    </row>
    <row r="304" spans="1:45" ht="11.25" x14ac:dyDescent="0.2">
      <c r="A304" s="6">
        <v>295</v>
      </c>
      <c r="B304" s="5" t="s">
        <v>153</v>
      </c>
      <c r="C304" s="6">
        <v>1</v>
      </c>
      <c r="D304" s="30">
        <v>0</v>
      </c>
      <c r="E304" s="2">
        <v>1239760.26</v>
      </c>
      <c r="F304" s="2">
        <v>0</v>
      </c>
      <c r="G304" s="2">
        <v>0</v>
      </c>
      <c r="H304" s="2">
        <v>0</v>
      </c>
      <c r="I304" s="2">
        <v>0</v>
      </c>
      <c r="J304" s="2">
        <v>1785999</v>
      </c>
      <c r="K304" s="29">
        <v>707184</v>
      </c>
      <c r="L304" s="2">
        <v>2187998</v>
      </c>
      <c r="M304" s="2">
        <v>0</v>
      </c>
      <c r="N304" s="2">
        <v>0</v>
      </c>
      <c r="O304" s="2">
        <v>71845.200000000012</v>
      </c>
      <c r="P304" s="2">
        <v>0</v>
      </c>
      <c r="Q304" s="2">
        <v>0</v>
      </c>
      <c r="R304" s="2">
        <v>0</v>
      </c>
      <c r="S304" s="2">
        <v>0</v>
      </c>
      <c r="T304" s="2" t="s">
        <v>4</v>
      </c>
      <c r="U304" s="2">
        <f t="shared" si="28"/>
        <v>5992786.46</v>
      </c>
      <c r="V304" s="25">
        <f t="shared" si="29"/>
        <v>10.092646334502597</v>
      </c>
      <c r="W304" s="2"/>
      <c r="X304" s="2">
        <v>35851430.130000003</v>
      </c>
      <c r="Y304" s="2">
        <v>59377751.497277126</v>
      </c>
      <c r="Z304" s="2">
        <f t="shared" si="30"/>
        <v>23526321.367277123</v>
      </c>
      <c r="AA304" s="2">
        <f t="shared" si="31"/>
        <v>2374428.4111177959</v>
      </c>
      <c r="AB304" s="2"/>
      <c r="AC304" s="25">
        <v>155.33101211660374</v>
      </c>
      <c r="AD304" s="25">
        <f t="shared" si="32"/>
        <v>158.9987425312211</v>
      </c>
      <c r="AE304" s="28">
        <f t="shared" si="33"/>
        <v>3.6677304146173526</v>
      </c>
      <c r="AF304" s="2">
        <v>63</v>
      </c>
      <c r="AG304" s="2">
        <v>1</v>
      </c>
      <c r="AH304" s="25">
        <f t="shared" si="34"/>
        <v>158.9987425312211</v>
      </c>
      <c r="AI304" s="25"/>
      <c r="AJ304" s="25"/>
      <c r="AK304" s="26">
        <v>158.9987425312211</v>
      </c>
      <c r="AL304" s="26">
        <v>156.7886982053198</v>
      </c>
      <c r="AM304" s="26">
        <v>156.7429893830456</v>
      </c>
      <c r="AN304" s="26">
        <v>158.9987425312211</v>
      </c>
      <c r="AO304" s="26"/>
      <c r="AP304" s="26"/>
      <c r="AQ304" s="26"/>
      <c r="AR304" s="26"/>
      <c r="AS304" s="26"/>
    </row>
    <row r="305" spans="1:45" ht="11.25" x14ac:dyDescent="0.2">
      <c r="A305" s="6">
        <v>296</v>
      </c>
      <c r="B305" s="5" t="s">
        <v>152</v>
      </c>
      <c r="C305" s="6">
        <v>1</v>
      </c>
      <c r="D305" s="30">
        <v>10205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9">
        <v>0</v>
      </c>
      <c r="L305" s="2">
        <v>284805</v>
      </c>
      <c r="M305" s="2">
        <v>0</v>
      </c>
      <c r="N305" s="2">
        <v>6589</v>
      </c>
      <c r="O305" s="2">
        <v>60892.860000000008</v>
      </c>
      <c r="P305" s="2">
        <v>0</v>
      </c>
      <c r="Q305" s="2">
        <v>0</v>
      </c>
      <c r="R305" s="2">
        <v>0</v>
      </c>
      <c r="S305" s="2">
        <v>0</v>
      </c>
      <c r="T305" s="2" t="s">
        <v>14</v>
      </c>
      <c r="U305" s="2">
        <f t="shared" si="28"/>
        <v>182535.76</v>
      </c>
      <c r="V305" s="25">
        <f t="shared" si="29"/>
        <v>1.7888597358304261</v>
      </c>
      <c r="W305" s="2"/>
      <c r="X305" s="2">
        <v>4358704.2899999991</v>
      </c>
      <c r="Y305" s="2">
        <v>10204028.652658064</v>
      </c>
      <c r="Z305" s="2">
        <f t="shared" si="30"/>
        <v>5845324.3626580648</v>
      </c>
      <c r="AA305" s="2">
        <f t="shared" si="31"/>
        <v>104564.6539522766</v>
      </c>
      <c r="AB305" s="2"/>
      <c r="AC305" s="25">
        <v>246.10708820417747</v>
      </c>
      <c r="AD305" s="25">
        <f t="shared" si="32"/>
        <v>231.7079417816112</v>
      </c>
      <c r="AE305" s="28">
        <f t="shared" si="33"/>
        <v>-14.399146422566275</v>
      </c>
      <c r="AF305" s="2">
        <v>30</v>
      </c>
      <c r="AG305" s="2">
        <v>1</v>
      </c>
      <c r="AH305" s="25">
        <f t="shared" si="34"/>
        <v>231.7079417816112</v>
      </c>
      <c r="AI305" s="25"/>
      <c r="AJ305" s="25"/>
      <c r="AK305" s="26">
        <v>231.7079417816112</v>
      </c>
      <c r="AL305" s="26">
        <v>246.10708820417747</v>
      </c>
      <c r="AM305" s="26">
        <v>246.10708820417747</v>
      </c>
      <c r="AN305" s="26">
        <v>231.7079417816112</v>
      </c>
      <c r="AO305" s="26"/>
      <c r="AP305" s="26"/>
      <c r="AQ305" s="26"/>
      <c r="AR305" s="26"/>
      <c r="AS305" s="26"/>
    </row>
    <row r="306" spans="1:45" ht="11.25" x14ac:dyDescent="0.2">
      <c r="A306" s="6">
        <v>297</v>
      </c>
      <c r="B306" s="5" t="s">
        <v>151</v>
      </c>
      <c r="C306" s="6">
        <v>0</v>
      </c>
      <c r="D306" s="30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9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f t="shared" si="28"/>
        <v>0</v>
      </c>
      <c r="V306" s="25">
        <f t="shared" si="29"/>
        <v>0</v>
      </c>
      <c r="W306" s="2"/>
      <c r="X306" s="2">
        <v>0</v>
      </c>
      <c r="Y306" s="2">
        <v>0</v>
      </c>
      <c r="Z306" s="2">
        <f t="shared" si="30"/>
        <v>0</v>
      </c>
      <c r="AA306" s="2">
        <f t="shared" si="31"/>
        <v>0</v>
      </c>
      <c r="AB306" s="2"/>
      <c r="AC306" s="25">
        <v>0</v>
      </c>
      <c r="AD306" s="25">
        <f t="shared" si="32"/>
        <v>0</v>
      </c>
      <c r="AE306" s="28">
        <f t="shared" si="33"/>
        <v>0</v>
      </c>
      <c r="AF306" s="2">
        <v>0</v>
      </c>
      <c r="AG306" s="2" t="s">
        <v>94</v>
      </c>
      <c r="AH306" s="25">
        <f t="shared" si="34"/>
        <v>0</v>
      </c>
      <c r="AI306" s="25"/>
      <c r="AJ306" s="25"/>
      <c r="AK306" s="26">
        <v>0</v>
      </c>
      <c r="AL306" s="26">
        <v>0</v>
      </c>
      <c r="AM306" s="26">
        <v>0</v>
      </c>
      <c r="AN306" s="26">
        <v>0</v>
      </c>
      <c r="AO306" s="26"/>
      <c r="AP306" s="26"/>
      <c r="AQ306" s="26"/>
      <c r="AR306" s="26"/>
      <c r="AS306" s="26"/>
    </row>
    <row r="307" spans="1:45" ht="11.25" x14ac:dyDescent="0.2">
      <c r="A307" s="6">
        <v>298</v>
      </c>
      <c r="B307" s="5" t="s">
        <v>150</v>
      </c>
      <c r="C307" s="6">
        <v>1</v>
      </c>
      <c r="D307" s="30">
        <v>0</v>
      </c>
      <c r="E307" s="2">
        <v>3000</v>
      </c>
      <c r="F307" s="2">
        <v>0</v>
      </c>
      <c r="G307" s="2">
        <v>0</v>
      </c>
      <c r="H307" s="2">
        <v>0</v>
      </c>
      <c r="I307" s="2">
        <v>0</v>
      </c>
      <c r="J307" s="2">
        <v>147855</v>
      </c>
      <c r="K307" s="29">
        <v>22352</v>
      </c>
      <c r="L307" s="2">
        <v>173255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 t="s">
        <v>4</v>
      </c>
      <c r="U307" s="2">
        <f t="shared" si="28"/>
        <v>346462</v>
      </c>
      <c r="V307" s="25">
        <f t="shared" si="29"/>
        <v>3.3179344497691505</v>
      </c>
      <c r="W307" s="2"/>
      <c r="X307" s="2">
        <v>6270046.2603099989</v>
      </c>
      <c r="Y307" s="2">
        <v>10442099</v>
      </c>
      <c r="Z307" s="2">
        <f t="shared" si="30"/>
        <v>4172052.7396900011</v>
      </c>
      <c r="AA307" s="2">
        <f t="shared" si="31"/>
        <v>138425.97511271221</v>
      </c>
      <c r="AB307" s="2"/>
      <c r="AC307" s="25">
        <v>183.56694667876852</v>
      </c>
      <c r="AD307" s="25">
        <f t="shared" si="32"/>
        <v>164.33169066248422</v>
      </c>
      <c r="AE307" s="28">
        <f t="shared" si="33"/>
        <v>-19.235256016284296</v>
      </c>
      <c r="AF307" s="2">
        <v>0</v>
      </c>
      <c r="AG307" s="2">
        <v>1</v>
      </c>
      <c r="AH307" s="25">
        <f t="shared" si="34"/>
        <v>164.33169066248422</v>
      </c>
      <c r="AI307" s="25"/>
      <c r="AJ307" s="25"/>
      <c r="AK307" s="26">
        <v>164.33169066248422</v>
      </c>
      <c r="AL307" s="26">
        <v>164.33169066248422</v>
      </c>
      <c r="AM307" s="26">
        <v>164.33169066248422</v>
      </c>
      <c r="AN307" s="26">
        <v>164.33169066248422</v>
      </c>
      <c r="AO307" s="26"/>
      <c r="AP307" s="26"/>
      <c r="AQ307" s="26"/>
      <c r="AR307" s="26"/>
      <c r="AS307" s="26"/>
    </row>
    <row r="308" spans="1:45" ht="11.25" x14ac:dyDescent="0.2">
      <c r="A308" s="6">
        <v>299</v>
      </c>
      <c r="B308" s="5" t="s">
        <v>149</v>
      </c>
      <c r="C308" s="6">
        <v>0</v>
      </c>
      <c r="D308" s="30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9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f t="shared" si="28"/>
        <v>0</v>
      </c>
      <c r="V308" s="25">
        <f t="shared" si="29"/>
        <v>0</v>
      </c>
      <c r="W308" s="2"/>
      <c r="X308" s="2">
        <v>0</v>
      </c>
      <c r="Y308" s="2">
        <v>0</v>
      </c>
      <c r="Z308" s="2">
        <f t="shared" si="30"/>
        <v>0</v>
      </c>
      <c r="AA308" s="2">
        <f t="shared" si="31"/>
        <v>0</v>
      </c>
      <c r="AB308" s="2"/>
      <c r="AC308" s="25">
        <v>0</v>
      </c>
      <c r="AD308" s="25">
        <f t="shared" si="32"/>
        <v>0</v>
      </c>
      <c r="AE308" s="28">
        <f t="shared" si="33"/>
        <v>0</v>
      </c>
      <c r="AF308" s="2">
        <v>0</v>
      </c>
      <c r="AG308" s="2" t="s">
        <v>94</v>
      </c>
      <c r="AH308" s="25">
        <f t="shared" si="34"/>
        <v>0</v>
      </c>
      <c r="AI308" s="25"/>
      <c r="AJ308" s="25"/>
      <c r="AK308" s="26">
        <v>0</v>
      </c>
      <c r="AL308" s="26">
        <v>0</v>
      </c>
      <c r="AM308" s="26">
        <v>0</v>
      </c>
      <c r="AN308" s="26">
        <v>0</v>
      </c>
      <c r="AO308" s="26"/>
      <c r="AP308" s="26"/>
      <c r="AQ308" s="26"/>
      <c r="AR308" s="26"/>
      <c r="AS308" s="26"/>
    </row>
    <row r="309" spans="1:45" ht="11.25" x14ac:dyDescent="0.2">
      <c r="A309" s="6">
        <v>300</v>
      </c>
      <c r="B309" s="5" t="s">
        <v>148</v>
      </c>
      <c r="C309" s="6">
        <v>1</v>
      </c>
      <c r="D309" s="30">
        <v>0</v>
      </c>
      <c r="E309" s="2">
        <v>174155</v>
      </c>
      <c r="F309" s="2">
        <v>0</v>
      </c>
      <c r="G309" s="2">
        <v>0</v>
      </c>
      <c r="H309" s="2">
        <v>0</v>
      </c>
      <c r="I309" s="2">
        <v>0</v>
      </c>
      <c r="J309" s="2">
        <v>158723</v>
      </c>
      <c r="K309" s="29">
        <v>67965</v>
      </c>
      <c r="L309" s="2">
        <v>107561</v>
      </c>
      <c r="M309" s="2">
        <v>0</v>
      </c>
      <c r="N309" s="2">
        <v>62915</v>
      </c>
      <c r="O309" s="2">
        <v>8444.52</v>
      </c>
      <c r="P309" s="2">
        <v>0</v>
      </c>
      <c r="Q309" s="2">
        <v>0</v>
      </c>
      <c r="R309" s="2">
        <v>0</v>
      </c>
      <c r="S309" s="2">
        <v>0</v>
      </c>
      <c r="T309" s="2" t="s">
        <v>4</v>
      </c>
      <c r="U309" s="2">
        <f t="shared" si="28"/>
        <v>579763.52</v>
      </c>
      <c r="V309" s="25">
        <f t="shared" si="29"/>
        <v>8.5192026946943251</v>
      </c>
      <c r="W309" s="2"/>
      <c r="X309" s="2">
        <v>2296768.69</v>
      </c>
      <c r="Y309" s="2">
        <v>6805373</v>
      </c>
      <c r="Z309" s="2">
        <f t="shared" si="30"/>
        <v>4508604.3100000005</v>
      </c>
      <c r="AA309" s="2">
        <f t="shared" si="31"/>
        <v>384097.13987062452</v>
      </c>
      <c r="AB309" s="2"/>
      <c r="AC309" s="25">
        <v>288.93455631493447</v>
      </c>
      <c r="AD309" s="25">
        <f t="shared" si="32"/>
        <v>279.57869192867548</v>
      </c>
      <c r="AE309" s="28">
        <f t="shared" si="33"/>
        <v>-9.3558643862589861</v>
      </c>
      <c r="AF309" s="2">
        <v>1</v>
      </c>
      <c r="AG309" s="2">
        <v>1</v>
      </c>
      <c r="AH309" s="25">
        <f t="shared" si="34"/>
        <v>279.57869192867548</v>
      </c>
      <c r="AI309" s="25"/>
      <c r="AJ309" s="25"/>
      <c r="AK309" s="26">
        <v>279.57869192867548</v>
      </c>
      <c r="AL309" s="26">
        <v>279.01076048344839</v>
      </c>
      <c r="AM309" s="26">
        <v>279.57869192867548</v>
      </c>
      <c r="AN309" s="26">
        <v>279.57869192867548</v>
      </c>
      <c r="AO309" s="26"/>
      <c r="AP309" s="26"/>
      <c r="AQ309" s="26"/>
      <c r="AR309" s="26"/>
      <c r="AS309" s="26"/>
    </row>
    <row r="310" spans="1:45" ht="11.25" x14ac:dyDescent="0.2">
      <c r="A310" s="6">
        <v>301</v>
      </c>
      <c r="B310" s="5" t="s">
        <v>147</v>
      </c>
      <c r="C310" s="6">
        <v>1</v>
      </c>
      <c r="D310" s="30">
        <v>0</v>
      </c>
      <c r="E310" s="2">
        <v>0</v>
      </c>
      <c r="F310" s="2">
        <v>0</v>
      </c>
      <c r="G310" s="2">
        <v>0</v>
      </c>
      <c r="H310" s="2">
        <v>0</v>
      </c>
      <c r="I310" s="2">
        <v>62620</v>
      </c>
      <c r="J310" s="2">
        <v>1192824</v>
      </c>
      <c r="K310" s="29">
        <v>416687</v>
      </c>
      <c r="L310" s="2">
        <v>396747</v>
      </c>
      <c r="M310" s="2">
        <v>5870</v>
      </c>
      <c r="N310" s="2">
        <v>19070</v>
      </c>
      <c r="O310" s="2">
        <v>80636.850000000006</v>
      </c>
      <c r="P310" s="2">
        <v>0</v>
      </c>
      <c r="Q310" s="2">
        <v>0</v>
      </c>
      <c r="R310" s="2">
        <v>0</v>
      </c>
      <c r="S310" s="2">
        <v>0</v>
      </c>
      <c r="T310" s="2" t="s">
        <v>14</v>
      </c>
      <c r="U310" s="2">
        <f t="shared" si="28"/>
        <v>1932439.1800000002</v>
      </c>
      <c r="V310" s="25">
        <f t="shared" si="29"/>
        <v>7.867583140526933</v>
      </c>
      <c r="W310" s="2"/>
      <c r="X310" s="2">
        <v>17653818.739999998</v>
      </c>
      <c r="Y310" s="2">
        <v>24562043.329999998</v>
      </c>
      <c r="Z310" s="2">
        <f t="shared" si="30"/>
        <v>6908224.5899999999</v>
      </c>
      <c r="AA310" s="2">
        <f t="shared" si="31"/>
        <v>543510.31315257587</v>
      </c>
      <c r="AB310" s="2"/>
      <c r="AC310" s="25">
        <v>140.65556160428966</v>
      </c>
      <c r="AD310" s="25">
        <f t="shared" si="32"/>
        <v>136.05290374045964</v>
      </c>
      <c r="AE310" s="28">
        <f t="shared" si="33"/>
        <v>-4.602657863830018</v>
      </c>
      <c r="AF310" s="2">
        <v>83</v>
      </c>
      <c r="AG310" s="2">
        <v>1</v>
      </c>
      <c r="AH310" s="25">
        <f t="shared" si="34"/>
        <v>136.05290374045964</v>
      </c>
      <c r="AI310" s="25"/>
      <c r="AJ310" s="25"/>
      <c r="AK310" s="26">
        <v>136.05290374045964</v>
      </c>
      <c r="AL310" s="26">
        <v>136.15325069808384</v>
      </c>
      <c r="AM310" s="26">
        <v>136.05290374045964</v>
      </c>
      <c r="AN310" s="26">
        <v>136.05290374045964</v>
      </c>
      <c r="AO310" s="26"/>
      <c r="AP310" s="26"/>
      <c r="AQ310" s="26"/>
      <c r="AR310" s="26"/>
      <c r="AS310" s="26"/>
    </row>
    <row r="311" spans="1:45" ht="11.25" x14ac:dyDescent="0.2">
      <c r="A311" s="6">
        <v>302</v>
      </c>
      <c r="B311" s="5" t="s">
        <v>146</v>
      </c>
      <c r="C311" s="6">
        <v>0</v>
      </c>
      <c r="D311" s="30"/>
      <c r="E311" s="2"/>
      <c r="F311" s="2"/>
      <c r="G311" s="2"/>
      <c r="H311" s="2"/>
      <c r="I311" s="2"/>
      <c r="J311" s="2"/>
      <c r="K311" s="29"/>
      <c r="L311" s="2"/>
      <c r="M311" s="2"/>
      <c r="N311" s="2"/>
      <c r="O311" s="2"/>
      <c r="P311" s="2"/>
      <c r="Q311" s="2"/>
      <c r="R311" s="2"/>
      <c r="S311" s="2"/>
      <c r="T311" s="2">
        <v>0</v>
      </c>
      <c r="U311" s="2">
        <f t="shared" si="28"/>
        <v>0</v>
      </c>
      <c r="V311" s="25">
        <f t="shared" si="29"/>
        <v>0</v>
      </c>
      <c r="W311" s="2"/>
      <c r="X311" s="2">
        <v>321152.71999999997</v>
      </c>
      <c r="Y311" s="2">
        <v>335946.05</v>
      </c>
      <c r="Z311" s="2">
        <f t="shared" si="30"/>
        <v>14793.330000000016</v>
      </c>
      <c r="AA311" s="2">
        <f t="shared" si="31"/>
        <v>0</v>
      </c>
      <c r="AB311" s="2"/>
      <c r="AC311" s="25">
        <v>0</v>
      </c>
      <c r="AD311" s="25">
        <f t="shared" si="32"/>
        <v>0</v>
      </c>
      <c r="AE311" s="28">
        <f t="shared" si="33"/>
        <v>0</v>
      </c>
      <c r="AF311" s="2">
        <v>0</v>
      </c>
      <c r="AG311" s="2" t="s">
        <v>94</v>
      </c>
      <c r="AH311" s="25">
        <f t="shared" si="34"/>
        <v>0</v>
      </c>
      <c r="AI311" s="25"/>
      <c r="AJ311" s="25"/>
      <c r="AK311" s="26">
        <v>0</v>
      </c>
      <c r="AL311" s="26">
        <v>0</v>
      </c>
      <c r="AM311" s="26">
        <v>0</v>
      </c>
      <c r="AN311" s="26">
        <v>0</v>
      </c>
      <c r="AO311" s="26"/>
      <c r="AP311" s="26"/>
      <c r="AQ311" s="26"/>
      <c r="AR311" s="26"/>
      <c r="AS311" s="26"/>
    </row>
    <row r="312" spans="1:45" ht="11.25" x14ac:dyDescent="0.2">
      <c r="A312" s="6">
        <v>303</v>
      </c>
      <c r="B312" s="5" t="s">
        <v>145</v>
      </c>
      <c r="C312" s="6">
        <v>0</v>
      </c>
      <c r="D312" s="30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9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f t="shared" si="28"/>
        <v>0</v>
      </c>
      <c r="V312" s="25">
        <f t="shared" si="29"/>
        <v>0</v>
      </c>
      <c r="W312" s="2"/>
      <c r="X312" s="2">
        <v>87946.800000000017</v>
      </c>
      <c r="Y312" s="2">
        <v>109931.1</v>
      </c>
      <c r="Z312" s="2">
        <f t="shared" si="30"/>
        <v>21984.299999999988</v>
      </c>
      <c r="AA312" s="2">
        <f t="shared" si="31"/>
        <v>0</v>
      </c>
      <c r="AB312" s="2"/>
      <c r="AC312" s="25">
        <v>0</v>
      </c>
      <c r="AD312" s="25">
        <f t="shared" si="32"/>
        <v>0</v>
      </c>
      <c r="AE312" s="28">
        <f t="shared" si="33"/>
        <v>0</v>
      </c>
      <c r="AF312" s="2">
        <v>0</v>
      </c>
      <c r="AG312" s="2" t="s">
        <v>94</v>
      </c>
      <c r="AH312" s="25">
        <f t="shared" si="34"/>
        <v>0</v>
      </c>
      <c r="AI312" s="25"/>
      <c r="AJ312" s="25"/>
      <c r="AK312" s="26">
        <v>0</v>
      </c>
      <c r="AL312" s="26">
        <v>0</v>
      </c>
      <c r="AM312" s="26">
        <v>0</v>
      </c>
      <c r="AN312" s="26">
        <v>0</v>
      </c>
      <c r="AO312" s="26"/>
      <c r="AP312" s="26"/>
      <c r="AQ312" s="26"/>
      <c r="AR312" s="26"/>
      <c r="AS312" s="26"/>
    </row>
    <row r="313" spans="1:45" ht="11.25" x14ac:dyDescent="0.2">
      <c r="A313" s="6">
        <v>304</v>
      </c>
      <c r="B313" s="5" t="s">
        <v>144</v>
      </c>
      <c r="C313" s="6">
        <v>1</v>
      </c>
      <c r="D313" s="30">
        <v>0</v>
      </c>
      <c r="E313" s="2">
        <v>66990</v>
      </c>
      <c r="F313" s="2">
        <v>0</v>
      </c>
      <c r="G313" s="2">
        <v>0</v>
      </c>
      <c r="H313" s="2">
        <v>0</v>
      </c>
      <c r="I313" s="2">
        <v>61425</v>
      </c>
      <c r="J313" s="2">
        <v>861293</v>
      </c>
      <c r="K313" s="29">
        <v>836594</v>
      </c>
      <c r="L313" s="2">
        <v>1035972</v>
      </c>
      <c r="M313" s="2">
        <v>15428</v>
      </c>
      <c r="N313" s="2">
        <v>302747</v>
      </c>
      <c r="O313" s="2">
        <v>551.11</v>
      </c>
      <c r="P313" s="2">
        <v>0</v>
      </c>
      <c r="Q313" s="2">
        <v>0</v>
      </c>
      <c r="R313" s="2">
        <v>0</v>
      </c>
      <c r="S313" s="2">
        <v>0</v>
      </c>
      <c r="T313" s="2" t="s">
        <v>4</v>
      </c>
      <c r="U313" s="2">
        <f t="shared" si="28"/>
        <v>3181000.11</v>
      </c>
      <c r="V313" s="25">
        <f t="shared" si="29"/>
        <v>11.633472663150487</v>
      </c>
      <c r="W313" s="2"/>
      <c r="X313" s="2">
        <v>19464063.84</v>
      </c>
      <c r="Y313" s="2">
        <v>27343513</v>
      </c>
      <c r="Z313" s="2">
        <f t="shared" si="30"/>
        <v>7879449.1600000001</v>
      </c>
      <c r="AA313" s="2">
        <f t="shared" si="31"/>
        <v>916653.5640354408</v>
      </c>
      <c r="AB313" s="2"/>
      <c r="AC313" s="25">
        <v>137.84166153083484</v>
      </c>
      <c r="AD313" s="25">
        <f t="shared" si="32"/>
        <v>135.77256863315219</v>
      </c>
      <c r="AE313" s="28">
        <f t="shared" si="33"/>
        <v>-2.0690928976826513</v>
      </c>
      <c r="AF313" s="2">
        <v>0</v>
      </c>
      <c r="AG313" s="2">
        <v>1</v>
      </c>
      <c r="AH313" s="25">
        <f t="shared" si="34"/>
        <v>135.77256863315219</v>
      </c>
      <c r="AI313" s="25"/>
      <c r="AJ313" s="25"/>
      <c r="AK313" s="26">
        <v>135.77256863315219</v>
      </c>
      <c r="AL313" s="26">
        <v>137.84166153083484</v>
      </c>
      <c r="AM313" s="26">
        <v>137.84166153083484</v>
      </c>
      <c r="AN313" s="26">
        <v>135.77256863315219</v>
      </c>
      <c r="AO313" s="26"/>
      <c r="AP313" s="26"/>
      <c r="AQ313" s="26"/>
      <c r="AR313" s="26"/>
      <c r="AS313" s="26"/>
    </row>
    <row r="314" spans="1:45" ht="11.25" x14ac:dyDescent="0.2">
      <c r="A314" s="6">
        <v>305</v>
      </c>
      <c r="B314" s="5" t="s">
        <v>143</v>
      </c>
      <c r="C314" s="6">
        <v>1</v>
      </c>
      <c r="D314" s="30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2124373</v>
      </c>
      <c r="K314" s="29">
        <v>0</v>
      </c>
      <c r="L314" s="2">
        <v>3462190</v>
      </c>
      <c r="M314" s="2">
        <v>338</v>
      </c>
      <c r="N314" s="2">
        <v>0</v>
      </c>
      <c r="O314" s="2">
        <v>65774.94</v>
      </c>
      <c r="P314" s="2">
        <v>0</v>
      </c>
      <c r="Q314" s="2">
        <v>0</v>
      </c>
      <c r="R314" s="2">
        <v>0</v>
      </c>
      <c r="S314" s="2">
        <v>0</v>
      </c>
      <c r="T314" s="2" t="s">
        <v>4</v>
      </c>
      <c r="U314" s="2">
        <f t="shared" si="28"/>
        <v>5652675.9400000004</v>
      </c>
      <c r="V314" s="25">
        <f t="shared" si="29"/>
        <v>10.130670978414596</v>
      </c>
      <c r="W314" s="2"/>
      <c r="X314" s="2">
        <v>38545137.935350008</v>
      </c>
      <c r="Y314" s="2">
        <v>55797646.099099934</v>
      </c>
      <c r="Z314" s="2">
        <f t="shared" si="30"/>
        <v>17252508.163749926</v>
      </c>
      <c r="AA314" s="2">
        <f t="shared" si="31"/>
        <v>1747794.8375936227</v>
      </c>
      <c r="AB314" s="2"/>
      <c r="AC314" s="25">
        <v>136.91152857999683</v>
      </c>
      <c r="AD314" s="25">
        <f t="shared" si="32"/>
        <v>140.22482252407983</v>
      </c>
      <c r="AE314" s="28">
        <f t="shared" si="33"/>
        <v>3.313293944083</v>
      </c>
      <c r="AF314" s="2">
        <v>76</v>
      </c>
      <c r="AG314" s="2">
        <v>1</v>
      </c>
      <c r="AH314" s="25">
        <f t="shared" si="34"/>
        <v>140.22482252407983</v>
      </c>
      <c r="AI314" s="25"/>
      <c r="AJ314" s="25"/>
      <c r="AK314" s="26">
        <v>140.22482252407983</v>
      </c>
      <c r="AL314" s="26">
        <v>140.172236113368</v>
      </c>
      <c r="AM314" s="26">
        <v>140.22301486483062</v>
      </c>
      <c r="AN314" s="26">
        <v>140.22482252407983</v>
      </c>
      <c r="AO314" s="26"/>
      <c r="AP314" s="26"/>
      <c r="AQ314" s="26"/>
      <c r="AR314" s="26"/>
      <c r="AS314" s="26"/>
    </row>
    <row r="315" spans="1:45" ht="11.25" x14ac:dyDescent="0.2">
      <c r="A315" s="6">
        <v>306</v>
      </c>
      <c r="B315" s="5" t="s">
        <v>142</v>
      </c>
      <c r="C315" s="6">
        <v>1</v>
      </c>
      <c r="D315" s="30">
        <v>0</v>
      </c>
      <c r="E315" s="2">
        <v>77050</v>
      </c>
      <c r="F315" s="2">
        <v>0</v>
      </c>
      <c r="G315" s="2">
        <v>0</v>
      </c>
      <c r="H315" s="2">
        <v>0</v>
      </c>
      <c r="I315" s="2">
        <v>0</v>
      </c>
      <c r="J315" s="2">
        <v>69000</v>
      </c>
      <c r="K315" s="29">
        <v>44300</v>
      </c>
      <c r="L315" s="2">
        <v>75603</v>
      </c>
      <c r="M315" s="2">
        <v>0</v>
      </c>
      <c r="N315" s="2">
        <v>0</v>
      </c>
      <c r="O315" s="2">
        <v>7747.6</v>
      </c>
      <c r="P315" s="2">
        <v>0</v>
      </c>
      <c r="Q315" s="2">
        <v>0</v>
      </c>
      <c r="R315" s="2">
        <v>0</v>
      </c>
      <c r="S315" s="2">
        <v>0</v>
      </c>
      <c r="T315" s="2" t="s">
        <v>14</v>
      </c>
      <c r="U315" s="2">
        <f t="shared" si="28"/>
        <v>227582.76999999996</v>
      </c>
      <c r="V315" s="25">
        <f t="shared" si="29"/>
        <v>9.8847252044165277</v>
      </c>
      <c r="W315" s="2"/>
      <c r="X315" s="2">
        <v>1614023.6</v>
      </c>
      <c r="Y315" s="2">
        <v>2302368.2023888254</v>
      </c>
      <c r="Z315" s="2">
        <f t="shared" si="30"/>
        <v>688344.60238882527</v>
      </c>
      <c r="AA315" s="2">
        <f t="shared" si="31"/>
        <v>68040.972405568944</v>
      </c>
      <c r="AB315" s="2"/>
      <c r="AC315" s="25">
        <v>141.36379267941771</v>
      </c>
      <c r="AD315" s="25">
        <f t="shared" si="32"/>
        <v>138.43212887241899</v>
      </c>
      <c r="AE315" s="28">
        <f t="shared" si="33"/>
        <v>-2.9316638069987278</v>
      </c>
      <c r="AF315" s="2">
        <v>10</v>
      </c>
      <c r="AG315" s="2">
        <v>1</v>
      </c>
      <c r="AH315" s="25">
        <f t="shared" si="34"/>
        <v>138.43212887241899</v>
      </c>
      <c r="AI315" s="25"/>
      <c r="AJ315" s="25"/>
      <c r="AK315" s="26">
        <v>138.43212887241899</v>
      </c>
      <c r="AL315" s="26">
        <v>139.76460190543312</v>
      </c>
      <c r="AM315" s="26">
        <v>138.34312022715454</v>
      </c>
      <c r="AN315" s="26">
        <v>138.43212887241899</v>
      </c>
      <c r="AO315" s="26"/>
      <c r="AP315" s="26"/>
      <c r="AQ315" s="26"/>
      <c r="AR315" s="26"/>
      <c r="AS315" s="26"/>
    </row>
    <row r="316" spans="1:45" ht="11.25" x14ac:dyDescent="0.2">
      <c r="A316" s="6">
        <v>307</v>
      </c>
      <c r="B316" s="5" t="s">
        <v>141</v>
      </c>
      <c r="C316" s="6">
        <v>1</v>
      </c>
      <c r="D316" s="30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1994399</v>
      </c>
      <c r="K316" s="29">
        <v>513501</v>
      </c>
      <c r="L316" s="2">
        <v>688526</v>
      </c>
      <c r="M316" s="2">
        <v>42828</v>
      </c>
      <c r="N316" s="2">
        <v>0</v>
      </c>
      <c r="O316" s="2">
        <v>49762.860000000008</v>
      </c>
      <c r="P316" s="2">
        <v>0</v>
      </c>
      <c r="Q316" s="2">
        <v>0</v>
      </c>
      <c r="R316" s="2">
        <v>0</v>
      </c>
      <c r="S316" s="2">
        <v>0</v>
      </c>
      <c r="T316" s="2" t="s">
        <v>4</v>
      </c>
      <c r="U316" s="2">
        <f t="shared" si="28"/>
        <v>3289016.86</v>
      </c>
      <c r="V316" s="25">
        <f t="shared" si="29"/>
        <v>5.7042310467519979</v>
      </c>
      <c r="W316" s="2"/>
      <c r="X316" s="2">
        <v>39454988.392580003</v>
      </c>
      <c r="Y316" s="2">
        <v>57659250.353696197</v>
      </c>
      <c r="Z316" s="2">
        <f t="shared" si="30"/>
        <v>18204261.961116195</v>
      </c>
      <c r="AA316" s="2">
        <f t="shared" si="31"/>
        <v>1038413.1626180541</v>
      </c>
      <c r="AB316" s="2"/>
      <c r="AC316" s="25">
        <v>142.04358425340948</v>
      </c>
      <c r="AD316" s="25">
        <f t="shared" si="32"/>
        <v>143.507423263433</v>
      </c>
      <c r="AE316" s="28">
        <f t="shared" si="33"/>
        <v>1.4638390100235199</v>
      </c>
      <c r="AF316" s="2">
        <v>45</v>
      </c>
      <c r="AG316" s="2">
        <v>1</v>
      </c>
      <c r="AH316" s="25">
        <f t="shared" si="34"/>
        <v>143.507423263433</v>
      </c>
      <c r="AI316" s="25"/>
      <c r="AJ316" s="25"/>
      <c r="AK316" s="26">
        <v>143.507423263433</v>
      </c>
      <c r="AL316" s="26">
        <v>143.37816728172982</v>
      </c>
      <c r="AM316" s="26">
        <v>143.49199699768931</v>
      </c>
      <c r="AN316" s="26">
        <v>143.507423263433</v>
      </c>
      <c r="AO316" s="26"/>
      <c r="AP316" s="26"/>
      <c r="AQ316" s="26"/>
      <c r="AR316" s="26"/>
      <c r="AS316" s="26"/>
    </row>
    <row r="317" spans="1:45" ht="11.25" x14ac:dyDescent="0.2">
      <c r="A317" s="6">
        <v>308</v>
      </c>
      <c r="B317" s="5" t="s">
        <v>140</v>
      </c>
      <c r="C317" s="6">
        <v>1</v>
      </c>
      <c r="D317" s="30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1705398</v>
      </c>
      <c r="K317" s="29">
        <v>1326459</v>
      </c>
      <c r="L317" s="2">
        <v>9800000</v>
      </c>
      <c r="M317" s="2">
        <v>1295</v>
      </c>
      <c r="N317" s="2">
        <v>0</v>
      </c>
      <c r="O317" s="2">
        <v>21771.4</v>
      </c>
      <c r="P317" s="2">
        <v>0</v>
      </c>
      <c r="Q317" s="2">
        <v>0</v>
      </c>
      <c r="R317" s="2">
        <v>0</v>
      </c>
      <c r="S317" s="2">
        <v>0</v>
      </c>
      <c r="T317" s="2" t="s">
        <v>4</v>
      </c>
      <c r="U317" s="2">
        <f t="shared" si="28"/>
        <v>12854923.4</v>
      </c>
      <c r="V317" s="25">
        <f t="shared" si="29"/>
        <v>10.760074287773284</v>
      </c>
      <c r="W317" s="2"/>
      <c r="X317" s="2">
        <v>78968509.286119998</v>
      </c>
      <c r="Y317" s="2">
        <v>119468723.50692877</v>
      </c>
      <c r="Z317" s="2">
        <f t="shared" si="30"/>
        <v>40500214.220808774</v>
      </c>
      <c r="AA317" s="2">
        <f t="shared" si="31"/>
        <v>4357853.1368663441</v>
      </c>
      <c r="AB317" s="2"/>
      <c r="AC317" s="25">
        <v>149.87836683713917</v>
      </c>
      <c r="AD317" s="25">
        <f t="shared" si="32"/>
        <v>145.76806807000855</v>
      </c>
      <c r="AE317" s="28">
        <f t="shared" si="33"/>
        <v>-4.1102987671306153</v>
      </c>
      <c r="AF317" s="2">
        <v>19</v>
      </c>
      <c r="AG317" s="2">
        <v>1</v>
      </c>
      <c r="AH317" s="25">
        <f t="shared" si="34"/>
        <v>145.76806807000855</v>
      </c>
      <c r="AI317" s="25"/>
      <c r="AJ317" s="25"/>
      <c r="AK317" s="26">
        <v>145.76806807000855</v>
      </c>
      <c r="AL317" s="26">
        <v>145.76582070728796</v>
      </c>
      <c r="AM317" s="26">
        <v>145.765954460182</v>
      </c>
      <c r="AN317" s="26">
        <v>145.76806807000855</v>
      </c>
      <c r="AO317" s="26"/>
      <c r="AP317" s="26"/>
      <c r="AQ317" s="26"/>
      <c r="AR317" s="26"/>
      <c r="AS317" s="26"/>
    </row>
    <row r="318" spans="1:45" ht="11.25" x14ac:dyDescent="0.2">
      <c r="A318" s="6">
        <v>309</v>
      </c>
      <c r="B318" s="5" t="s">
        <v>139</v>
      </c>
      <c r="C318" s="6">
        <v>1</v>
      </c>
      <c r="D318" s="30">
        <v>0</v>
      </c>
      <c r="E318" s="2">
        <v>81380</v>
      </c>
      <c r="F318" s="2">
        <v>0</v>
      </c>
      <c r="G318" s="2">
        <v>0</v>
      </c>
      <c r="H318" s="2">
        <v>0</v>
      </c>
      <c r="I318" s="2">
        <v>0</v>
      </c>
      <c r="J318" s="2">
        <v>265059</v>
      </c>
      <c r="K318" s="29">
        <v>368275</v>
      </c>
      <c r="L318" s="2">
        <v>462608</v>
      </c>
      <c r="M318" s="2">
        <v>1521</v>
      </c>
      <c r="N318" s="2">
        <v>194649</v>
      </c>
      <c r="O318" s="2">
        <v>2335.69</v>
      </c>
      <c r="P318" s="2">
        <v>0</v>
      </c>
      <c r="Q318" s="2">
        <v>0</v>
      </c>
      <c r="R318" s="2">
        <v>0</v>
      </c>
      <c r="S318" s="2">
        <v>0</v>
      </c>
      <c r="T318" s="2" t="s">
        <v>111</v>
      </c>
      <c r="U318" s="2">
        <f t="shared" si="28"/>
        <v>1375827.69</v>
      </c>
      <c r="V318" s="25">
        <f t="shared" si="29"/>
        <v>7.8480774866061793</v>
      </c>
      <c r="W318" s="2"/>
      <c r="X318" s="2">
        <v>15723620.550000001</v>
      </c>
      <c r="Y318" s="2">
        <v>17530760.779923983</v>
      </c>
      <c r="Z318" s="2">
        <f t="shared" si="30"/>
        <v>1807140.2299239822</v>
      </c>
      <c r="AA318" s="2">
        <f t="shared" si="31"/>
        <v>141825.76553606719</v>
      </c>
      <c r="AB318" s="2"/>
      <c r="AC318" s="25">
        <v>109.16123365670711</v>
      </c>
      <c r="AD318" s="25">
        <f t="shared" si="32"/>
        <v>110.59116416026662</v>
      </c>
      <c r="AE318" s="28">
        <f t="shared" si="33"/>
        <v>1.429930503559504</v>
      </c>
      <c r="AF318" s="2">
        <v>3</v>
      </c>
      <c r="AG318" s="2">
        <v>1</v>
      </c>
      <c r="AH318" s="25">
        <f t="shared" si="34"/>
        <v>110.59116416026662</v>
      </c>
      <c r="AI318" s="25"/>
      <c r="AJ318" s="25"/>
      <c r="AK318" s="26">
        <v>110.59116416026662</v>
      </c>
      <c r="AL318" s="26">
        <v>111.10618078559172</v>
      </c>
      <c r="AM318" s="26">
        <v>110.59042482067676</v>
      </c>
      <c r="AN318" s="26">
        <v>110.59116416026662</v>
      </c>
      <c r="AO318" s="26"/>
      <c r="AP318" s="26"/>
      <c r="AQ318" s="26"/>
      <c r="AR318" s="26"/>
      <c r="AS318" s="26"/>
    </row>
    <row r="319" spans="1:45" ht="11.25" x14ac:dyDescent="0.2">
      <c r="A319" s="6">
        <v>310</v>
      </c>
      <c r="B319" s="5" t="s">
        <v>138</v>
      </c>
      <c r="C319" s="6">
        <v>1</v>
      </c>
      <c r="D319" s="30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180000</v>
      </c>
      <c r="K319" s="29">
        <v>1200000</v>
      </c>
      <c r="L319" s="2">
        <v>1959373</v>
      </c>
      <c r="M319" s="2">
        <v>8383</v>
      </c>
      <c r="N319" s="2">
        <v>219916</v>
      </c>
      <c r="O319" s="2">
        <v>87731.98000000001</v>
      </c>
      <c r="P319" s="2">
        <v>0</v>
      </c>
      <c r="Q319" s="2">
        <v>0</v>
      </c>
      <c r="R319" s="2">
        <v>0</v>
      </c>
      <c r="S319" s="2">
        <v>0</v>
      </c>
      <c r="T319" s="2" t="s">
        <v>4</v>
      </c>
      <c r="U319" s="2">
        <f t="shared" si="28"/>
        <v>3655403.98</v>
      </c>
      <c r="V319" s="25">
        <f t="shared" si="29"/>
        <v>9.475343943622228</v>
      </c>
      <c r="W319" s="2"/>
      <c r="X319" s="2">
        <v>29995900.239999998</v>
      </c>
      <c r="Y319" s="2">
        <v>38578061.142154329</v>
      </c>
      <c r="Z319" s="2">
        <f t="shared" si="30"/>
        <v>8582160.9021543302</v>
      </c>
      <c r="AA319" s="2">
        <f t="shared" si="31"/>
        <v>813189.26327419502</v>
      </c>
      <c r="AB319" s="2"/>
      <c r="AC319" s="25">
        <v>110.34681368821701</v>
      </c>
      <c r="AD319" s="25">
        <f t="shared" si="32"/>
        <v>125.90011160431882</v>
      </c>
      <c r="AE319" s="28">
        <f t="shared" si="33"/>
        <v>15.553297916101812</v>
      </c>
      <c r="AF319" s="2">
        <v>105</v>
      </c>
      <c r="AG319" s="2">
        <v>1</v>
      </c>
      <c r="AH319" s="25">
        <f t="shared" si="34"/>
        <v>125.90011160431882</v>
      </c>
      <c r="AI319" s="25"/>
      <c r="AJ319" s="25"/>
      <c r="AK319" s="26">
        <v>125.90011160431882</v>
      </c>
      <c r="AL319" s="26">
        <v>116.86605742360373</v>
      </c>
      <c r="AM319" s="26">
        <v>116.06818576542943</v>
      </c>
      <c r="AN319" s="26">
        <v>125.90011160431882</v>
      </c>
      <c r="AO319" s="26"/>
      <c r="AP319" s="26"/>
      <c r="AQ319" s="26"/>
      <c r="AR319" s="26"/>
      <c r="AS319" s="26"/>
    </row>
    <row r="320" spans="1:45" ht="11.25" x14ac:dyDescent="0.2">
      <c r="A320" s="6">
        <v>311</v>
      </c>
      <c r="B320" s="5" t="s">
        <v>137</v>
      </c>
      <c r="C320" s="6">
        <v>0</v>
      </c>
      <c r="D320" s="30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9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f t="shared" si="28"/>
        <v>0</v>
      </c>
      <c r="V320" s="25">
        <f t="shared" si="29"/>
        <v>0</v>
      </c>
      <c r="W320" s="2"/>
      <c r="X320" s="2">
        <v>0</v>
      </c>
      <c r="Y320" s="2">
        <v>0</v>
      </c>
      <c r="Z320" s="2">
        <f t="shared" si="30"/>
        <v>0</v>
      </c>
      <c r="AA320" s="2">
        <f t="shared" si="31"/>
        <v>0</v>
      </c>
      <c r="AB320" s="2"/>
      <c r="AC320" s="25">
        <v>0</v>
      </c>
      <c r="AD320" s="25">
        <f t="shared" si="32"/>
        <v>0</v>
      </c>
      <c r="AE320" s="28">
        <f t="shared" si="33"/>
        <v>0</v>
      </c>
      <c r="AF320" s="2">
        <v>0</v>
      </c>
      <c r="AG320" s="2" t="s">
        <v>94</v>
      </c>
      <c r="AH320" s="25">
        <f t="shared" si="34"/>
        <v>0</v>
      </c>
      <c r="AI320" s="25"/>
      <c r="AJ320" s="25"/>
      <c r="AK320" s="26">
        <v>0</v>
      </c>
      <c r="AL320" s="26">
        <v>0</v>
      </c>
      <c r="AM320" s="26">
        <v>0</v>
      </c>
      <c r="AN320" s="26">
        <v>0</v>
      </c>
      <c r="AO320" s="26"/>
      <c r="AP320" s="26"/>
      <c r="AQ320" s="26"/>
      <c r="AR320" s="26"/>
      <c r="AS320" s="26"/>
    </row>
    <row r="321" spans="1:45" ht="11.25" x14ac:dyDescent="0.2">
      <c r="A321" s="6">
        <v>312</v>
      </c>
      <c r="B321" s="5" t="s">
        <v>136</v>
      </c>
      <c r="C321" s="6">
        <v>0</v>
      </c>
      <c r="D321" s="30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9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f t="shared" si="28"/>
        <v>0</v>
      </c>
      <c r="V321" s="25">
        <f t="shared" si="29"/>
        <v>0</v>
      </c>
      <c r="W321" s="2"/>
      <c r="X321" s="2">
        <v>0</v>
      </c>
      <c r="Y321" s="2">
        <v>0</v>
      </c>
      <c r="Z321" s="2">
        <f t="shared" si="30"/>
        <v>0</v>
      </c>
      <c r="AA321" s="2">
        <f t="shared" si="31"/>
        <v>0</v>
      </c>
      <c r="AB321" s="2"/>
      <c r="AC321" s="25">
        <v>0</v>
      </c>
      <c r="AD321" s="25">
        <f t="shared" si="32"/>
        <v>0</v>
      </c>
      <c r="AE321" s="28">
        <f t="shared" si="33"/>
        <v>0</v>
      </c>
      <c r="AF321" s="2">
        <v>0</v>
      </c>
      <c r="AG321" s="2" t="s">
        <v>94</v>
      </c>
      <c r="AH321" s="25">
        <f t="shared" si="34"/>
        <v>0</v>
      </c>
      <c r="AI321" s="25"/>
      <c r="AJ321" s="25"/>
      <c r="AK321" s="26">
        <v>0</v>
      </c>
      <c r="AL321" s="26">
        <v>0</v>
      </c>
      <c r="AM321" s="26">
        <v>0</v>
      </c>
      <c r="AN321" s="26">
        <v>0</v>
      </c>
      <c r="AO321" s="26"/>
      <c r="AP321" s="26"/>
      <c r="AQ321" s="26"/>
      <c r="AR321" s="26"/>
      <c r="AS321" s="26"/>
    </row>
    <row r="322" spans="1:45" ht="11.25" x14ac:dyDescent="0.2">
      <c r="A322" s="6">
        <v>313</v>
      </c>
      <c r="B322" s="5" t="s">
        <v>135</v>
      </c>
      <c r="C322" s="6">
        <v>0</v>
      </c>
      <c r="D322" s="30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9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f t="shared" si="28"/>
        <v>0</v>
      </c>
      <c r="V322" s="25">
        <f t="shared" si="29"/>
        <v>0</v>
      </c>
      <c r="W322" s="2"/>
      <c r="X322" s="2">
        <v>14657.8</v>
      </c>
      <c r="Y322" s="2">
        <v>20179.2</v>
      </c>
      <c r="Z322" s="2">
        <f t="shared" si="30"/>
        <v>5521.4000000000015</v>
      </c>
      <c r="AA322" s="2">
        <f t="shared" si="31"/>
        <v>0</v>
      </c>
      <c r="AB322" s="2"/>
      <c r="AC322" s="25">
        <v>0</v>
      </c>
      <c r="AD322" s="25">
        <f t="shared" si="32"/>
        <v>0</v>
      </c>
      <c r="AE322" s="28">
        <f t="shared" si="33"/>
        <v>0</v>
      </c>
      <c r="AF322" s="2">
        <v>0</v>
      </c>
      <c r="AG322" s="2" t="s">
        <v>94</v>
      </c>
      <c r="AH322" s="25">
        <f t="shared" si="34"/>
        <v>0</v>
      </c>
      <c r="AI322" s="25"/>
      <c r="AJ322" s="25"/>
      <c r="AK322" s="26">
        <v>0</v>
      </c>
      <c r="AL322" s="26">
        <v>0</v>
      </c>
      <c r="AM322" s="26">
        <v>0</v>
      </c>
      <c r="AN322" s="26">
        <v>0</v>
      </c>
      <c r="AO322" s="26"/>
      <c r="AP322" s="26"/>
      <c r="AQ322" s="26"/>
      <c r="AR322" s="26"/>
      <c r="AS322" s="26"/>
    </row>
    <row r="323" spans="1:45" ht="11.25" x14ac:dyDescent="0.2">
      <c r="A323" s="6">
        <v>314</v>
      </c>
      <c r="B323" s="5" t="s">
        <v>134</v>
      </c>
      <c r="C323" s="6">
        <v>1</v>
      </c>
      <c r="D323" s="30">
        <v>0</v>
      </c>
      <c r="E323" s="2">
        <v>806928</v>
      </c>
      <c r="F323" s="2">
        <v>0</v>
      </c>
      <c r="G323" s="2">
        <v>0</v>
      </c>
      <c r="H323" s="2">
        <v>0</v>
      </c>
      <c r="I323" s="2">
        <v>0</v>
      </c>
      <c r="J323" s="2">
        <v>3142441</v>
      </c>
      <c r="K323" s="29">
        <v>-420000</v>
      </c>
      <c r="L323" s="2">
        <v>2596008</v>
      </c>
      <c r="M323" s="2">
        <v>26151</v>
      </c>
      <c r="N323" s="2">
        <v>0</v>
      </c>
      <c r="O323" s="2">
        <v>10257.800000000001</v>
      </c>
      <c r="P323" s="2">
        <v>0</v>
      </c>
      <c r="Q323" s="2">
        <v>0</v>
      </c>
      <c r="R323" s="2">
        <v>0</v>
      </c>
      <c r="S323" s="2">
        <v>0</v>
      </c>
      <c r="T323" s="2" t="s">
        <v>14</v>
      </c>
      <c r="U323" s="2">
        <f t="shared" si="28"/>
        <v>4578220.92</v>
      </c>
      <c r="V323" s="25">
        <f t="shared" si="29"/>
        <v>7.6191099666488462</v>
      </c>
      <c r="W323" s="2"/>
      <c r="X323" s="2">
        <v>33148323.506280009</v>
      </c>
      <c r="Y323" s="2">
        <v>60088657.862142175</v>
      </c>
      <c r="Z323" s="2">
        <f t="shared" si="30"/>
        <v>26940334.355862167</v>
      </c>
      <c r="AA323" s="2">
        <f t="shared" si="31"/>
        <v>2052613.6999560175</v>
      </c>
      <c r="AB323" s="2"/>
      <c r="AC323" s="25">
        <v>180.16176555611392</v>
      </c>
      <c r="AD323" s="25">
        <f t="shared" si="32"/>
        <v>175.07987742182837</v>
      </c>
      <c r="AE323" s="28">
        <f t="shared" si="33"/>
        <v>-5.0818881342855491</v>
      </c>
      <c r="AF323" s="2">
        <v>10</v>
      </c>
      <c r="AG323" s="2">
        <v>1</v>
      </c>
      <c r="AH323" s="25">
        <f t="shared" si="34"/>
        <v>175.07987742182837</v>
      </c>
      <c r="AI323" s="25"/>
      <c r="AJ323" s="25"/>
      <c r="AK323" s="26">
        <v>175.07987742182837</v>
      </c>
      <c r="AL323" s="26">
        <v>180.16176555611392</v>
      </c>
      <c r="AM323" s="26">
        <v>175.07784009632681</v>
      </c>
      <c r="AN323" s="26">
        <v>175.07987742182837</v>
      </c>
      <c r="AO323" s="26"/>
      <c r="AP323" s="26"/>
      <c r="AQ323" s="26"/>
      <c r="AR323" s="26"/>
      <c r="AS323" s="26"/>
    </row>
    <row r="324" spans="1:45" ht="11.25" x14ac:dyDescent="0.2">
      <c r="A324" s="6">
        <v>315</v>
      </c>
      <c r="B324" s="5" t="s">
        <v>133</v>
      </c>
      <c r="C324" s="6">
        <v>1</v>
      </c>
      <c r="D324" s="30">
        <v>0</v>
      </c>
      <c r="E324" s="2">
        <v>177959</v>
      </c>
      <c r="F324" s="2">
        <v>0</v>
      </c>
      <c r="G324" s="2">
        <v>0</v>
      </c>
      <c r="H324" s="2">
        <v>0</v>
      </c>
      <c r="I324" s="2">
        <v>203013</v>
      </c>
      <c r="J324" s="2">
        <v>754739</v>
      </c>
      <c r="K324" s="29">
        <v>361981</v>
      </c>
      <c r="L324" s="2">
        <v>1135390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 t="s">
        <v>4</v>
      </c>
      <c r="U324" s="2">
        <f t="shared" si="28"/>
        <v>2633082</v>
      </c>
      <c r="V324" s="25">
        <f t="shared" si="29"/>
        <v>5.3273171385901801</v>
      </c>
      <c r="W324" s="2"/>
      <c r="X324" s="2">
        <v>28213341.421039999</v>
      </c>
      <c r="Y324" s="2">
        <v>49426041.880000003</v>
      </c>
      <c r="Z324" s="2">
        <f t="shared" si="30"/>
        <v>21212700.458960004</v>
      </c>
      <c r="AA324" s="2">
        <f t="shared" si="31"/>
        <v>1130067.8271079741</v>
      </c>
      <c r="AB324" s="2"/>
      <c r="AC324" s="25">
        <v>168.94203630384149</v>
      </c>
      <c r="AD324" s="25">
        <f t="shared" si="32"/>
        <v>171.18133344133238</v>
      </c>
      <c r="AE324" s="28">
        <f t="shared" si="33"/>
        <v>2.2392971374908939</v>
      </c>
      <c r="AF324" s="2">
        <v>0</v>
      </c>
      <c r="AG324" s="2">
        <v>1</v>
      </c>
      <c r="AH324" s="25">
        <f t="shared" si="34"/>
        <v>171.18133344133238</v>
      </c>
      <c r="AI324" s="25"/>
      <c r="AJ324" s="25"/>
      <c r="AK324" s="26">
        <v>171.18133344133238</v>
      </c>
      <c r="AL324" s="26">
        <v>168.94203630384149</v>
      </c>
      <c r="AM324" s="26">
        <v>171.18133344133238</v>
      </c>
      <c r="AN324" s="26">
        <v>171.18133344133238</v>
      </c>
      <c r="AO324" s="26"/>
      <c r="AP324" s="26"/>
      <c r="AQ324" s="26"/>
      <c r="AR324" s="26"/>
      <c r="AS324" s="26"/>
    </row>
    <row r="325" spans="1:45" ht="11.25" x14ac:dyDescent="0.2">
      <c r="A325" s="6">
        <v>316</v>
      </c>
      <c r="B325" s="5" t="s">
        <v>132</v>
      </c>
      <c r="C325" s="6">
        <v>1</v>
      </c>
      <c r="D325" s="30">
        <v>0</v>
      </c>
      <c r="E325" s="2">
        <v>68000</v>
      </c>
      <c r="F325" s="2">
        <v>0</v>
      </c>
      <c r="G325" s="2">
        <v>0</v>
      </c>
      <c r="H325" s="2">
        <v>0</v>
      </c>
      <c r="I325" s="2">
        <v>0</v>
      </c>
      <c r="J325" s="2">
        <v>1142251</v>
      </c>
      <c r="K325" s="29">
        <v>327566</v>
      </c>
      <c r="L325" s="2">
        <v>486602</v>
      </c>
      <c r="M325" s="2">
        <v>49161</v>
      </c>
      <c r="N325" s="2">
        <v>103875</v>
      </c>
      <c r="O325" s="2">
        <v>18758.600000000002</v>
      </c>
      <c r="P325" s="2">
        <v>0</v>
      </c>
      <c r="Q325" s="2">
        <v>0</v>
      </c>
      <c r="R325" s="2">
        <v>0</v>
      </c>
      <c r="S325" s="2">
        <v>0</v>
      </c>
      <c r="T325" s="2" t="s">
        <v>14</v>
      </c>
      <c r="U325" s="2">
        <f t="shared" si="28"/>
        <v>1899386.3800000001</v>
      </c>
      <c r="V325" s="25">
        <f t="shared" si="29"/>
        <v>6.7364289790305065</v>
      </c>
      <c r="W325" s="2"/>
      <c r="X325" s="2">
        <v>26082448.07</v>
      </c>
      <c r="Y325" s="2">
        <v>28195745.637822431</v>
      </c>
      <c r="Z325" s="2">
        <f t="shared" si="30"/>
        <v>2113297.5678224303</v>
      </c>
      <c r="AA325" s="2">
        <f t="shared" si="31"/>
        <v>142360.78977193707</v>
      </c>
      <c r="AB325" s="2"/>
      <c r="AC325" s="25">
        <v>111.90922855147652</v>
      </c>
      <c r="AD325" s="25">
        <f t="shared" si="32"/>
        <v>107.55656360461603</v>
      </c>
      <c r="AE325" s="28">
        <f t="shared" si="33"/>
        <v>-4.3526649468604859</v>
      </c>
      <c r="AF325" s="2">
        <v>24</v>
      </c>
      <c r="AG325" s="2">
        <v>1</v>
      </c>
      <c r="AH325" s="25">
        <f t="shared" si="34"/>
        <v>107.55656360461603</v>
      </c>
      <c r="AI325" s="25"/>
      <c r="AJ325" s="25"/>
      <c r="AK325" s="26">
        <v>107.55656360461603</v>
      </c>
      <c r="AL325" s="26">
        <v>107.47729562976578</v>
      </c>
      <c r="AM325" s="26">
        <v>107.55105864915137</v>
      </c>
      <c r="AN325" s="26">
        <v>107.55656360461603</v>
      </c>
      <c r="AO325" s="26"/>
      <c r="AP325" s="26"/>
      <c r="AQ325" s="26"/>
      <c r="AR325" s="26"/>
      <c r="AS325" s="26"/>
    </row>
    <row r="326" spans="1:45" ht="11.25" x14ac:dyDescent="0.2">
      <c r="A326" s="6">
        <v>317</v>
      </c>
      <c r="B326" s="5" t="s">
        <v>131</v>
      </c>
      <c r="C326" s="6">
        <v>1</v>
      </c>
      <c r="D326" s="30">
        <v>0</v>
      </c>
      <c r="E326" s="2">
        <v>47865</v>
      </c>
      <c r="F326" s="2">
        <v>0</v>
      </c>
      <c r="G326" s="2">
        <v>0</v>
      </c>
      <c r="H326" s="2">
        <v>0</v>
      </c>
      <c r="I326" s="2">
        <v>127146.90296101799</v>
      </c>
      <c r="J326" s="2">
        <v>3336660.0785863674</v>
      </c>
      <c r="K326" s="29">
        <v>572597.01845261431</v>
      </c>
      <c r="L326" s="2">
        <v>1334296</v>
      </c>
      <c r="M326" s="2">
        <v>18457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 t="s">
        <v>14</v>
      </c>
      <c r="U326" s="2">
        <f t="shared" si="28"/>
        <v>4623101.4400000004</v>
      </c>
      <c r="V326" s="25">
        <f t="shared" si="29"/>
        <v>4.7490623915861185</v>
      </c>
      <c r="W326" s="2"/>
      <c r="X326" s="2">
        <v>52873250.972209997</v>
      </c>
      <c r="Y326" s="2">
        <v>97347666.945600003</v>
      </c>
      <c r="Z326" s="2">
        <f t="shared" si="30"/>
        <v>44474415.973390006</v>
      </c>
      <c r="AA326" s="2">
        <f t="shared" si="31"/>
        <v>2112117.7628698344</v>
      </c>
      <c r="AB326" s="2"/>
      <c r="AC326" s="25">
        <v>176.13145727627239</v>
      </c>
      <c r="AD326" s="25">
        <f t="shared" si="32"/>
        <v>180.12047194295968</v>
      </c>
      <c r="AE326" s="28">
        <f t="shared" si="33"/>
        <v>3.9890146666872965</v>
      </c>
      <c r="AF326" s="2">
        <v>1</v>
      </c>
      <c r="AG326" s="2">
        <v>1</v>
      </c>
      <c r="AH326" s="25">
        <f t="shared" si="34"/>
        <v>180.12047194295968</v>
      </c>
      <c r="AI326" s="25"/>
      <c r="AJ326" s="25"/>
      <c r="AK326" s="26">
        <v>180.12047194295968</v>
      </c>
      <c r="AL326" s="26">
        <v>180.10068137569425</v>
      </c>
      <c r="AM326" s="26">
        <v>180.12047194295968</v>
      </c>
      <c r="AN326" s="26">
        <v>180.12047194295968</v>
      </c>
      <c r="AO326" s="26"/>
      <c r="AP326" s="26"/>
      <c r="AQ326" s="26"/>
      <c r="AR326" s="26"/>
      <c r="AS326" s="26"/>
    </row>
    <row r="327" spans="1:45" ht="11.25" x14ac:dyDescent="0.2">
      <c r="A327" s="6">
        <v>318</v>
      </c>
      <c r="B327" s="5" t="s">
        <v>130</v>
      </c>
      <c r="C327" s="6">
        <v>1</v>
      </c>
      <c r="D327" s="30">
        <v>0</v>
      </c>
      <c r="E327" s="2">
        <v>100335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9">
        <v>166346</v>
      </c>
      <c r="L327" s="2">
        <v>84087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 t="s">
        <v>4</v>
      </c>
      <c r="U327" s="2">
        <f t="shared" si="28"/>
        <v>350768</v>
      </c>
      <c r="V327" s="25">
        <f t="shared" si="29"/>
        <v>10.216196537010878</v>
      </c>
      <c r="W327" s="2"/>
      <c r="X327" s="2">
        <v>1257777.1000000001</v>
      </c>
      <c r="Y327" s="2">
        <v>3433450</v>
      </c>
      <c r="Z327" s="2">
        <f t="shared" si="30"/>
        <v>2175672.9</v>
      </c>
      <c r="AA327" s="2">
        <f t="shared" si="31"/>
        <v>222271.01946648414</v>
      </c>
      <c r="AB327" s="2"/>
      <c r="AC327" s="25">
        <v>283.25302694138645</v>
      </c>
      <c r="AD327" s="25">
        <f t="shared" si="32"/>
        <v>255.30588691219739</v>
      </c>
      <c r="AE327" s="28">
        <f t="shared" si="33"/>
        <v>-27.947140029189057</v>
      </c>
      <c r="AF327" s="2">
        <v>0</v>
      </c>
      <c r="AG327" s="2">
        <v>1</v>
      </c>
      <c r="AH327" s="25">
        <f t="shared" si="34"/>
        <v>255.30588691219739</v>
      </c>
      <c r="AI327" s="25"/>
      <c r="AJ327" s="25"/>
      <c r="AK327" s="26">
        <v>255.30588691219739</v>
      </c>
      <c r="AL327" s="26">
        <v>255.43224006072717</v>
      </c>
      <c r="AM327" s="26">
        <v>255.30588691219739</v>
      </c>
      <c r="AN327" s="26">
        <v>255.30588691219739</v>
      </c>
      <c r="AO327" s="26"/>
      <c r="AP327" s="26"/>
      <c r="AQ327" s="26"/>
      <c r="AR327" s="26"/>
      <c r="AS327" s="26"/>
    </row>
    <row r="328" spans="1:45" ht="11.25" x14ac:dyDescent="0.2">
      <c r="A328" s="6">
        <v>319</v>
      </c>
      <c r="B328" s="5" t="s">
        <v>129</v>
      </c>
      <c r="C328" s="6">
        <v>0</v>
      </c>
      <c r="D328" s="30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9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f t="shared" si="28"/>
        <v>0</v>
      </c>
      <c r="V328" s="25">
        <f t="shared" si="29"/>
        <v>0</v>
      </c>
      <c r="W328" s="2"/>
      <c r="X328" s="2">
        <v>0</v>
      </c>
      <c r="Y328" s="2">
        <v>0</v>
      </c>
      <c r="Z328" s="2">
        <f t="shared" si="30"/>
        <v>0</v>
      </c>
      <c r="AA328" s="2">
        <f t="shared" si="31"/>
        <v>0</v>
      </c>
      <c r="AB328" s="2"/>
      <c r="AC328" s="25">
        <v>0</v>
      </c>
      <c r="AD328" s="25">
        <f t="shared" si="32"/>
        <v>0</v>
      </c>
      <c r="AE328" s="28">
        <f t="shared" si="33"/>
        <v>0</v>
      </c>
      <c r="AF328" s="2">
        <v>0</v>
      </c>
      <c r="AG328" s="2" t="s">
        <v>94</v>
      </c>
      <c r="AH328" s="25">
        <f t="shared" si="34"/>
        <v>0</v>
      </c>
      <c r="AI328" s="25"/>
      <c r="AJ328" s="25"/>
      <c r="AK328" s="26">
        <v>0</v>
      </c>
      <c r="AL328" s="26">
        <v>0</v>
      </c>
      <c r="AM328" s="26">
        <v>0</v>
      </c>
      <c r="AN328" s="26">
        <v>0</v>
      </c>
      <c r="AO328" s="26"/>
      <c r="AP328" s="26"/>
      <c r="AQ328" s="26"/>
      <c r="AR328" s="26"/>
      <c r="AS328" s="26"/>
    </row>
    <row r="329" spans="1:45" ht="11.25" x14ac:dyDescent="0.2">
      <c r="A329" s="6">
        <v>320</v>
      </c>
      <c r="B329" s="5" t="s">
        <v>128</v>
      </c>
      <c r="C329" s="6">
        <v>0</v>
      </c>
      <c r="D329" s="30"/>
      <c r="E329" s="2"/>
      <c r="F329" s="2"/>
      <c r="G329" s="2"/>
      <c r="H329" s="2"/>
      <c r="I329" s="2"/>
      <c r="J329" s="2"/>
      <c r="K329" s="29"/>
      <c r="L329" s="2"/>
      <c r="M329" s="2"/>
      <c r="N329" s="2"/>
      <c r="O329" s="2"/>
      <c r="P329" s="2"/>
      <c r="Q329" s="2"/>
      <c r="R329" s="2"/>
      <c r="S329" s="2"/>
      <c r="T329" s="2">
        <v>0</v>
      </c>
      <c r="U329" s="2">
        <f t="shared" si="28"/>
        <v>0</v>
      </c>
      <c r="V329" s="25">
        <f t="shared" si="29"/>
        <v>0</v>
      </c>
      <c r="W329" s="2"/>
      <c r="X329" s="2">
        <v>0</v>
      </c>
      <c r="Y329" s="2">
        <v>0</v>
      </c>
      <c r="Z329" s="2">
        <f t="shared" si="30"/>
        <v>0</v>
      </c>
      <c r="AA329" s="2">
        <f t="shared" si="31"/>
        <v>0</v>
      </c>
      <c r="AB329" s="2"/>
      <c r="AC329" s="25">
        <v>0</v>
      </c>
      <c r="AD329" s="25">
        <f t="shared" si="32"/>
        <v>0</v>
      </c>
      <c r="AE329" s="28">
        <f t="shared" si="33"/>
        <v>0</v>
      </c>
      <c r="AF329" s="2">
        <v>0</v>
      </c>
      <c r="AG329" s="2" t="s">
        <v>94</v>
      </c>
      <c r="AH329" s="25">
        <f t="shared" si="34"/>
        <v>0</v>
      </c>
      <c r="AI329" s="25"/>
      <c r="AJ329" s="25"/>
      <c r="AK329" s="26">
        <v>0</v>
      </c>
      <c r="AL329" s="26">
        <v>0</v>
      </c>
      <c r="AM329" s="26">
        <v>0</v>
      </c>
      <c r="AN329" s="26">
        <v>0</v>
      </c>
      <c r="AO329" s="26"/>
      <c r="AP329" s="26"/>
      <c r="AQ329" s="26"/>
      <c r="AR329" s="26"/>
      <c r="AS329" s="26"/>
    </row>
    <row r="330" spans="1:45" ht="11.25" x14ac:dyDescent="0.2">
      <c r="A330" s="6">
        <v>321</v>
      </c>
      <c r="B330" s="5" t="s">
        <v>127</v>
      </c>
      <c r="C330" s="6">
        <v>1</v>
      </c>
      <c r="D330" s="30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1018895</v>
      </c>
      <c r="K330" s="29">
        <v>448913</v>
      </c>
      <c r="L330" s="2">
        <v>1480814</v>
      </c>
      <c r="M330" s="2">
        <v>0</v>
      </c>
      <c r="N330" s="2">
        <v>0</v>
      </c>
      <c r="O330" s="2">
        <v>11227.86</v>
      </c>
      <c r="P330" s="2">
        <v>0</v>
      </c>
      <c r="Q330" s="2">
        <v>0</v>
      </c>
      <c r="R330" s="2">
        <v>0</v>
      </c>
      <c r="S330" s="2">
        <v>0</v>
      </c>
      <c r="T330" s="2" t="s">
        <v>4</v>
      </c>
      <c r="U330" s="2">
        <f t="shared" ref="U330:U393" si="35">IF(OR(T330="X",T330="X16",T330="X17"),SUM(D330:S330),
IF(T330="x18",SUM(D330:S330)-D330*0.61-L330*0.61,SUM(D330:S330)-D330-L330))</f>
        <v>2959849.86</v>
      </c>
      <c r="V330" s="25">
        <f t="shared" ref="V330:V393" si="36">IF(AND(C330=1,U330&gt;0),U330/Y330*100,0)</f>
        <v>4.7672464663922414</v>
      </c>
      <c r="W330" s="2"/>
      <c r="X330" s="2">
        <v>40523119.020000003</v>
      </c>
      <c r="Y330" s="2">
        <v>62087200.25</v>
      </c>
      <c r="Z330" s="2">
        <f t="shared" ref="Z330:Z393" si="37">IF(Y330-X330&gt;0,Y330-X330,0)</f>
        <v>21564081.229999997</v>
      </c>
      <c r="AA330" s="2">
        <f t="shared" ref="AA330:AA393" si="38">V330*0.01*Z330</f>
        <v>1028012.9004471274</v>
      </c>
      <c r="AB330" s="2"/>
      <c r="AC330" s="25">
        <v>153.2402264421012</v>
      </c>
      <c r="AD330" s="25">
        <f t="shared" ref="AD330:AD393" si="39">IFERROR(IF(C330=1,(Y330-AA330)/X330*100,0),"")</f>
        <v>150.67741286009445</v>
      </c>
      <c r="AE330" s="28">
        <f t="shared" ref="AE330:AE393" si="40">AD330-AC330</f>
        <v>-2.5628135820067541</v>
      </c>
      <c r="AF330" s="2">
        <v>10</v>
      </c>
      <c r="AG330" s="2">
        <v>1</v>
      </c>
      <c r="AH330" s="25">
        <f t="shared" ref="AH330:AH393" si="41">IF(AG330=1,AD330,AC330)</f>
        <v>150.67741286009445</v>
      </c>
      <c r="AI330" s="25"/>
      <c r="AJ330" s="25"/>
      <c r="AK330" s="26">
        <v>150.67741286009445</v>
      </c>
      <c r="AL330" s="26">
        <v>150.41678424494756</v>
      </c>
      <c r="AM330" s="26">
        <v>150.61131202131565</v>
      </c>
      <c r="AN330" s="26">
        <v>150.67741286009445</v>
      </c>
      <c r="AO330" s="26"/>
      <c r="AP330" s="26"/>
      <c r="AQ330" s="26"/>
      <c r="AR330" s="26"/>
      <c r="AS330" s="26"/>
    </row>
    <row r="331" spans="1:45" ht="11.25" x14ac:dyDescent="0.2">
      <c r="A331" s="6">
        <v>322</v>
      </c>
      <c r="B331" s="5" t="s">
        <v>126</v>
      </c>
      <c r="C331" s="6">
        <v>1</v>
      </c>
      <c r="D331" s="30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320172</v>
      </c>
      <c r="K331" s="29">
        <v>296569</v>
      </c>
      <c r="L331" s="2">
        <v>713482</v>
      </c>
      <c r="M331" s="2">
        <v>3247</v>
      </c>
      <c r="N331" s="2">
        <v>22076</v>
      </c>
      <c r="O331" s="2">
        <v>11352.670000000002</v>
      </c>
      <c r="P331" s="2">
        <v>0</v>
      </c>
      <c r="Q331" s="2">
        <v>0</v>
      </c>
      <c r="R331" s="2">
        <v>0</v>
      </c>
      <c r="S331" s="2">
        <v>0</v>
      </c>
      <c r="T331" s="2" t="s">
        <v>14</v>
      </c>
      <c r="U331" s="2">
        <f t="shared" si="35"/>
        <v>931674.64999999991</v>
      </c>
      <c r="V331" s="25">
        <f t="shared" si="36"/>
        <v>6.0755207071377173</v>
      </c>
      <c r="W331" s="2"/>
      <c r="X331" s="2">
        <v>9693716.8899999987</v>
      </c>
      <c r="Y331" s="2">
        <v>15334893.829025034</v>
      </c>
      <c r="Z331" s="2">
        <f t="shared" si="37"/>
        <v>5641176.9390250351</v>
      </c>
      <c r="AA331" s="2">
        <f t="shared" si="38"/>
        <v>342730.87305674364</v>
      </c>
      <c r="AB331" s="2"/>
      <c r="AC331" s="25">
        <v>150.98184422635981</v>
      </c>
      <c r="AD331" s="25">
        <f t="shared" si="39"/>
        <v>154.65856003525488</v>
      </c>
      <c r="AE331" s="28">
        <f t="shared" si="40"/>
        <v>3.676715808895068</v>
      </c>
      <c r="AF331" s="2">
        <v>7</v>
      </c>
      <c r="AG331" s="2">
        <v>1</v>
      </c>
      <c r="AH331" s="25">
        <f t="shared" si="41"/>
        <v>154.65856003525488</v>
      </c>
      <c r="AI331" s="25"/>
      <c r="AJ331" s="25"/>
      <c r="AK331" s="26">
        <v>154.65856003525488</v>
      </c>
      <c r="AL331" s="26">
        <v>154.00030329385629</v>
      </c>
      <c r="AM331" s="26">
        <v>154.65040633920287</v>
      </c>
      <c r="AN331" s="26">
        <v>154.65856003525488</v>
      </c>
      <c r="AO331" s="26"/>
      <c r="AP331" s="26"/>
      <c r="AQ331" s="26"/>
      <c r="AR331" s="26"/>
      <c r="AS331" s="26"/>
    </row>
    <row r="332" spans="1:45" ht="11.25" x14ac:dyDescent="0.2">
      <c r="A332" s="6">
        <v>323</v>
      </c>
      <c r="B332" s="5" t="s">
        <v>125</v>
      </c>
      <c r="C332" s="6">
        <v>1</v>
      </c>
      <c r="D332" s="30">
        <v>0</v>
      </c>
      <c r="E332" s="2">
        <v>61320</v>
      </c>
      <c r="F332" s="2">
        <v>0</v>
      </c>
      <c r="G332" s="2">
        <v>0</v>
      </c>
      <c r="H332" s="2">
        <v>0</v>
      </c>
      <c r="I332" s="2">
        <v>0</v>
      </c>
      <c r="J332" s="2">
        <v>386503</v>
      </c>
      <c r="K332" s="29">
        <v>664914</v>
      </c>
      <c r="L332" s="2">
        <v>576738</v>
      </c>
      <c r="M332" s="2">
        <v>0</v>
      </c>
      <c r="N332" s="2">
        <v>15645</v>
      </c>
      <c r="O332" s="2">
        <v>8376.9000000000015</v>
      </c>
      <c r="P332" s="2">
        <v>0</v>
      </c>
      <c r="Q332" s="2">
        <v>0</v>
      </c>
      <c r="R332" s="2">
        <v>0</v>
      </c>
      <c r="S332" s="2">
        <v>0</v>
      </c>
      <c r="T332" s="2" t="s">
        <v>4</v>
      </c>
      <c r="U332" s="2">
        <f t="shared" si="35"/>
        <v>1713496.9</v>
      </c>
      <c r="V332" s="25">
        <f t="shared" si="36"/>
        <v>10.436704991149488</v>
      </c>
      <c r="W332" s="2"/>
      <c r="X332" s="2">
        <v>12165316.310000001</v>
      </c>
      <c r="Y332" s="2">
        <v>16417987.300139995</v>
      </c>
      <c r="Z332" s="2">
        <f t="shared" si="37"/>
        <v>4252670.9901399948</v>
      </c>
      <c r="AA332" s="2">
        <f t="shared" si="38"/>
        <v>443838.72548510722</v>
      </c>
      <c r="AB332" s="2"/>
      <c r="AC332" s="25">
        <v>131.82747587443359</v>
      </c>
      <c r="AD332" s="25">
        <f t="shared" si="39"/>
        <v>131.30894559251198</v>
      </c>
      <c r="AE332" s="28">
        <f t="shared" si="40"/>
        <v>-0.51853028192161332</v>
      </c>
      <c r="AF332" s="2">
        <v>8</v>
      </c>
      <c r="AG332" s="2">
        <v>1</v>
      </c>
      <c r="AH332" s="25">
        <f t="shared" si="41"/>
        <v>131.30894559251198</v>
      </c>
      <c r="AI332" s="25"/>
      <c r="AJ332" s="25"/>
      <c r="AK332" s="26">
        <v>131.30894559251198</v>
      </c>
      <c r="AL332" s="26">
        <v>131.51225714074522</v>
      </c>
      <c r="AM332" s="26">
        <v>131.30335252188786</v>
      </c>
      <c r="AN332" s="26">
        <v>131.30894559251198</v>
      </c>
      <c r="AO332" s="26"/>
      <c r="AP332" s="26"/>
      <c r="AQ332" s="26"/>
      <c r="AR332" s="26"/>
      <c r="AS332" s="26"/>
    </row>
    <row r="333" spans="1:45" ht="11.25" x14ac:dyDescent="0.2">
      <c r="A333" s="6">
        <v>324</v>
      </c>
      <c r="B333" s="5" t="s">
        <v>124</v>
      </c>
      <c r="C333" s="6">
        <v>0</v>
      </c>
      <c r="D333" s="30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9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f t="shared" si="35"/>
        <v>0</v>
      </c>
      <c r="V333" s="25">
        <f t="shared" si="36"/>
        <v>0</v>
      </c>
      <c r="W333" s="2"/>
      <c r="X333" s="2">
        <v>656385.84</v>
      </c>
      <c r="Y333" s="2">
        <v>712478.6</v>
      </c>
      <c r="Z333" s="2">
        <f t="shared" si="37"/>
        <v>56092.760000000009</v>
      </c>
      <c r="AA333" s="2">
        <f t="shared" si="38"/>
        <v>0</v>
      </c>
      <c r="AB333" s="2"/>
      <c r="AC333" s="25">
        <v>0</v>
      </c>
      <c r="AD333" s="25">
        <f t="shared" si="39"/>
        <v>0</v>
      </c>
      <c r="AE333" s="28">
        <f t="shared" si="40"/>
        <v>0</v>
      </c>
      <c r="AF333" s="2">
        <v>0</v>
      </c>
      <c r="AG333" s="2" t="s">
        <v>94</v>
      </c>
      <c r="AH333" s="25">
        <f t="shared" si="41"/>
        <v>0</v>
      </c>
      <c r="AI333" s="25"/>
      <c r="AJ333" s="25"/>
      <c r="AK333" s="26">
        <v>0</v>
      </c>
      <c r="AL333" s="26">
        <v>0</v>
      </c>
      <c r="AM333" s="26">
        <v>0</v>
      </c>
      <c r="AN333" s="26">
        <v>0</v>
      </c>
      <c r="AO333" s="26"/>
      <c r="AP333" s="26"/>
      <c r="AQ333" s="26"/>
      <c r="AR333" s="26"/>
      <c r="AS333" s="26"/>
    </row>
    <row r="334" spans="1:45" ht="11.25" x14ac:dyDescent="0.2">
      <c r="A334" s="6">
        <v>325</v>
      </c>
      <c r="B334" s="5" t="s">
        <v>123</v>
      </c>
      <c r="C334" s="6">
        <v>1</v>
      </c>
      <c r="D334" s="30">
        <v>0</v>
      </c>
      <c r="E334" s="2">
        <v>2269891</v>
      </c>
      <c r="F334" s="2">
        <v>0</v>
      </c>
      <c r="G334" s="2">
        <v>0</v>
      </c>
      <c r="H334" s="2">
        <v>0</v>
      </c>
      <c r="I334" s="2">
        <v>575000</v>
      </c>
      <c r="J334" s="2">
        <v>0</v>
      </c>
      <c r="K334" s="29">
        <v>47500</v>
      </c>
      <c r="L334" s="2">
        <v>4023096</v>
      </c>
      <c r="M334" s="2">
        <v>11470</v>
      </c>
      <c r="N334" s="2">
        <v>176767</v>
      </c>
      <c r="O334" s="2">
        <v>52668.630000000005</v>
      </c>
      <c r="P334" s="2">
        <v>0</v>
      </c>
      <c r="Q334" s="2">
        <v>0</v>
      </c>
      <c r="R334" s="2">
        <v>0</v>
      </c>
      <c r="S334" s="2">
        <v>0</v>
      </c>
      <c r="T334" s="2" t="s">
        <v>4</v>
      </c>
      <c r="U334" s="2">
        <f t="shared" si="35"/>
        <v>7156392.6299999999</v>
      </c>
      <c r="V334" s="25">
        <f t="shared" si="36"/>
        <v>9.4662113124279816</v>
      </c>
      <c r="W334" s="2"/>
      <c r="X334" s="2">
        <v>65292799.700000003</v>
      </c>
      <c r="Y334" s="2">
        <v>75599333.184169769</v>
      </c>
      <c r="Z334" s="2">
        <f t="shared" si="37"/>
        <v>10306533.484169766</v>
      </c>
      <c r="AA334" s="2">
        <f t="shared" si="38"/>
        <v>975638.23859765625</v>
      </c>
      <c r="AB334" s="2"/>
      <c r="AC334" s="25">
        <v>112.77770554408886</v>
      </c>
      <c r="AD334" s="25">
        <f t="shared" si="39"/>
        <v>114.29084874357456</v>
      </c>
      <c r="AE334" s="28">
        <f t="shared" si="40"/>
        <v>1.5131431994856968</v>
      </c>
      <c r="AF334" s="2">
        <v>80</v>
      </c>
      <c r="AG334" s="2">
        <v>1</v>
      </c>
      <c r="AH334" s="25">
        <f t="shared" si="41"/>
        <v>114.29084874357456</v>
      </c>
      <c r="AI334" s="25"/>
      <c r="AJ334" s="25"/>
      <c r="AK334" s="26">
        <v>114.29084874357456</v>
      </c>
      <c r="AL334" s="26">
        <v>114.10708510949968</v>
      </c>
      <c r="AM334" s="26">
        <v>114.28874492942829</v>
      </c>
      <c r="AN334" s="26">
        <v>114.29084874357456</v>
      </c>
      <c r="AO334" s="26"/>
      <c r="AP334" s="26"/>
      <c r="AQ334" s="26"/>
      <c r="AR334" s="26"/>
      <c r="AS334" s="26"/>
    </row>
    <row r="335" spans="1:45" ht="11.25" x14ac:dyDescent="0.2">
      <c r="A335" s="6">
        <v>326</v>
      </c>
      <c r="B335" s="5" t="s">
        <v>122</v>
      </c>
      <c r="C335" s="6">
        <v>1</v>
      </c>
      <c r="D335" s="30">
        <v>0</v>
      </c>
      <c r="E335" s="2">
        <v>389811</v>
      </c>
      <c r="F335" s="2">
        <v>0</v>
      </c>
      <c r="G335" s="2">
        <v>0</v>
      </c>
      <c r="H335" s="2">
        <v>0</v>
      </c>
      <c r="I335" s="2">
        <v>0</v>
      </c>
      <c r="J335" s="2">
        <v>2730784</v>
      </c>
      <c r="K335" s="29">
        <v>699722</v>
      </c>
      <c r="L335" s="2">
        <v>1846837</v>
      </c>
      <c r="M335" s="2">
        <v>15736</v>
      </c>
      <c r="N335" s="2">
        <v>20637</v>
      </c>
      <c r="O335" s="2">
        <v>12688.970000000001</v>
      </c>
      <c r="P335" s="2">
        <v>0</v>
      </c>
      <c r="Q335" s="2">
        <v>0</v>
      </c>
      <c r="R335" s="2">
        <v>0</v>
      </c>
      <c r="S335" s="2">
        <v>0</v>
      </c>
      <c r="T335" s="2" t="s">
        <v>4</v>
      </c>
      <c r="U335" s="2">
        <f t="shared" si="35"/>
        <v>5716215.9699999997</v>
      </c>
      <c r="V335" s="25">
        <f t="shared" si="36"/>
        <v>8.1404542290134003</v>
      </c>
      <c r="W335" s="2"/>
      <c r="X335" s="2">
        <v>49470077.997149989</v>
      </c>
      <c r="Y335" s="2">
        <v>70219865</v>
      </c>
      <c r="Z335" s="2">
        <f t="shared" si="37"/>
        <v>20749787.002850011</v>
      </c>
      <c r="AA335" s="2">
        <f t="shared" si="38"/>
        <v>1689126.9135847767</v>
      </c>
      <c r="AB335" s="2"/>
      <c r="AC335" s="25">
        <v>134.12661279695101</v>
      </c>
      <c r="AD335" s="25">
        <f t="shared" si="39"/>
        <v>138.52967462546414</v>
      </c>
      <c r="AE335" s="28">
        <f t="shared" si="40"/>
        <v>4.4030618285131311</v>
      </c>
      <c r="AF335" s="2">
        <v>18</v>
      </c>
      <c r="AG335" s="2">
        <v>1</v>
      </c>
      <c r="AH335" s="25">
        <f t="shared" si="41"/>
        <v>138.52967462546414</v>
      </c>
      <c r="AI335" s="25"/>
      <c r="AJ335" s="25"/>
      <c r="AK335" s="26">
        <v>138.52967462546414</v>
      </c>
      <c r="AL335" s="26">
        <v>141.76380317015122</v>
      </c>
      <c r="AM335" s="26">
        <v>138.52967462546414</v>
      </c>
      <c r="AN335" s="26">
        <v>138.52967462546414</v>
      </c>
      <c r="AO335" s="26"/>
      <c r="AP335" s="26"/>
      <c r="AQ335" s="26"/>
      <c r="AR335" s="26"/>
      <c r="AS335" s="26"/>
    </row>
    <row r="336" spans="1:45" ht="11.25" x14ac:dyDescent="0.2">
      <c r="A336" s="6">
        <v>327</v>
      </c>
      <c r="B336" s="5" t="s">
        <v>121</v>
      </c>
      <c r="C336" s="6">
        <v>1</v>
      </c>
      <c r="D336" s="30">
        <v>0</v>
      </c>
      <c r="E336" s="2">
        <v>12000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9">
        <v>0</v>
      </c>
      <c r="L336" s="2">
        <v>0</v>
      </c>
      <c r="M336" s="2">
        <v>0</v>
      </c>
      <c r="N336" s="2">
        <v>5061</v>
      </c>
      <c r="O336" s="2">
        <v>5051.76</v>
      </c>
      <c r="P336" s="2">
        <v>0</v>
      </c>
      <c r="Q336" s="2">
        <v>0</v>
      </c>
      <c r="R336" s="2">
        <v>0</v>
      </c>
      <c r="S336" s="2">
        <v>0</v>
      </c>
      <c r="T336" s="2" t="s">
        <v>14</v>
      </c>
      <c r="U336" s="2">
        <f t="shared" si="35"/>
        <v>22112.760000000002</v>
      </c>
      <c r="V336" s="25">
        <f t="shared" si="36"/>
        <v>0.82401424165885007</v>
      </c>
      <c r="W336" s="2"/>
      <c r="X336" s="2">
        <v>1307846.49</v>
      </c>
      <c r="Y336" s="2">
        <v>2683540.9974813154</v>
      </c>
      <c r="Z336" s="2">
        <f t="shared" si="37"/>
        <v>1375694.5074813154</v>
      </c>
      <c r="AA336" s="2">
        <f t="shared" si="38"/>
        <v>11335.918663364613</v>
      </c>
      <c r="AB336" s="2"/>
      <c r="AC336" s="25">
        <v>187.47829155454369</v>
      </c>
      <c r="AD336" s="25">
        <f t="shared" si="39"/>
        <v>204.32100397485874</v>
      </c>
      <c r="AE336" s="28">
        <f t="shared" si="40"/>
        <v>16.842712420315053</v>
      </c>
      <c r="AF336" s="2">
        <v>2</v>
      </c>
      <c r="AG336" s="2">
        <v>0</v>
      </c>
      <c r="AH336" s="25">
        <f t="shared" si="41"/>
        <v>187.47829155454369</v>
      </c>
      <c r="AI336" s="25"/>
      <c r="AJ336" s="25"/>
      <c r="AK336" s="26">
        <v>187.47829155454369</v>
      </c>
      <c r="AL336" s="26">
        <v>187.47829155454369</v>
      </c>
      <c r="AM336" s="26">
        <v>187.47829155454369</v>
      </c>
      <c r="AN336" s="26">
        <v>187.47829155454369</v>
      </c>
      <c r="AO336" s="26"/>
      <c r="AP336" s="26"/>
      <c r="AQ336" s="26"/>
      <c r="AR336" s="26"/>
      <c r="AS336" s="26"/>
    </row>
    <row r="337" spans="1:45" ht="11.25" x14ac:dyDescent="0.2">
      <c r="A337" s="6">
        <v>328</v>
      </c>
      <c r="B337" s="5" t="s">
        <v>120</v>
      </c>
      <c r="C337" s="6">
        <v>0</v>
      </c>
      <c r="D337" s="30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9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f t="shared" si="35"/>
        <v>0</v>
      </c>
      <c r="V337" s="25">
        <f t="shared" si="36"/>
        <v>0</v>
      </c>
      <c r="W337" s="2"/>
      <c r="X337" s="2">
        <v>0</v>
      </c>
      <c r="Y337" s="2">
        <v>0</v>
      </c>
      <c r="Z337" s="2">
        <f t="shared" si="37"/>
        <v>0</v>
      </c>
      <c r="AA337" s="2">
        <f t="shared" si="38"/>
        <v>0</v>
      </c>
      <c r="AB337" s="2"/>
      <c r="AC337" s="25">
        <v>0</v>
      </c>
      <c r="AD337" s="25">
        <f t="shared" si="39"/>
        <v>0</v>
      </c>
      <c r="AE337" s="28">
        <f t="shared" si="40"/>
        <v>0</v>
      </c>
      <c r="AF337" s="2">
        <v>0</v>
      </c>
      <c r="AG337" s="2" t="s">
        <v>94</v>
      </c>
      <c r="AH337" s="25">
        <f t="shared" si="41"/>
        <v>0</v>
      </c>
      <c r="AI337" s="25"/>
      <c r="AJ337" s="25"/>
      <c r="AK337" s="26">
        <v>0</v>
      </c>
      <c r="AL337" s="26">
        <v>0</v>
      </c>
      <c r="AM337" s="26">
        <v>0</v>
      </c>
      <c r="AN337" s="26">
        <v>0</v>
      </c>
      <c r="AO337" s="26"/>
      <c r="AP337" s="26"/>
      <c r="AQ337" s="26"/>
      <c r="AR337" s="26"/>
      <c r="AS337" s="26"/>
    </row>
    <row r="338" spans="1:45" ht="11.25" x14ac:dyDescent="0.2">
      <c r="A338" s="6">
        <v>329</v>
      </c>
      <c r="B338" s="5" t="s">
        <v>119</v>
      </c>
      <c r="C338" s="6">
        <v>0</v>
      </c>
      <c r="D338" s="30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9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f t="shared" si="35"/>
        <v>0</v>
      </c>
      <c r="V338" s="25">
        <f t="shared" si="36"/>
        <v>0</v>
      </c>
      <c r="W338" s="2"/>
      <c r="X338" s="2">
        <v>29315.599999999999</v>
      </c>
      <c r="Y338" s="2">
        <v>36621</v>
      </c>
      <c r="Z338" s="2">
        <f t="shared" si="37"/>
        <v>7305.4000000000015</v>
      </c>
      <c r="AA338" s="2">
        <f t="shared" si="38"/>
        <v>0</v>
      </c>
      <c r="AB338" s="2"/>
      <c r="AC338" s="25">
        <v>0</v>
      </c>
      <c r="AD338" s="25">
        <f t="shared" si="39"/>
        <v>0</v>
      </c>
      <c r="AE338" s="28">
        <f t="shared" si="40"/>
        <v>0</v>
      </c>
      <c r="AF338" s="2">
        <v>0</v>
      </c>
      <c r="AG338" s="2" t="s">
        <v>94</v>
      </c>
      <c r="AH338" s="25">
        <f t="shared" si="41"/>
        <v>0</v>
      </c>
      <c r="AI338" s="25"/>
      <c r="AJ338" s="25"/>
      <c r="AK338" s="26">
        <v>0</v>
      </c>
      <c r="AL338" s="26">
        <v>0</v>
      </c>
      <c r="AM338" s="26">
        <v>0</v>
      </c>
      <c r="AN338" s="26">
        <v>0</v>
      </c>
      <c r="AO338" s="26"/>
      <c r="AP338" s="26"/>
      <c r="AQ338" s="26"/>
      <c r="AR338" s="26"/>
      <c r="AS338" s="26"/>
    </row>
    <row r="339" spans="1:45" ht="11.25" x14ac:dyDescent="0.2">
      <c r="A339" s="6">
        <v>330</v>
      </c>
      <c r="B339" s="5" t="s">
        <v>118</v>
      </c>
      <c r="C339" s="6">
        <v>1</v>
      </c>
      <c r="D339" s="30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2070049</v>
      </c>
      <c r="K339" s="29">
        <v>236583</v>
      </c>
      <c r="L339" s="2">
        <v>2003520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 t="s">
        <v>14</v>
      </c>
      <c r="U339" s="2">
        <f t="shared" si="35"/>
        <v>3088004.8</v>
      </c>
      <c r="V339" s="25">
        <f t="shared" si="36"/>
        <v>5.8386772858052529</v>
      </c>
      <c r="W339" s="2"/>
      <c r="X339" s="2">
        <v>22266149.914000005</v>
      </c>
      <c r="Y339" s="2">
        <v>52888773.412900001</v>
      </c>
      <c r="Z339" s="2">
        <f t="shared" si="37"/>
        <v>30622623.498899996</v>
      </c>
      <c r="AA339" s="2">
        <f t="shared" si="38"/>
        <v>1787956.162547936</v>
      </c>
      <c r="AB339" s="2"/>
      <c r="AC339" s="25">
        <v>219.48127637686162</v>
      </c>
      <c r="AD339" s="25">
        <f t="shared" si="39"/>
        <v>229.50001436136046</v>
      </c>
      <c r="AE339" s="28">
        <f t="shared" si="40"/>
        <v>10.018737984498841</v>
      </c>
      <c r="AF339" s="2">
        <v>0</v>
      </c>
      <c r="AG339" s="2">
        <v>1</v>
      </c>
      <c r="AH339" s="25">
        <f t="shared" si="41"/>
        <v>229.50001436136046</v>
      </c>
      <c r="AI339" s="25"/>
      <c r="AJ339" s="25"/>
      <c r="AK339" s="26">
        <v>229.50001436136046</v>
      </c>
      <c r="AL339" s="26">
        <v>229.48362609164658</v>
      </c>
      <c r="AM339" s="26">
        <v>229.50001436136046</v>
      </c>
      <c r="AN339" s="26">
        <v>229.50001436136046</v>
      </c>
      <c r="AO339" s="26"/>
      <c r="AP339" s="26"/>
      <c r="AQ339" s="26"/>
      <c r="AR339" s="26"/>
      <c r="AS339" s="26"/>
    </row>
    <row r="340" spans="1:45" ht="11.25" x14ac:dyDescent="0.2">
      <c r="A340" s="6">
        <v>331</v>
      </c>
      <c r="B340" s="5" t="s">
        <v>117</v>
      </c>
      <c r="C340" s="6">
        <v>1</v>
      </c>
      <c r="D340" s="30">
        <v>0</v>
      </c>
      <c r="E340" s="2">
        <v>0</v>
      </c>
      <c r="F340" s="2">
        <v>0</v>
      </c>
      <c r="G340" s="2">
        <v>0</v>
      </c>
      <c r="H340" s="2">
        <v>0</v>
      </c>
      <c r="I340" s="2">
        <v>23210</v>
      </c>
      <c r="J340" s="2">
        <v>81529</v>
      </c>
      <c r="K340" s="29">
        <v>11110</v>
      </c>
      <c r="L340" s="2">
        <v>443300</v>
      </c>
      <c r="M340" s="2">
        <v>0</v>
      </c>
      <c r="N340" s="2">
        <v>118022</v>
      </c>
      <c r="O340" s="2">
        <v>39844.630000000005</v>
      </c>
      <c r="P340" s="2">
        <v>0</v>
      </c>
      <c r="Q340" s="2">
        <v>0</v>
      </c>
      <c r="R340" s="2">
        <v>0</v>
      </c>
      <c r="S340" s="2">
        <v>0</v>
      </c>
      <c r="T340" s="2" t="s">
        <v>4</v>
      </c>
      <c r="U340" s="2">
        <f t="shared" si="35"/>
        <v>717015.63</v>
      </c>
      <c r="V340" s="25">
        <f t="shared" si="36"/>
        <v>3.2536294949266042</v>
      </c>
      <c r="W340" s="2"/>
      <c r="X340" s="2">
        <v>16658171.17</v>
      </c>
      <c r="Y340" s="2">
        <v>22037408.719033465</v>
      </c>
      <c r="Z340" s="2">
        <f t="shared" si="37"/>
        <v>5379237.5490334649</v>
      </c>
      <c r="AA340" s="2">
        <f t="shared" si="38"/>
        <v>175020.45949751977</v>
      </c>
      <c r="AB340" s="2"/>
      <c r="AC340" s="25">
        <v>134.18009416852425</v>
      </c>
      <c r="AD340" s="25">
        <f t="shared" si="39"/>
        <v>131.24122712166817</v>
      </c>
      <c r="AE340" s="28">
        <f t="shared" si="40"/>
        <v>-2.9388670468560747</v>
      </c>
      <c r="AF340" s="2">
        <v>28</v>
      </c>
      <c r="AG340" s="2">
        <v>1</v>
      </c>
      <c r="AH340" s="25">
        <f t="shared" si="41"/>
        <v>131.24122712166817</v>
      </c>
      <c r="AI340" s="25"/>
      <c r="AJ340" s="25"/>
      <c r="AK340" s="26">
        <v>131.24122712166817</v>
      </c>
      <c r="AL340" s="26">
        <v>130.25265971436497</v>
      </c>
      <c r="AM340" s="26">
        <v>131.20944817357795</v>
      </c>
      <c r="AN340" s="26">
        <v>131.24122712166817</v>
      </c>
      <c r="AO340" s="26"/>
      <c r="AP340" s="26"/>
      <c r="AQ340" s="26"/>
      <c r="AR340" s="26"/>
      <c r="AS340" s="26"/>
    </row>
    <row r="341" spans="1:45" ht="11.25" x14ac:dyDescent="0.2">
      <c r="A341" s="6">
        <v>332</v>
      </c>
      <c r="B341" s="5" t="s">
        <v>116</v>
      </c>
      <c r="C341" s="6">
        <v>1</v>
      </c>
      <c r="D341" s="30">
        <v>0</v>
      </c>
      <c r="E341" s="2">
        <v>27547</v>
      </c>
      <c r="F341" s="2">
        <v>0</v>
      </c>
      <c r="G341" s="2">
        <v>0</v>
      </c>
      <c r="H341" s="2">
        <v>0</v>
      </c>
      <c r="I341" s="2">
        <v>601654</v>
      </c>
      <c r="J341" s="2">
        <v>758288</v>
      </c>
      <c r="K341" s="29">
        <v>925963</v>
      </c>
      <c r="L341" s="2">
        <v>512548</v>
      </c>
      <c r="M341" s="2">
        <v>2720</v>
      </c>
      <c r="N341" s="2">
        <v>7301</v>
      </c>
      <c r="O341" s="2">
        <v>71107.260000000009</v>
      </c>
      <c r="P341" s="2">
        <v>0</v>
      </c>
      <c r="Q341" s="2">
        <v>0</v>
      </c>
      <c r="R341" s="2">
        <v>0</v>
      </c>
      <c r="S341" s="2">
        <v>0</v>
      </c>
      <c r="T341" s="2" t="s">
        <v>14</v>
      </c>
      <c r="U341" s="2">
        <f t="shared" si="35"/>
        <v>2594473.98</v>
      </c>
      <c r="V341" s="25">
        <f t="shared" si="36"/>
        <v>4.5640709835871736</v>
      </c>
      <c r="W341" s="2"/>
      <c r="X341" s="2">
        <v>52593244.399999991</v>
      </c>
      <c r="Y341" s="2">
        <v>56845609.749058925</v>
      </c>
      <c r="Z341" s="2">
        <f t="shared" si="37"/>
        <v>4252365.3490589336</v>
      </c>
      <c r="AA341" s="2">
        <f t="shared" si="38"/>
        <v>194080.97301251421</v>
      </c>
      <c r="AB341" s="2"/>
      <c r="AC341" s="25">
        <v>106.17797260145379</v>
      </c>
      <c r="AD341" s="25">
        <f t="shared" si="39"/>
        <v>107.71636057509777</v>
      </c>
      <c r="AE341" s="28">
        <f t="shared" si="40"/>
        <v>1.5383879736439781</v>
      </c>
      <c r="AF341" s="2">
        <v>81</v>
      </c>
      <c r="AG341" s="2">
        <v>1</v>
      </c>
      <c r="AH341" s="25">
        <f t="shared" si="41"/>
        <v>107.71636057509777</v>
      </c>
      <c r="AI341" s="25"/>
      <c r="AJ341" s="25"/>
      <c r="AK341" s="26">
        <v>107.71636057509777</v>
      </c>
      <c r="AL341" s="26">
        <v>107.73097562688652</v>
      </c>
      <c r="AM341" s="26">
        <v>107.70966873058407</v>
      </c>
      <c r="AN341" s="26">
        <v>107.71636057509777</v>
      </c>
      <c r="AO341" s="26"/>
      <c r="AP341" s="26"/>
      <c r="AQ341" s="26"/>
      <c r="AR341" s="26"/>
      <c r="AS341" s="26"/>
    </row>
    <row r="342" spans="1:45" ht="11.25" x14ac:dyDescent="0.2">
      <c r="A342" s="6">
        <v>333</v>
      </c>
      <c r="B342" s="5" t="s">
        <v>115</v>
      </c>
      <c r="C342" s="6">
        <v>0</v>
      </c>
      <c r="D342" s="30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9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f t="shared" si="35"/>
        <v>0</v>
      </c>
      <c r="V342" s="25">
        <f t="shared" si="36"/>
        <v>0</v>
      </c>
      <c r="W342" s="2"/>
      <c r="X342" s="2">
        <v>0</v>
      </c>
      <c r="Y342" s="2">
        <v>0</v>
      </c>
      <c r="Z342" s="2">
        <f t="shared" si="37"/>
        <v>0</v>
      </c>
      <c r="AA342" s="2">
        <f t="shared" si="38"/>
        <v>0</v>
      </c>
      <c r="AB342" s="2"/>
      <c r="AC342" s="25">
        <v>0</v>
      </c>
      <c r="AD342" s="25">
        <f t="shared" si="39"/>
        <v>0</v>
      </c>
      <c r="AE342" s="28">
        <f t="shared" si="40"/>
        <v>0</v>
      </c>
      <c r="AF342" s="2">
        <v>0</v>
      </c>
      <c r="AG342" s="2" t="s">
        <v>94</v>
      </c>
      <c r="AH342" s="25">
        <f t="shared" si="41"/>
        <v>0</v>
      </c>
      <c r="AI342" s="25"/>
      <c r="AJ342" s="25"/>
      <c r="AK342" s="26">
        <v>0</v>
      </c>
      <c r="AL342" s="26">
        <v>0</v>
      </c>
      <c r="AM342" s="26">
        <v>0</v>
      </c>
      <c r="AN342" s="26">
        <v>0</v>
      </c>
      <c r="AO342" s="26"/>
      <c r="AP342" s="26"/>
      <c r="AQ342" s="26"/>
      <c r="AR342" s="26"/>
      <c r="AS342" s="26"/>
    </row>
    <row r="343" spans="1:45" ht="11.25" x14ac:dyDescent="0.2">
      <c r="A343" s="6">
        <v>334</v>
      </c>
      <c r="B343" s="5" t="s">
        <v>114</v>
      </c>
      <c r="C343" s="6">
        <v>0</v>
      </c>
      <c r="D343" s="30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9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f t="shared" si="35"/>
        <v>0</v>
      </c>
      <c r="V343" s="25">
        <f t="shared" si="36"/>
        <v>0</v>
      </c>
      <c r="W343" s="2"/>
      <c r="X343" s="2">
        <v>0</v>
      </c>
      <c r="Y343" s="2">
        <v>0</v>
      </c>
      <c r="Z343" s="2">
        <f t="shared" si="37"/>
        <v>0</v>
      </c>
      <c r="AA343" s="2">
        <f t="shared" si="38"/>
        <v>0</v>
      </c>
      <c r="AB343" s="2"/>
      <c r="AC343" s="25">
        <v>0</v>
      </c>
      <c r="AD343" s="25">
        <f t="shared" si="39"/>
        <v>0</v>
      </c>
      <c r="AE343" s="28">
        <f t="shared" si="40"/>
        <v>0</v>
      </c>
      <c r="AF343" s="2">
        <v>0</v>
      </c>
      <c r="AG343" s="2" t="s">
        <v>94</v>
      </c>
      <c r="AH343" s="25">
        <f t="shared" si="41"/>
        <v>0</v>
      </c>
      <c r="AI343" s="25"/>
      <c r="AJ343" s="25"/>
      <c r="AK343" s="26">
        <v>0</v>
      </c>
      <c r="AL343" s="26">
        <v>0</v>
      </c>
      <c r="AM343" s="26">
        <v>0</v>
      </c>
      <c r="AN343" s="26">
        <v>0</v>
      </c>
      <c r="AO343" s="26"/>
      <c r="AP343" s="26"/>
      <c r="AQ343" s="26"/>
      <c r="AR343" s="26"/>
      <c r="AS343" s="26"/>
    </row>
    <row r="344" spans="1:45" ht="11.25" x14ac:dyDescent="0.2">
      <c r="A344" s="6">
        <v>335</v>
      </c>
      <c r="B344" s="5" t="s">
        <v>113</v>
      </c>
      <c r="C344" s="6">
        <v>1</v>
      </c>
      <c r="D344" s="30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24060</v>
      </c>
      <c r="K344" s="29">
        <v>15940</v>
      </c>
      <c r="L344" s="2">
        <v>1466023</v>
      </c>
      <c r="M344" s="2">
        <v>0</v>
      </c>
      <c r="N344" s="2">
        <v>0</v>
      </c>
      <c r="O344" s="2">
        <v>1429.8200000000002</v>
      </c>
      <c r="P344" s="2">
        <v>0</v>
      </c>
      <c r="Q344" s="2">
        <v>0</v>
      </c>
      <c r="R344" s="2">
        <v>0</v>
      </c>
      <c r="S344" s="2">
        <v>0</v>
      </c>
      <c r="T344" s="2" t="s">
        <v>4</v>
      </c>
      <c r="U344" s="2">
        <f t="shared" si="35"/>
        <v>1507452.82</v>
      </c>
      <c r="V344" s="25">
        <f t="shared" si="36"/>
        <v>2.6313562044366452</v>
      </c>
      <c r="W344" s="2"/>
      <c r="X344" s="2">
        <v>32201274.010420009</v>
      </c>
      <c r="Y344" s="2">
        <v>57288056.153641693</v>
      </c>
      <c r="Z344" s="2">
        <f t="shared" si="37"/>
        <v>25086782.143221684</v>
      </c>
      <c r="AA344" s="2">
        <f t="shared" si="38"/>
        <v>660122.59841916827</v>
      </c>
      <c r="AB344" s="2"/>
      <c r="AC344" s="25">
        <v>173.07074730217619</v>
      </c>
      <c r="AD344" s="25">
        <f t="shared" si="39"/>
        <v>175.85618984173823</v>
      </c>
      <c r="AE344" s="28">
        <f t="shared" si="40"/>
        <v>2.785442539562041</v>
      </c>
      <c r="AF344" s="2">
        <v>0</v>
      </c>
      <c r="AG344" s="2">
        <v>1</v>
      </c>
      <c r="AH344" s="25">
        <f t="shared" si="41"/>
        <v>175.85618984173823</v>
      </c>
      <c r="AI344" s="25"/>
      <c r="AJ344" s="25"/>
      <c r="AK344" s="26">
        <v>175.85618984173823</v>
      </c>
      <c r="AL344" s="26">
        <v>173.07074730217619</v>
      </c>
      <c r="AM344" s="26">
        <v>175.85610170034445</v>
      </c>
      <c r="AN344" s="26">
        <v>175.85618984173823</v>
      </c>
      <c r="AO344" s="26"/>
      <c r="AP344" s="26"/>
      <c r="AQ344" s="26"/>
      <c r="AR344" s="26"/>
      <c r="AS344" s="26"/>
    </row>
    <row r="345" spans="1:45" ht="11.25" x14ac:dyDescent="0.2">
      <c r="A345" s="6">
        <v>336</v>
      </c>
      <c r="B345" s="5" t="s">
        <v>112</v>
      </c>
      <c r="C345" s="6">
        <v>1</v>
      </c>
      <c r="D345" s="34">
        <v>0</v>
      </c>
      <c r="E345" s="14">
        <v>125000</v>
      </c>
      <c r="F345" s="14">
        <v>0</v>
      </c>
      <c r="G345" s="14">
        <v>0</v>
      </c>
      <c r="H345" s="14">
        <v>0</v>
      </c>
      <c r="I345" s="14">
        <v>0</v>
      </c>
      <c r="J345" s="14">
        <v>1980987</v>
      </c>
      <c r="K345" s="33">
        <v>3497032</v>
      </c>
      <c r="L345" s="14">
        <v>2961313</v>
      </c>
      <c r="M345" s="14">
        <v>32553</v>
      </c>
      <c r="N345" s="14">
        <v>0</v>
      </c>
      <c r="O345" s="14">
        <v>269201.66000000003</v>
      </c>
      <c r="P345" s="14">
        <v>0</v>
      </c>
      <c r="Q345" s="14">
        <v>0</v>
      </c>
      <c r="R345" s="14">
        <v>0</v>
      </c>
      <c r="S345" s="14">
        <v>0</v>
      </c>
      <c r="T345" s="2" t="s">
        <v>111</v>
      </c>
      <c r="U345" s="2">
        <f t="shared" si="35"/>
        <v>8866086.6600000001</v>
      </c>
      <c r="V345" s="31">
        <f t="shared" si="36"/>
        <v>9.612645671741463</v>
      </c>
      <c r="W345" s="14"/>
      <c r="X345" s="14">
        <v>73265345.799600005</v>
      </c>
      <c r="Y345" s="14">
        <v>92233574.010366976</v>
      </c>
      <c r="Z345" s="2">
        <f t="shared" si="37"/>
        <v>18968228.210766971</v>
      </c>
      <c r="AA345" s="14">
        <f t="shared" si="38"/>
        <v>1823348.5681083344</v>
      </c>
      <c r="AB345" s="14"/>
      <c r="AC345" s="31">
        <v>121.69486464434225</v>
      </c>
      <c r="AD345" s="31">
        <f t="shared" si="39"/>
        <v>123.40107653290056</v>
      </c>
      <c r="AE345" s="32">
        <f t="shared" si="40"/>
        <v>1.7062118885583146</v>
      </c>
      <c r="AF345" s="14">
        <v>300</v>
      </c>
      <c r="AG345" s="2">
        <v>1</v>
      </c>
      <c r="AH345" s="31">
        <f t="shared" si="41"/>
        <v>123.40107653290056</v>
      </c>
      <c r="AI345" s="25"/>
      <c r="AJ345" s="25"/>
      <c r="AK345" s="26">
        <v>123.40107653290056</v>
      </c>
      <c r="AL345" s="26">
        <v>123.3308209980093</v>
      </c>
      <c r="AM345" s="26">
        <v>123.39359790988928</v>
      </c>
      <c r="AN345" s="26">
        <v>123.40107653290056</v>
      </c>
      <c r="AO345" s="26"/>
      <c r="AP345" s="26"/>
      <c r="AQ345" s="26"/>
      <c r="AR345" s="26"/>
      <c r="AS345" s="26"/>
    </row>
    <row r="346" spans="1:45" ht="11.25" x14ac:dyDescent="0.2">
      <c r="A346" s="6">
        <v>337</v>
      </c>
      <c r="B346" s="5" t="s">
        <v>110</v>
      </c>
      <c r="C346" s="6">
        <v>1</v>
      </c>
      <c r="D346" s="30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9">
        <v>0</v>
      </c>
      <c r="L346" s="2">
        <v>35000</v>
      </c>
      <c r="M346" s="2">
        <v>0</v>
      </c>
      <c r="N346" s="2">
        <v>11209</v>
      </c>
      <c r="O346" s="2">
        <v>4289.6000000000004</v>
      </c>
      <c r="P346" s="2">
        <v>0</v>
      </c>
      <c r="Q346" s="2">
        <v>0</v>
      </c>
      <c r="R346" s="2">
        <v>0</v>
      </c>
      <c r="S346" s="2">
        <v>0</v>
      </c>
      <c r="T346" s="2" t="s">
        <v>14</v>
      </c>
      <c r="U346" s="2">
        <f t="shared" si="35"/>
        <v>29148.6</v>
      </c>
      <c r="V346" s="25">
        <f t="shared" si="36"/>
        <v>1.3998878764064904</v>
      </c>
      <c r="W346" s="2"/>
      <c r="X346" s="2">
        <v>904197.0199999999</v>
      </c>
      <c r="Y346" s="2">
        <v>2082209.6177319861</v>
      </c>
      <c r="Z346" s="2">
        <f t="shared" si="37"/>
        <v>1178012.5977319861</v>
      </c>
      <c r="AA346" s="2">
        <f t="shared" si="38"/>
        <v>16490.855538191234</v>
      </c>
      <c r="AB346" s="2"/>
      <c r="AC346" s="25">
        <v>211.6592406727849</v>
      </c>
      <c r="AD346" s="25">
        <f t="shared" si="39"/>
        <v>228.45892172856256</v>
      </c>
      <c r="AE346" s="28">
        <f t="shared" si="40"/>
        <v>16.799681055777654</v>
      </c>
      <c r="AF346" s="2">
        <v>2</v>
      </c>
      <c r="AG346" s="2">
        <v>1</v>
      </c>
      <c r="AH346" s="25">
        <f t="shared" si="41"/>
        <v>228.45892172856256</v>
      </c>
      <c r="AI346" s="25"/>
      <c r="AJ346" s="25"/>
      <c r="AK346" s="26">
        <v>228.45892172856256</v>
      </c>
      <c r="AL346" s="26">
        <v>229.2066726361075</v>
      </c>
      <c r="AM346" s="26">
        <v>228.37543918554121</v>
      </c>
      <c r="AN346" s="26">
        <v>228.45892172856256</v>
      </c>
      <c r="AO346" s="26"/>
      <c r="AP346" s="26"/>
      <c r="AQ346" s="26"/>
      <c r="AR346" s="26"/>
      <c r="AS346" s="26"/>
    </row>
    <row r="347" spans="1:45" ht="11.25" x14ac:dyDescent="0.2">
      <c r="A347" s="6">
        <v>338</v>
      </c>
      <c r="B347" s="5" t="s">
        <v>109</v>
      </c>
      <c r="C347" s="6">
        <v>0</v>
      </c>
      <c r="D347" s="30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9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f t="shared" si="35"/>
        <v>0</v>
      </c>
      <c r="V347" s="25">
        <f t="shared" si="36"/>
        <v>0</v>
      </c>
      <c r="W347" s="2"/>
      <c r="X347" s="2">
        <v>203601.62000000002</v>
      </c>
      <c r="Y347" s="2">
        <v>1234719</v>
      </c>
      <c r="Z347" s="2">
        <f t="shared" si="37"/>
        <v>1031117.38</v>
      </c>
      <c r="AA347" s="2">
        <f t="shared" si="38"/>
        <v>0</v>
      </c>
      <c r="AB347" s="2"/>
      <c r="AC347" s="25">
        <v>0</v>
      </c>
      <c r="AD347" s="25">
        <f t="shared" si="39"/>
        <v>0</v>
      </c>
      <c r="AE347" s="28">
        <f t="shared" si="40"/>
        <v>0</v>
      </c>
      <c r="AF347" s="2">
        <v>0</v>
      </c>
      <c r="AG347" s="2" t="s">
        <v>94</v>
      </c>
      <c r="AH347" s="25">
        <f t="shared" si="41"/>
        <v>0</v>
      </c>
      <c r="AI347" s="25"/>
      <c r="AJ347" s="25"/>
      <c r="AK347" s="26">
        <v>0</v>
      </c>
      <c r="AL347" s="26">
        <v>0</v>
      </c>
      <c r="AM347" s="26">
        <v>0</v>
      </c>
      <c r="AN347" s="26">
        <v>0</v>
      </c>
      <c r="AO347" s="26"/>
      <c r="AP347" s="26"/>
      <c r="AQ347" s="26"/>
      <c r="AR347" s="26"/>
      <c r="AS347" s="26"/>
    </row>
    <row r="348" spans="1:45" ht="11.25" x14ac:dyDescent="0.2">
      <c r="A348" s="6">
        <v>339</v>
      </c>
      <c r="B348" s="5" t="s">
        <v>108</v>
      </c>
      <c r="C348" s="6">
        <v>0</v>
      </c>
      <c r="D348" s="30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9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f t="shared" si="35"/>
        <v>0</v>
      </c>
      <c r="V348" s="25">
        <f t="shared" si="36"/>
        <v>0</v>
      </c>
      <c r="W348" s="2"/>
      <c r="X348" s="2">
        <v>0</v>
      </c>
      <c r="Y348" s="2">
        <v>0</v>
      </c>
      <c r="Z348" s="2">
        <f t="shared" si="37"/>
        <v>0</v>
      </c>
      <c r="AA348" s="2">
        <f t="shared" si="38"/>
        <v>0</v>
      </c>
      <c r="AB348" s="2"/>
      <c r="AC348" s="25">
        <v>0</v>
      </c>
      <c r="AD348" s="25">
        <f t="shared" si="39"/>
        <v>0</v>
      </c>
      <c r="AE348" s="28">
        <f t="shared" si="40"/>
        <v>0</v>
      </c>
      <c r="AF348" s="2">
        <v>0</v>
      </c>
      <c r="AG348" s="2" t="s">
        <v>94</v>
      </c>
      <c r="AH348" s="25">
        <f t="shared" si="41"/>
        <v>0</v>
      </c>
      <c r="AI348" s="25"/>
      <c r="AJ348" s="25"/>
      <c r="AK348" s="26">
        <v>0</v>
      </c>
      <c r="AL348" s="26">
        <v>0</v>
      </c>
      <c r="AM348" s="26">
        <v>0</v>
      </c>
      <c r="AN348" s="26">
        <v>0</v>
      </c>
      <c r="AO348" s="26"/>
      <c r="AP348" s="26"/>
      <c r="AQ348" s="26"/>
      <c r="AR348" s="26"/>
      <c r="AS348" s="26"/>
    </row>
    <row r="349" spans="1:45" ht="11.25" x14ac:dyDescent="0.2">
      <c r="A349" s="6">
        <v>340</v>
      </c>
      <c r="B349" s="5" t="s">
        <v>107</v>
      </c>
      <c r="C349" s="6">
        <v>1</v>
      </c>
      <c r="D349" s="30">
        <v>0</v>
      </c>
      <c r="E349" s="2">
        <v>7000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9">
        <v>0</v>
      </c>
      <c r="L349" s="2">
        <v>60017</v>
      </c>
      <c r="M349" s="2">
        <v>0</v>
      </c>
      <c r="N349" s="2">
        <v>6663</v>
      </c>
      <c r="O349" s="2">
        <v>15774.360000000002</v>
      </c>
      <c r="P349" s="2">
        <v>0</v>
      </c>
      <c r="Q349" s="2">
        <v>0</v>
      </c>
      <c r="R349" s="2">
        <v>0</v>
      </c>
      <c r="S349" s="2">
        <v>0</v>
      </c>
      <c r="T349" s="2" t="s">
        <v>14</v>
      </c>
      <c r="U349" s="2">
        <f t="shared" si="35"/>
        <v>52843.99</v>
      </c>
      <c r="V349" s="25">
        <f t="shared" si="36"/>
        <v>1.4857497226659677</v>
      </c>
      <c r="W349" s="2"/>
      <c r="X349" s="2">
        <v>2006916.64</v>
      </c>
      <c r="Y349" s="2">
        <v>3556722.1850244696</v>
      </c>
      <c r="Z349" s="2">
        <f t="shared" si="37"/>
        <v>1549805.5450244697</v>
      </c>
      <c r="AA349" s="2">
        <f t="shared" si="38"/>
        <v>23026.231587062848</v>
      </c>
      <c r="AB349" s="2"/>
      <c r="AC349" s="25">
        <v>179.38565350568319</v>
      </c>
      <c r="AD349" s="25">
        <f t="shared" si="39"/>
        <v>176.07587096579192</v>
      </c>
      <c r="AE349" s="28">
        <f t="shared" si="40"/>
        <v>-3.3097825398912732</v>
      </c>
      <c r="AF349" s="2">
        <v>9</v>
      </c>
      <c r="AG349" s="2">
        <v>1</v>
      </c>
      <c r="AH349" s="25">
        <f t="shared" si="41"/>
        <v>176.07587096579192</v>
      </c>
      <c r="AI349" s="25"/>
      <c r="AJ349" s="25"/>
      <c r="AK349" s="26">
        <v>176.07587096579192</v>
      </c>
      <c r="AL349" s="26">
        <v>176.27732299058266</v>
      </c>
      <c r="AM349" s="26">
        <v>176.03578376017518</v>
      </c>
      <c r="AN349" s="26">
        <v>176.07587096579192</v>
      </c>
      <c r="AO349" s="26"/>
      <c r="AP349" s="26"/>
      <c r="AQ349" s="26"/>
      <c r="AR349" s="26"/>
      <c r="AS349" s="26"/>
    </row>
    <row r="350" spans="1:45" ht="11.25" x14ac:dyDescent="0.2">
      <c r="A350" s="6">
        <v>341</v>
      </c>
      <c r="B350" s="5" t="s">
        <v>106</v>
      </c>
      <c r="C350" s="6">
        <v>0</v>
      </c>
      <c r="D350" s="30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9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f t="shared" si="35"/>
        <v>0</v>
      </c>
      <c r="V350" s="25">
        <f t="shared" si="36"/>
        <v>0</v>
      </c>
      <c r="W350" s="2"/>
      <c r="X350" s="2">
        <v>0</v>
      </c>
      <c r="Y350" s="2">
        <v>14.141006211947177</v>
      </c>
      <c r="Z350" s="2">
        <f t="shared" si="37"/>
        <v>14.141006211947177</v>
      </c>
      <c r="AA350" s="2">
        <f t="shared" si="38"/>
        <v>0</v>
      </c>
      <c r="AB350" s="2"/>
      <c r="AC350" s="25">
        <v>0</v>
      </c>
      <c r="AD350" s="25">
        <f t="shared" si="39"/>
        <v>0</v>
      </c>
      <c r="AE350" s="28">
        <f t="shared" si="40"/>
        <v>0</v>
      </c>
      <c r="AF350" s="2">
        <v>0</v>
      </c>
      <c r="AG350" s="2" t="s">
        <v>94</v>
      </c>
      <c r="AH350" s="25">
        <f t="shared" si="41"/>
        <v>0</v>
      </c>
      <c r="AI350" s="25"/>
      <c r="AJ350" s="25"/>
      <c r="AK350" s="26">
        <v>0</v>
      </c>
      <c r="AL350" s="26">
        <v>0</v>
      </c>
      <c r="AM350" s="26">
        <v>0</v>
      </c>
      <c r="AN350" s="26">
        <v>0</v>
      </c>
      <c r="AO350" s="26"/>
      <c r="AP350" s="26"/>
      <c r="AQ350" s="26"/>
      <c r="AR350" s="26"/>
      <c r="AS350" s="26"/>
    </row>
    <row r="351" spans="1:45" ht="11.25" x14ac:dyDescent="0.2">
      <c r="A351" s="6">
        <v>342</v>
      </c>
      <c r="B351" s="5" t="s">
        <v>105</v>
      </c>
      <c r="C351" s="6">
        <v>1</v>
      </c>
      <c r="D351" s="30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2404681</v>
      </c>
      <c r="K351" s="29">
        <v>1695720</v>
      </c>
      <c r="L351" s="2">
        <v>616840</v>
      </c>
      <c r="M351" s="2">
        <v>21729</v>
      </c>
      <c r="N351" s="2">
        <v>0</v>
      </c>
      <c r="O351" s="2">
        <v>4550.84</v>
      </c>
      <c r="P351" s="2">
        <v>0</v>
      </c>
      <c r="Q351" s="2">
        <v>0</v>
      </c>
      <c r="R351" s="2">
        <v>0</v>
      </c>
      <c r="S351" s="2">
        <v>0</v>
      </c>
      <c r="T351" s="2" t="s">
        <v>4</v>
      </c>
      <c r="U351" s="2">
        <f t="shared" si="35"/>
        <v>4743520.84</v>
      </c>
      <c r="V351" s="25">
        <f t="shared" si="36"/>
        <v>7.9538188567172154</v>
      </c>
      <c r="W351" s="2"/>
      <c r="X351" s="2">
        <v>35336725.314499997</v>
      </c>
      <c r="Y351" s="2">
        <v>59638281</v>
      </c>
      <c r="Z351" s="2">
        <f t="shared" si="37"/>
        <v>24301555.685500003</v>
      </c>
      <c r="AA351" s="2">
        <f t="shared" si="38"/>
        <v>1932901.7185889338</v>
      </c>
      <c r="AB351" s="2"/>
      <c r="AC351" s="25">
        <v>158.51724512476693</v>
      </c>
      <c r="AD351" s="25">
        <f t="shared" si="39"/>
        <v>163.30143432315265</v>
      </c>
      <c r="AE351" s="28">
        <f t="shared" si="40"/>
        <v>4.7841891983857181</v>
      </c>
      <c r="AF351" s="2">
        <v>5</v>
      </c>
      <c r="AG351" s="2">
        <v>1</v>
      </c>
      <c r="AH351" s="25">
        <f t="shared" si="41"/>
        <v>163.30143432315265</v>
      </c>
      <c r="AI351" s="25"/>
      <c r="AJ351" s="25"/>
      <c r="AK351" s="26">
        <v>163.30143432315265</v>
      </c>
      <c r="AL351" s="26">
        <v>163.34852484594069</v>
      </c>
      <c r="AM351" s="26">
        <v>163.30143432315265</v>
      </c>
      <c r="AN351" s="26">
        <v>163.30143432315265</v>
      </c>
      <c r="AO351" s="26"/>
      <c r="AP351" s="26"/>
      <c r="AQ351" s="26"/>
      <c r="AR351" s="26"/>
      <c r="AS351" s="26"/>
    </row>
    <row r="352" spans="1:45" ht="11.25" x14ac:dyDescent="0.2">
      <c r="A352" s="6">
        <v>343</v>
      </c>
      <c r="B352" s="5" t="s">
        <v>104</v>
      </c>
      <c r="C352" s="6">
        <v>1</v>
      </c>
      <c r="D352" s="30">
        <v>0</v>
      </c>
      <c r="E352" s="2">
        <v>50210</v>
      </c>
      <c r="F352" s="2">
        <v>0</v>
      </c>
      <c r="G352" s="2">
        <v>0</v>
      </c>
      <c r="H352" s="2">
        <v>0</v>
      </c>
      <c r="I352" s="2">
        <v>0</v>
      </c>
      <c r="J352" s="2">
        <v>434123</v>
      </c>
      <c r="K352" s="29">
        <v>512208</v>
      </c>
      <c r="L352" s="2">
        <v>362530</v>
      </c>
      <c r="M352" s="2">
        <v>14767</v>
      </c>
      <c r="N352" s="2">
        <v>158126</v>
      </c>
      <c r="O352" s="2">
        <v>17213.490000000002</v>
      </c>
      <c r="P352" s="2">
        <v>0</v>
      </c>
      <c r="Q352" s="2">
        <v>0</v>
      </c>
      <c r="R352" s="2">
        <v>0</v>
      </c>
      <c r="S352" s="2">
        <v>0</v>
      </c>
      <c r="T352" s="2" t="s">
        <v>14</v>
      </c>
      <c r="U352" s="2">
        <f t="shared" si="35"/>
        <v>1328034.19</v>
      </c>
      <c r="V352" s="25">
        <f t="shared" si="36"/>
        <v>7.7209782056611509</v>
      </c>
      <c r="W352" s="2"/>
      <c r="X352" s="2">
        <v>15745625.66</v>
      </c>
      <c r="Y352" s="2">
        <v>17200335.949999999</v>
      </c>
      <c r="Z352" s="2">
        <f t="shared" si="37"/>
        <v>1454710.2899999991</v>
      </c>
      <c r="AA352" s="2">
        <f t="shared" si="38"/>
        <v>112317.86444641007</v>
      </c>
      <c r="AB352" s="2"/>
      <c r="AC352" s="25">
        <v>103.15405706187222</v>
      </c>
      <c r="AD352" s="25">
        <f t="shared" si="39"/>
        <v>108.52549434706673</v>
      </c>
      <c r="AE352" s="28">
        <f t="shared" si="40"/>
        <v>5.3714372851945029</v>
      </c>
      <c r="AF352" s="2">
        <v>22</v>
      </c>
      <c r="AG352" s="2">
        <v>1</v>
      </c>
      <c r="AH352" s="25">
        <f t="shared" si="41"/>
        <v>108.52549434706673</v>
      </c>
      <c r="AI352" s="25"/>
      <c r="AJ352" s="25"/>
      <c r="AK352" s="26">
        <v>108.52549434706673</v>
      </c>
      <c r="AL352" s="26">
        <v>109.27363348033074</v>
      </c>
      <c r="AM352" s="26">
        <v>108.52549434706673</v>
      </c>
      <c r="AN352" s="26">
        <v>108.52549434706673</v>
      </c>
      <c r="AO352" s="26"/>
      <c r="AP352" s="26"/>
      <c r="AQ352" s="26"/>
      <c r="AR352" s="26"/>
      <c r="AS352" s="26"/>
    </row>
    <row r="353" spans="1:45" ht="11.25" x14ac:dyDescent="0.2">
      <c r="A353" s="6">
        <v>344</v>
      </c>
      <c r="B353" s="5" t="s">
        <v>103</v>
      </c>
      <c r="C353" s="6">
        <v>1</v>
      </c>
      <c r="D353" s="30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1131247.6000000001</v>
      </c>
      <c r="K353" s="29">
        <v>536530.4</v>
      </c>
      <c r="L353" s="2">
        <v>1517915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 t="s">
        <v>14</v>
      </c>
      <c r="U353" s="2">
        <f t="shared" si="35"/>
        <v>2259764.85</v>
      </c>
      <c r="V353" s="25">
        <f t="shared" si="36"/>
        <v>3.3501556476397401</v>
      </c>
      <c r="W353" s="2"/>
      <c r="X353" s="2">
        <v>49895727.543140002</v>
      </c>
      <c r="Y353" s="2">
        <v>67452533.18579556</v>
      </c>
      <c r="Z353" s="2">
        <f t="shared" si="37"/>
        <v>17556805.642655559</v>
      </c>
      <c r="AA353" s="2">
        <f t="shared" si="38"/>
        <v>588180.31578255782</v>
      </c>
      <c r="AB353" s="2"/>
      <c r="AC353" s="25">
        <v>134.15733971406786</v>
      </c>
      <c r="AD353" s="25">
        <f t="shared" si="39"/>
        <v>134.0081729687214</v>
      </c>
      <c r="AE353" s="28">
        <f t="shared" si="40"/>
        <v>-0.1491667453464629</v>
      </c>
      <c r="AF353" s="2">
        <v>6</v>
      </c>
      <c r="AG353" s="2">
        <v>1</v>
      </c>
      <c r="AH353" s="25">
        <f t="shared" si="41"/>
        <v>134.0081729687214</v>
      </c>
      <c r="AI353" s="25"/>
      <c r="AJ353" s="25"/>
      <c r="AK353" s="26">
        <v>134.0081729687214</v>
      </c>
      <c r="AL353" s="26">
        <v>134.15733971406786</v>
      </c>
      <c r="AM353" s="26">
        <v>134.00777804939585</v>
      </c>
      <c r="AN353" s="26">
        <v>134.0081729687214</v>
      </c>
      <c r="AO353" s="26"/>
      <c r="AP353" s="26"/>
      <c r="AQ353" s="26"/>
      <c r="AR353" s="26"/>
      <c r="AS353" s="26"/>
    </row>
    <row r="354" spans="1:45" ht="11.25" x14ac:dyDescent="0.2">
      <c r="A354" s="6">
        <v>345</v>
      </c>
      <c r="B354" s="5" t="s">
        <v>102</v>
      </c>
      <c r="C354" s="6">
        <v>0</v>
      </c>
      <c r="D354" s="30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9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f t="shared" si="35"/>
        <v>0</v>
      </c>
      <c r="V354" s="25">
        <f t="shared" si="36"/>
        <v>0</v>
      </c>
      <c r="W354" s="2"/>
      <c r="X354" s="2">
        <v>58631.199999999997</v>
      </c>
      <c r="Y354" s="2">
        <v>93841</v>
      </c>
      <c r="Z354" s="2">
        <f t="shared" si="37"/>
        <v>35209.800000000003</v>
      </c>
      <c r="AA354" s="2">
        <f t="shared" si="38"/>
        <v>0</v>
      </c>
      <c r="AB354" s="2"/>
      <c r="AC354" s="25">
        <v>0</v>
      </c>
      <c r="AD354" s="25">
        <f t="shared" si="39"/>
        <v>0</v>
      </c>
      <c r="AE354" s="28">
        <f t="shared" si="40"/>
        <v>0</v>
      </c>
      <c r="AF354" s="2">
        <v>0</v>
      </c>
      <c r="AG354" s="2" t="s">
        <v>94</v>
      </c>
      <c r="AH354" s="25">
        <f t="shared" si="41"/>
        <v>0</v>
      </c>
      <c r="AI354" s="25"/>
      <c r="AJ354" s="25"/>
      <c r="AK354" s="26">
        <v>0</v>
      </c>
      <c r="AL354" s="26">
        <v>0</v>
      </c>
      <c r="AM354" s="26">
        <v>0</v>
      </c>
      <c r="AN354" s="26">
        <v>0</v>
      </c>
      <c r="AO354" s="26"/>
      <c r="AP354" s="26"/>
      <c r="AQ354" s="26"/>
      <c r="AR354" s="26"/>
      <c r="AS354" s="26"/>
    </row>
    <row r="355" spans="1:45" ht="11.25" x14ac:dyDescent="0.2">
      <c r="A355" s="6">
        <v>346</v>
      </c>
      <c r="B355" s="5" t="s">
        <v>101</v>
      </c>
      <c r="C355" s="6">
        <v>1</v>
      </c>
      <c r="D355" s="30">
        <v>0</v>
      </c>
      <c r="E355" s="2">
        <v>10000</v>
      </c>
      <c r="F355" s="2">
        <v>0</v>
      </c>
      <c r="G355" s="2">
        <v>0</v>
      </c>
      <c r="H355" s="2">
        <v>0</v>
      </c>
      <c r="I355" s="2">
        <v>0</v>
      </c>
      <c r="J355" s="2">
        <v>1293708</v>
      </c>
      <c r="K355" s="29">
        <v>0</v>
      </c>
      <c r="L355" s="2">
        <v>1005341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 t="s">
        <v>14</v>
      </c>
      <c r="U355" s="2">
        <f t="shared" si="35"/>
        <v>1695790.99</v>
      </c>
      <c r="V355" s="25">
        <f t="shared" si="36"/>
        <v>6.2296365011593142</v>
      </c>
      <c r="W355" s="2"/>
      <c r="X355" s="2">
        <v>23537383.711800005</v>
      </c>
      <c r="Y355" s="2">
        <v>27221347.34</v>
      </c>
      <c r="Z355" s="2">
        <f t="shared" si="37"/>
        <v>3683963.6281999946</v>
      </c>
      <c r="AA355" s="2">
        <f t="shared" si="38"/>
        <v>229497.54287177988</v>
      </c>
      <c r="AB355" s="2"/>
      <c r="AC355" s="25">
        <v>110.55443463108297</v>
      </c>
      <c r="AD355" s="25">
        <f t="shared" si="39"/>
        <v>114.67650834785171</v>
      </c>
      <c r="AE355" s="28">
        <f t="shared" si="40"/>
        <v>4.1220737167687389</v>
      </c>
      <c r="AF355" s="2">
        <v>21</v>
      </c>
      <c r="AG355" s="2">
        <v>1</v>
      </c>
      <c r="AH355" s="25">
        <f t="shared" si="41"/>
        <v>114.67650834785171</v>
      </c>
      <c r="AI355" s="25"/>
      <c r="AJ355" s="25"/>
      <c r="AK355" s="26">
        <v>114.67650834785171</v>
      </c>
      <c r="AL355" s="26">
        <v>114.5481233967641</v>
      </c>
      <c r="AM355" s="26">
        <v>114.67650834785171</v>
      </c>
      <c r="AN355" s="26">
        <v>114.67650834785171</v>
      </c>
      <c r="AO355" s="26"/>
      <c r="AP355" s="26"/>
      <c r="AQ355" s="26"/>
      <c r="AR355" s="26"/>
      <c r="AS355" s="26"/>
    </row>
    <row r="356" spans="1:45" ht="11.25" x14ac:dyDescent="0.2">
      <c r="A356" s="6">
        <v>347</v>
      </c>
      <c r="B356" s="5" t="s">
        <v>100</v>
      </c>
      <c r="C356" s="6">
        <v>1</v>
      </c>
      <c r="D356" s="30">
        <v>0</v>
      </c>
      <c r="E356" s="2">
        <v>5689000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9">
        <v>0</v>
      </c>
      <c r="L356" s="2">
        <v>2700000</v>
      </c>
      <c r="M356" s="2">
        <v>20928</v>
      </c>
      <c r="N356" s="2">
        <v>0</v>
      </c>
      <c r="O356" s="2">
        <v>37786.980000000003</v>
      </c>
      <c r="P356" s="2">
        <v>0</v>
      </c>
      <c r="Q356" s="2">
        <v>0</v>
      </c>
      <c r="R356" s="2">
        <v>0</v>
      </c>
      <c r="S356" s="2">
        <v>0</v>
      </c>
      <c r="T356" s="2" t="s">
        <v>4</v>
      </c>
      <c r="U356" s="2">
        <f t="shared" si="35"/>
        <v>8447714.9800000004</v>
      </c>
      <c r="V356" s="25">
        <f t="shared" si="36"/>
        <v>10.282181457794087</v>
      </c>
      <c r="W356" s="2"/>
      <c r="X356" s="2">
        <v>54604897.586800009</v>
      </c>
      <c r="Y356" s="2">
        <v>82158781.331333876</v>
      </c>
      <c r="Z356" s="2">
        <f t="shared" si="37"/>
        <v>27553883.744533867</v>
      </c>
      <c r="AA356" s="2">
        <f t="shared" si="38"/>
        <v>2833140.3252826002</v>
      </c>
      <c r="AB356" s="2"/>
      <c r="AC356" s="25">
        <v>144.72137929994989</v>
      </c>
      <c r="AD356" s="25">
        <f t="shared" si="39"/>
        <v>145.27202597524359</v>
      </c>
      <c r="AE356" s="28">
        <f t="shared" si="40"/>
        <v>0.55064667529370581</v>
      </c>
      <c r="AF356" s="2">
        <v>45</v>
      </c>
      <c r="AG356" s="2">
        <v>1</v>
      </c>
      <c r="AH356" s="25">
        <f t="shared" si="41"/>
        <v>145.27202597524359</v>
      </c>
      <c r="AI356" s="25"/>
      <c r="AJ356" s="25"/>
      <c r="AK356" s="26">
        <v>145.27202597524359</v>
      </c>
      <c r="AL356" s="26">
        <v>145.12861288844675</v>
      </c>
      <c r="AM356" s="26">
        <v>145.26389419035129</v>
      </c>
      <c r="AN356" s="26">
        <v>145.27202597524359</v>
      </c>
      <c r="AO356" s="26"/>
      <c r="AP356" s="26"/>
      <c r="AQ356" s="26"/>
      <c r="AR356" s="26"/>
      <c r="AS356" s="26"/>
    </row>
    <row r="357" spans="1:45" ht="11.25" x14ac:dyDescent="0.2">
      <c r="A357" s="6">
        <v>348</v>
      </c>
      <c r="B357" s="5" t="s">
        <v>99</v>
      </c>
      <c r="C357" s="6">
        <v>1</v>
      </c>
      <c r="D357" s="30">
        <v>14818187</v>
      </c>
      <c r="E357" s="2">
        <v>5080149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9">
        <v>11255766</v>
      </c>
      <c r="L357" s="2">
        <v>0</v>
      </c>
      <c r="M357" s="2">
        <v>202348</v>
      </c>
      <c r="N357" s="2">
        <v>433561</v>
      </c>
      <c r="O357" s="2">
        <v>1817422.32</v>
      </c>
      <c r="P357" s="2">
        <v>0</v>
      </c>
      <c r="Q357" s="2">
        <v>0</v>
      </c>
      <c r="R357" s="2">
        <v>0</v>
      </c>
      <c r="S357" s="2">
        <v>0</v>
      </c>
      <c r="T357" s="2" t="s">
        <v>4</v>
      </c>
      <c r="U357" s="2">
        <f t="shared" si="35"/>
        <v>33607433.32</v>
      </c>
      <c r="V357" s="25">
        <f t="shared" si="36"/>
        <v>8.5995678210044844</v>
      </c>
      <c r="W357" s="2"/>
      <c r="X357" s="2">
        <v>382606983.73000002</v>
      </c>
      <c r="Y357" s="2">
        <v>390803747.5780316</v>
      </c>
      <c r="Z357" s="2">
        <f t="shared" si="37"/>
        <v>8196763.8480315804</v>
      </c>
      <c r="AA357" s="2">
        <f t="shared" si="38"/>
        <v>704886.26623905275</v>
      </c>
      <c r="AB357" s="2"/>
      <c r="AC357" s="25">
        <v>100.3628760519974</v>
      </c>
      <c r="AD357" s="25">
        <f t="shared" si="39"/>
        <v>101.95811312923641</v>
      </c>
      <c r="AE357" s="28">
        <f t="shared" si="40"/>
        <v>1.5952370772390054</v>
      </c>
      <c r="AF357" s="2">
        <v>1991</v>
      </c>
      <c r="AG357" s="2">
        <v>1</v>
      </c>
      <c r="AH357" s="25">
        <f t="shared" si="41"/>
        <v>101.95811312923641</v>
      </c>
      <c r="AI357" s="25"/>
      <c r="AJ357" s="25"/>
      <c r="AK357" s="26">
        <v>101.95811312923641</v>
      </c>
      <c r="AL357" s="26">
        <v>103.80044660249507</v>
      </c>
      <c r="AM357" s="26">
        <v>101.93874973802124</v>
      </c>
      <c r="AN357" s="26">
        <v>101.95811312923641</v>
      </c>
      <c r="AO357" s="26"/>
      <c r="AP357" s="26"/>
      <c r="AQ357" s="26"/>
      <c r="AR357" s="26"/>
      <c r="AS357" s="26"/>
    </row>
    <row r="358" spans="1:45" ht="11.25" x14ac:dyDescent="0.2">
      <c r="A358" s="6">
        <v>349</v>
      </c>
      <c r="B358" s="5" t="s">
        <v>98</v>
      </c>
      <c r="C358" s="35">
        <v>1</v>
      </c>
      <c r="D358" s="34">
        <v>0</v>
      </c>
      <c r="E358" s="14">
        <v>5000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33">
        <v>0</v>
      </c>
      <c r="L358" s="14">
        <v>0</v>
      </c>
      <c r="M358" s="14">
        <v>0</v>
      </c>
      <c r="N358" s="14">
        <v>32759</v>
      </c>
      <c r="O358" s="14">
        <v>0</v>
      </c>
      <c r="P358" s="14">
        <v>0</v>
      </c>
      <c r="Q358" s="14">
        <v>0</v>
      </c>
      <c r="R358" s="14">
        <v>0</v>
      </c>
      <c r="S358" s="14">
        <v>0</v>
      </c>
      <c r="T358" s="14" t="s">
        <v>4</v>
      </c>
      <c r="U358" s="2">
        <f t="shared" si="35"/>
        <v>37759</v>
      </c>
      <c r="V358" s="31">
        <f t="shared" si="36"/>
        <v>2.4216689596810559</v>
      </c>
      <c r="W358" s="14"/>
      <c r="X358" s="14">
        <v>1374749.7299999997</v>
      </c>
      <c r="Y358" s="14">
        <v>1559213.94</v>
      </c>
      <c r="Z358" s="2">
        <f t="shared" si="37"/>
        <v>184464.2100000002</v>
      </c>
      <c r="AA358" s="2">
        <f t="shared" si="38"/>
        <v>4467.1125152908826</v>
      </c>
      <c r="AB358" s="2"/>
      <c r="AC358" s="25">
        <v>154.96461887506777</v>
      </c>
      <c r="AD358" s="25">
        <f t="shared" si="39"/>
        <v>113.09308113009844</v>
      </c>
      <c r="AE358" s="28">
        <f t="shared" si="40"/>
        <v>-41.871537744969331</v>
      </c>
      <c r="AF358" s="2">
        <v>0</v>
      </c>
      <c r="AG358" s="2">
        <v>1</v>
      </c>
      <c r="AH358" s="25">
        <f t="shared" si="41"/>
        <v>113.09308113009844</v>
      </c>
      <c r="AI358" s="25"/>
      <c r="AJ358" s="25"/>
      <c r="AK358" s="26">
        <v>113.09308113009844</v>
      </c>
      <c r="AL358" s="26">
        <v>115.81941610854518</v>
      </c>
      <c r="AM358" s="26">
        <v>113.09308113009844</v>
      </c>
      <c r="AN358" s="26">
        <v>113.09308113009844</v>
      </c>
      <c r="AO358" s="26"/>
      <c r="AP358" s="26"/>
      <c r="AQ358" s="26"/>
      <c r="AR358" s="26"/>
      <c r="AS358" s="26"/>
    </row>
    <row r="359" spans="1:45" ht="11.25" x14ac:dyDescent="0.2">
      <c r="A359" s="6">
        <v>350</v>
      </c>
      <c r="B359" s="5" t="s">
        <v>97</v>
      </c>
      <c r="C359" s="6">
        <v>1</v>
      </c>
      <c r="D359" s="30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9">
        <v>74453</v>
      </c>
      <c r="L359" s="2">
        <v>369130</v>
      </c>
      <c r="M359" s="2">
        <v>0</v>
      </c>
      <c r="N359" s="2">
        <v>0</v>
      </c>
      <c r="O359" s="2">
        <v>50753.780000000006</v>
      </c>
      <c r="P359" s="2">
        <v>0</v>
      </c>
      <c r="Q359" s="2">
        <v>0</v>
      </c>
      <c r="R359" s="2">
        <v>0</v>
      </c>
      <c r="S359" s="2">
        <v>0</v>
      </c>
      <c r="T359" s="2" t="s">
        <v>14</v>
      </c>
      <c r="U359" s="2">
        <f t="shared" si="35"/>
        <v>269167.48000000004</v>
      </c>
      <c r="V359" s="25">
        <f t="shared" si="36"/>
        <v>1.7165495995054756</v>
      </c>
      <c r="W359" s="2"/>
      <c r="X359" s="2">
        <v>9053868.8087499999</v>
      </c>
      <c r="Y359" s="2">
        <v>15680728.367974048</v>
      </c>
      <c r="Z359" s="2">
        <f t="shared" si="37"/>
        <v>6626859.5592240486</v>
      </c>
      <c r="AA359" s="2">
        <f t="shared" si="38"/>
        <v>113753.33122365073</v>
      </c>
      <c r="AB359" s="2"/>
      <c r="AC359" s="25">
        <v>161.61226021476475</v>
      </c>
      <c r="AD359" s="25">
        <f t="shared" si="39"/>
        <v>171.93727196163798</v>
      </c>
      <c r="AE359" s="28">
        <f t="shared" si="40"/>
        <v>10.32501174687323</v>
      </c>
      <c r="AF359" s="2">
        <v>53</v>
      </c>
      <c r="AG359" s="2">
        <v>1</v>
      </c>
      <c r="AH359" s="25">
        <f t="shared" si="41"/>
        <v>171.93727196163798</v>
      </c>
      <c r="AI359" s="25"/>
      <c r="AJ359" s="25"/>
      <c r="AK359" s="26">
        <v>171.93727196163798</v>
      </c>
      <c r="AL359" s="26">
        <v>161.61226021476475</v>
      </c>
      <c r="AM359" s="26">
        <v>171.86933608312702</v>
      </c>
      <c r="AN359" s="26">
        <v>171.93727196163798</v>
      </c>
      <c r="AO359" s="26"/>
      <c r="AP359" s="26"/>
      <c r="AQ359" s="26"/>
      <c r="AR359" s="26"/>
      <c r="AS359" s="26"/>
    </row>
    <row r="360" spans="1:45" ht="11.25" x14ac:dyDescent="0.2">
      <c r="A360" s="6">
        <v>351</v>
      </c>
      <c r="B360" s="5" t="s">
        <v>96</v>
      </c>
      <c r="C360" s="6">
        <v>0</v>
      </c>
      <c r="D360" s="30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9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f t="shared" si="35"/>
        <v>0</v>
      </c>
      <c r="V360" s="25">
        <f t="shared" si="36"/>
        <v>0</v>
      </c>
      <c r="W360" s="2"/>
      <c r="X360" s="2">
        <v>0</v>
      </c>
      <c r="Y360" s="2">
        <v>65920</v>
      </c>
      <c r="Z360" s="2">
        <f t="shared" si="37"/>
        <v>65920</v>
      </c>
      <c r="AA360" s="2">
        <f t="shared" si="38"/>
        <v>0</v>
      </c>
      <c r="AB360" s="2"/>
      <c r="AC360" s="25">
        <v>0</v>
      </c>
      <c r="AD360" s="25">
        <f t="shared" si="39"/>
        <v>0</v>
      </c>
      <c r="AE360" s="28">
        <f t="shared" si="40"/>
        <v>0</v>
      </c>
      <c r="AF360" s="2">
        <v>0</v>
      </c>
      <c r="AG360" s="2" t="s">
        <v>94</v>
      </c>
      <c r="AH360" s="25">
        <f t="shared" si="41"/>
        <v>0</v>
      </c>
      <c r="AI360" s="25"/>
      <c r="AJ360" s="25"/>
      <c r="AK360" s="26">
        <v>0</v>
      </c>
      <c r="AL360" s="26">
        <v>0</v>
      </c>
      <c r="AM360" s="26">
        <v>0</v>
      </c>
      <c r="AN360" s="26">
        <v>0</v>
      </c>
      <c r="AO360" s="26"/>
      <c r="AP360" s="26"/>
      <c r="AQ360" s="26"/>
      <c r="AR360" s="26"/>
      <c r="AS360" s="26"/>
    </row>
    <row r="361" spans="1:45" ht="11.25" x14ac:dyDescent="0.2">
      <c r="A361" s="6">
        <v>352</v>
      </c>
      <c r="B361" s="5" t="s">
        <v>95</v>
      </c>
      <c r="C361" s="6">
        <v>0</v>
      </c>
      <c r="D361" s="30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9">
        <v>0</v>
      </c>
      <c r="L361" s="2">
        <v>0</v>
      </c>
      <c r="M361" s="2">
        <v>0</v>
      </c>
      <c r="N361" s="2">
        <v>0</v>
      </c>
      <c r="O361" s="2">
        <v>8379.5600000000013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f t="shared" si="35"/>
        <v>8379.5600000000013</v>
      </c>
      <c r="V361" s="25">
        <f t="shared" si="36"/>
        <v>0</v>
      </c>
      <c r="W361" s="2"/>
      <c r="X361" s="2"/>
      <c r="Y361" s="2">
        <v>0</v>
      </c>
      <c r="Z361" s="2">
        <f t="shared" si="37"/>
        <v>0</v>
      </c>
      <c r="AA361" s="2">
        <f t="shared" si="38"/>
        <v>0</v>
      </c>
      <c r="AB361" s="2"/>
      <c r="AC361" s="25">
        <v>0</v>
      </c>
      <c r="AD361" s="25">
        <f t="shared" si="39"/>
        <v>0</v>
      </c>
      <c r="AE361" s="28">
        <f t="shared" si="40"/>
        <v>0</v>
      </c>
      <c r="AF361" s="2">
        <v>9</v>
      </c>
      <c r="AG361" s="2" t="s">
        <v>94</v>
      </c>
      <c r="AH361" s="25">
        <f t="shared" si="41"/>
        <v>0</v>
      </c>
      <c r="AI361" s="25"/>
      <c r="AJ361" s="25"/>
      <c r="AK361" s="26">
        <v>0</v>
      </c>
      <c r="AL361" s="26">
        <v>0</v>
      </c>
      <c r="AM361" s="26">
        <v>0</v>
      </c>
      <c r="AN361" s="26">
        <v>0</v>
      </c>
      <c r="AO361" s="26"/>
      <c r="AP361" s="26"/>
      <c r="AQ361" s="26"/>
      <c r="AR361" s="26"/>
      <c r="AS361" s="26"/>
    </row>
    <row r="362" spans="1:45" ht="11.25" x14ac:dyDescent="0.2">
      <c r="A362" s="6">
        <v>406</v>
      </c>
      <c r="B362" s="5" t="s">
        <v>93</v>
      </c>
      <c r="C362" s="6">
        <v>1</v>
      </c>
      <c r="D362" s="30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9">
        <v>0</v>
      </c>
      <c r="L362" s="2">
        <v>106367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14" t="s">
        <v>92</v>
      </c>
      <c r="U362" s="2">
        <f t="shared" si="35"/>
        <v>106367</v>
      </c>
      <c r="V362" s="25">
        <f t="shared" si="36"/>
        <v>3.1579391142142144</v>
      </c>
      <c r="W362" s="2"/>
      <c r="X362" s="2">
        <v>2690854.48</v>
      </c>
      <c r="Y362" s="2">
        <v>3368241</v>
      </c>
      <c r="Z362" s="2">
        <f t="shared" si="37"/>
        <v>677386.52</v>
      </c>
      <c r="AA362" s="2">
        <f t="shared" si="38"/>
        <v>21391.453869494493</v>
      </c>
      <c r="AB362" s="2"/>
      <c r="AC362" s="25">
        <v>120.1866780587201</v>
      </c>
      <c r="AD362" s="25">
        <f t="shared" si="39"/>
        <v>124.37868978074597</v>
      </c>
      <c r="AE362" s="28">
        <f t="shared" si="40"/>
        <v>4.1920117220258675</v>
      </c>
      <c r="AF362" s="2">
        <v>0</v>
      </c>
      <c r="AG362" s="2">
        <v>1</v>
      </c>
      <c r="AH362" s="25">
        <f t="shared" si="41"/>
        <v>124.37868978074597</v>
      </c>
      <c r="AI362" s="25"/>
      <c r="AJ362" s="25"/>
      <c r="AK362" s="26">
        <v>124.37868978074597</v>
      </c>
      <c r="AL362" s="26">
        <v>124.37868978074597</v>
      </c>
      <c r="AM362" s="26">
        <v>124.37868978074597</v>
      </c>
      <c r="AN362" s="26">
        <v>124.37868978074597</v>
      </c>
      <c r="AO362" s="26"/>
      <c r="AP362" s="26"/>
      <c r="AQ362" s="26"/>
      <c r="AR362" s="26"/>
      <c r="AS362" s="26"/>
    </row>
    <row r="363" spans="1:45" ht="11.25" x14ac:dyDescent="0.2">
      <c r="A363" s="6">
        <v>600</v>
      </c>
      <c r="B363" s="5" t="s">
        <v>91</v>
      </c>
      <c r="C363" s="6">
        <v>1</v>
      </c>
      <c r="D363" s="34">
        <v>1098823</v>
      </c>
      <c r="E363" s="14">
        <v>5220</v>
      </c>
      <c r="F363" s="14">
        <v>9965</v>
      </c>
      <c r="G363" s="14">
        <v>24247.440000000002</v>
      </c>
      <c r="H363" s="14">
        <v>0</v>
      </c>
      <c r="I363" s="14">
        <v>0</v>
      </c>
      <c r="J363" s="14">
        <v>2459497</v>
      </c>
      <c r="K363" s="33">
        <v>2055700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14" t="s">
        <v>4</v>
      </c>
      <c r="U363" s="2">
        <f t="shared" si="35"/>
        <v>5653452.4399999995</v>
      </c>
      <c r="V363" s="31">
        <f t="shared" si="36"/>
        <v>6.737846510839371</v>
      </c>
      <c r="W363" s="14"/>
      <c r="X363" s="14">
        <v>57745972.612679996</v>
      </c>
      <c r="Y363" s="14">
        <v>83905925</v>
      </c>
      <c r="Z363" s="2">
        <f t="shared" si="37"/>
        <v>26159952.387320004</v>
      </c>
      <c r="AA363" s="2">
        <f t="shared" si="38"/>
        <v>1762617.4391662816</v>
      </c>
      <c r="AB363" s="2"/>
      <c r="AC363" s="25">
        <v>138.00694501626234</v>
      </c>
      <c r="AD363" s="25">
        <f t="shared" si="39"/>
        <v>142.24941384535015</v>
      </c>
      <c r="AE363" s="28">
        <f t="shared" si="40"/>
        <v>4.2424688290878123</v>
      </c>
      <c r="AF363" s="2">
        <v>37</v>
      </c>
      <c r="AG363" s="2">
        <v>1</v>
      </c>
      <c r="AH363" s="25">
        <f t="shared" si="41"/>
        <v>142.24941384535015</v>
      </c>
      <c r="AI363" s="25"/>
      <c r="AJ363" s="25"/>
      <c r="AK363" s="26">
        <v>142.24941384535015</v>
      </c>
      <c r="AL363" s="26">
        <v>142.45174201413496</v>
      </c>
      <c r="AM363" s="26">
        <v>142.25049222308789</v>
      </c>
      <c r="AN363" s="26">
        <v>142.24941384535015</v>
      </c>
      <c r="AO363" s="26"/>
      <c r="AP363" s="26"/>
      <c r="AQ363" s="26"/>
      <c r="AR363" s="26"/>
      <c r="AS363" s="26"/>
    </row>
    <row r="364" spans="1:45" ht="11.25" x14ac:dyDescent="0.2">
      <c r="A364" s="6">
        <v>603</v>
      </c>
      <c r="B364" s="5" t="s">
        <v>90</v>
      </c>
      <c r="C364" s="6">
        <v>1</v>
      </c>
      <c r="D364" s="30">
        <v>950000</v>
      </c>
      <c r="E364" s="2">
        <v>8610</v>
      </c>
      <c r="F364" s="2">
        <v>78480</v>
      </c>
      <c r="G364" s="2">
        <v>79450</v>
      </c>
      <c r="H364" s="2">
        <v>0</v>
      </c>
      <c r="I364" s="2">
        <v>110000</v>
      </c>
      <c r="J364" s="2">
        <v>350000</v>
      </c>
      <c r="K364" s="29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 t="s">
        <v>4</v>
      </c>
      <c r="U364" s="2">
        <f t="shared" si="35"/>
        <v>1576540</v>
      </c>
      <c r="V364" s="25">
        <f t="shared" si="36"/>
        <v>8.7700360199298668</v>
      </c>
      <c r="W364" s="2"/>
      <c r="X364" s="2">
        <v>15339849.779999997</v>
      </c>
      <c r="Y364" s="2">
        <v>17976437</v>
      </c>
      <c r="Z364" s="2">
        <f t="shared" si="37"/>
        <v>2636587.2200000025</v>
      </c>
      <c r="AA364" s="2">
        <f t="shared" si="38"/>
        <v>231229.64889086774</v>
      </c>
      <c r="AB364" s="2"/>
      <c r="AC364" s="25">
        <v>115.5942184201096</v>
      </c>
      <c r="AD364" s="25">
        <f t="shared" si="39"/>
        <v>115.68045062765364</v>
      </c>
      <c r="AE364" s="28">
        <f t="shared" si="40"/>
        <v>8.6232207544043149E-2</v>
      </c>
      <c r="AF364" s="2">
        <v>71</v>
      </c>
      <c r="AG364" s="2">
        <v>1</v>
      </c>
      <c r="AH364" s="25">
        <f t="shared" si="41"/>
        <v>115.68045062765364</v>
      </c>
      <c r="AI364" s="25"/>
      <c r="AJ364" s="25"/>
      <c r="AK364" s="26">
        <v>115.68045062765364</v>
      </c>
      <c r="AL364" s="26">
        <v>116.19364588285124</v>
      </c>
      <c r="AM364" s="26">
        <v>115.70546812135305</v>
      </c>
      <c r="AN364" s="26">
        <v>115.68045062765364</v>
      </c>
      <c r="AO364" s="26"/>
      <c r="AP364" s="26"/>
      <c r="AQ364" s="26"/>
      <c r="AR364" s="26"/>
      <c r="AS364" s="26"/>
    </row>
    <row r="365" spans="1:45" ht="11.25" x14ac:dyDescent="0.2">
      <c r="A365" s="6">
        <v>605</v>
      </c>
      <c r="B365" s="5" t="s">
        <v>89</v>
      </c>
      <c r="C365" s="6">
        <v>1</v>
      </c>
      <c r="D365" s="30">
        <v>1675868</v>
      </c>
      <c r="E365" s="2">
        <v>831</v>
      </c>
      <c r="F365" s="2">
        <v>39414</v>
      </c>
      <c r="G365" s="2">
        <v>111207.32</v>
      </c>
      <c r="H365" s="2">
        <v>0</v>
      </c>
      <c r="I365" s="2">
        <v>0</v>
      </c>
      <c r="J365" s="2">
        <v>586943</v>
      </c>
      <c r="K365" s="29">
        <v>55000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 t="s">
        <v>4</v>
      </c>
      <c r="U365" s="2">
        <f t="shared" si="35"/>
        <v>2469263.3200000003</v>
      </c>
      <c r="V365" s="25">
        <f t="shared" si="36"/>
        <v>8.3110855264231862</v>
      </c>
      <c r="W365" s="2"/>
      <c r="X365" s="2">
        <v>16921238.979830787</v>
      </c>
      <c r="Y365" s="2">
        <v>29710479</v>
      </c>
      <c r="Z365" s="2">
        <f t="shared" si="37"/>
        <v>12789240.020169213</v>
      </c>
      <c r="AA365" s="2">
        <f t="shared" si="38"/>
        <v>1062924.6762558054</v>
      </c>
      <c r="AB365" s="2"/>
      <c r="AC365" s="25">
        <v>171.56694165753501</v>
      </c>
      <c r="AD365" s="25">
        <f t="shared" si="39"/>
        <v>169.29938970716356</v>
      </c>
      <c r="AE365" s="28">
        <f t="shared" si="40"/>
        <v>-2.2675519503714554</v>
      </c>
      <c r="AF365" s="2">
        <v>98</v>
      </c>
      <c r="AG365" s="2">
        <v>1</v>
      </c>
      <c r="AH365" s="25">
        <f t="shared" si="41"/>
        <v>169.29938970716356</v>
      </c>
      <c r="AI365" s="25"/>
      <c r="AJ365" s="25"/>
      <c r="AK365" s="26">
        <v>169.29938970716356</v>
      </c>
      <c r="AL365" s="26">
        <v>171.56694165753501</v>
      </c>
      <c r="AM365" s="26">
        <v>169.42063042348511</v>
      </c>
      <c r="AN365" s="26">
        <v>169.29938970716356</v>
      </c>
      <c r="AO365" s="26"/>
      <c r="AP365" s="26"/>
      <c r="AQ365" s="26"/>
      <c r="AR365" s="26"/>
      <c r="AS365" s="26"/>
    </row>
    <row r="366" spans="1:45" ht="11.25" x14ac:dyDescent="0.2">
      <c r="A366" s="6">
        <v>610</v>
      </c>
      <c r="B366" s="5" t="s">
        <v>88</v>
      </c>
      <c r="C366" s="6">
        <v>1</v>
      </c>
      <c r="D366" s="30">
        <v>419157</v>
      </c>
      <c r="E366" s="2">
        <v>11360</v>
      </c>
      <c r="F366" s="2">
        <v>31227</v>
      </c>
      <c r="G366" s="2">
        <v>14916.440000000002</v>
      </c>
      <c r="H366" s="2">
        <v>0</v>
      </c>
      <c r="I366" s="2">
        <v>0</v>
      </c>
      <c r="J366" s="2">
        <v>461000</v>
      </c>
      <c r="K366" s="29">
        <v>460000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 t="s">
        <v>14</v>
      </c>
      <c r="U366" s="2">
        <f t="shared" si="35"/>
        <v>1141974.67</v>
      </c>
      <c r="V366" s="25">
        <f t="shared" si="36"/>
        <v>3.7978326308073416</v>
      </c>
      <c r="W366" s="2"/>
      <c r="X366" s="2">
        <v>24646397.09</v>
      </c>
      <c r="Y366" s="2">
        <v>30069115.23</v>
      </c>
      <c r="Z366" s="2">
        <f t="shared" si="37"/>
        <v>5422718.1400000006</v>
      </c>
      <c r="AA366" s="2">
        <f t="shared" si="38"/>
        <v>205945.75899762896</v>
      </c>
      <c r="AB366" s="2"/>
      <c r="AC366" s="25">
        <v>118.83328856172956</v>
      </c>
      <c r="AD366" s="25">
        <f t="shared" si="39"/>
        <v>121.16647054720633</v>
      </c>
      <c r="AE366" s="28">
        <f t="shared" si="40"/>
        <v>2.3331819854767701</v>
      </c>
      <c r="AF366" s="2">
        <v>17</v>
      </c>
      <c r="AG366" s="2">
        <v>1</v>
      </c>
      <c r="AH366" s="25">
        <f t="shared" si="41"/>
        <v>121.16647054720633</v>
      </c>
      <c r="AI366" s="25"/>
      <c r="AJ366" s="25"/>
      <c r="AK366" s="26">
        <v>121.16647054720633</v>
      </c>
      <c r="AL366" s="26">
        <v>120.85478166424738</v>
      </c>
      <c r="AM366" s="26">
        <v>121.1635772711186</v>
      </c>
      <c r="AN366" s="26">
        <v>121.16647054720633</v>
      </c>
      <c r="AO366" s="26"/>
      <c r="AP366" s="26"/>
      <c r="AQ366" s="26"/>
      <c r="AR366" s="26"/>
      <c r="AS366" s="26"/>
    </row>
    <row r="367" spans="1:45" ht="11.25" x14ac:dyDescent="0.2">
      <c r="A367" s="6">
        <v>615</v>
      </c>
      <c r="B367" s="5" t="s">
        <v>87</v>
      </c>
      <c r="C367" s="6">
        <v>1</v>
      </c>
      <c r="D367" s="30">
        <v>1344400</v>
      </c>
      <c r="E367" s="2">
        <v>86986</v>
      </c>
      <c r="F367" s="2">
        <v>154769</v>
      </c>
      <c r="G367" s="2">
        <v>2974.09</v>
      </c>
      <c r="H367" s="2">
        <v>0</v>
      </c>
      <c r="I367" s="2">
        <v>0</v>
      </c>
      <c r="J367" s="2">
        <v>331742</v>
      </c>
      <c r="K367" s="29">
        <v>1026000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 t="s">
        <v>4</v>
      </c>
      <c r="U367" s="2">
        <f t="shared" si="35"/>
        <v>2946871.09</v>
      </c>
      <c r="V367" s="25">
        <f t="shared" si="36"/>
        <v>12.68896803346796</v>
      </c>
      <c r="W367" s="2"/>
      <c r="X367" s="2">
        <v>21729158.719999999</v>
      </c>
      <c r="Y367" s="2">
        <v>23223883</v>
      </c>
      <c r="Z367" s="2">
        <f t="shared" si="37"/>
        <v>1494724.2800000012</v>
      </c>
      <c r="AA367" s="2">
        <f t="shared" si="38"/>
        <v>189665.08607768427</v>
      </c>
      <c r="AB367" s="2"/>
      <c r="AC367" s="25">
        <v>106.69818385354799</v>
      </c>
      <c r="AD367" s="25">
        <f t="shared" si="39"/>
        <v>106.00602725001549</v>
      </c>
      <c r="AE367" s="28">
        <f t="shared" si="40"/>
        <v>-0.69215660353249575</v>
      </c>
      <c r="AF367" s="2">
        <v>4</v>
      </c>
      <c r="AG367" s="2">
        <v>1</v>
      </c>
      <c r="AH367" s="25">
        <f t="shared" si="41"/>
        <v>106.00602725001549</v>
      </c>
      <c r="AI367" s="25"/>
      <c r="AJ367" s="25"/>
      <c r="AK367" s="26">
        <v>106.00602725001549</v>
      </c>
      <c r="AL367" s="26">
        <v>107.12589968619106</v>
      </c>
      <c r="AM367" s="26">
        <v>106.00732914342818</v>
      </c>
      <c r="AN367" s="26">
        <v>106.00602725001549</v>
      </c>
      <c r="AO367" s="26"/>
      <c r="AP367" s="26"/>
      <c r="AQ367" s="26"/>
      <c r="AR367" s="26"/>
      <c r="AS367" s="26"/>
    </row>
    <row r="368" spans="1:45" ht="11.25" x14ac:dyDescent="0.2">
      <c r="A368" s="6">
        <v>616</v>
      </c>
      <c r="B368" s="5" t="s">
        <v>86</v>
      </c>
      <c r="C368" s="6">
        <v>1</v>
      </c>
      <c r="D368" s="34">
        <v>258092</v>
      </c>
      <c r="E368" s="14">
        <v>35000</v>
      </c>
      <c r="F368" s="14">
        <v>70513</v>
      </c>
      <c r="G368" s="14">
        <v>61488.000000000007</v>
      </c>
      <c r="H368" s="14">
        <v>0</v>
      </c>
      <c r="I368" s="14">
        <v>1000</v>
      </c>
      <c r="J368" s="14">
        <v>1601949</v>
      </c>
      <c r="K368" s="33">
        <v>683583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>
        <v>0</v>
      </c>
      <c r="T368" s="14" t="s">
        <v>4</v>
      </c>
      <c r="U368" s="2">
        <f t="shared" si="35"/>
        <v>2711625</v>
      </c>
      <c r="V368" s="31">
        <f t="shared" si="36"/>
        <v>9.9349475043840538</v>
      </c>
      <c r="W368" s="14"/>
      <c r="X368" s="14">
        <v>19068236.100000005</v>
      </c>
      <c r="Y368" s="14">
        <v>27293803</v>
      </c>
      <c r="Z368" s="2">
        <f t="shared" si="37"/>
        <v>8225566.8999999948</v>
      </c>
      <c r="AA368" s="14">
        <f t="shared" si="38"/>
        <v>817205.7534529902</v>
      </c>
      <c r="AB368" s="14"/>
      <c r="AC368" s="25">
        <v>130.1309012726299</v>
      </c>
      <c r="AD368" s="25">
        <f t="shared" si="39"/>
        <v>138.85184296908827</v>
      </c>
      <c r="AE368" s="28">
        <f t="shared" si="40"/>
        <v>8.7209416964583681</v>
      </c>
      <c r="AF368" s="14">
        <v>56</v>
      </c>
      <c r="AG368" s="2">
        <v>1</v>
      </c>
      <c r="AH368" s="25">
        <f t="shared" si="41"/>
        <v>138.85184296908827</v>
      </c>
      <c r="AI368" s="31"/>
      <c r="AJ368" s="31"/>
      <c r="AK368" s="26">
        <v>138.85184296908827</v>
      </c>
      <c r="AL368" s="26">
        <v>138.62162880429338</v>
      </c>
      <c r="AM368" s="26">
        <v>138.84429802090972</v>
      </c>
      <c r="AN368" s="26">
        <v>138.85184296908827</v>
      </c>
      <c r="AO368" s="26"/>
      <c r="AP368" s="26"/>
      <c r="AQ368" s="26"/>
      <c r="AR368" s="26"/>
      <c r="AS368" s="26"/>
    </row>
    <row r="369" spans="1:63" s="14" customFormat="1" ht="11.25" x14ac:dyDescent="0.2">
      <c r="A369" s="6">
        <v>618</v>
      </c>
      <c r="B369" s="5" t="s">
        <v>85</v>
      </c>
      <c r="C369" s="6">
        <v>1</v>
      </c>
      <c r="D369" s="30">
        <v>1350000</v>
      </c>
      <c r="E369" s="2">
        <v>25000</v>
      </c>
      <c r="F369" s="2">
        <v>66467</v>
      </c>
      <c r="G369" s="2">
        <v>0</v>
      </c>
      <c r="H369" s="2">
        <v>0</v>
      </c>
      <c r="I369" s="2">
        <v>0</v>
      </c>
      <c r="J369" s="2">
        <v>850000</v>
      </c>
      <c r="K369" s="29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 t="s">
        <v>4</v>
      </c>
      <c r="U369" s="2">
        <f t="shared" si="35"/>
        <v>2291467</v>
      </c>
      <c r="V369" s="25">
        <f t="shared" si="36"/>
        <v>9.3666553711991742</v>
      </c>
      <c r="W369" s="2"/>
      <c r="X369" s="2">
        <v>11846383.439999999</v>
      </c>
      <c r="Y369" s="2">
        <v>24464090</v>
      </c>
      <c r="Z369" s="2">
        <f t="shared" si="37"/>
        <v>12617706.560000001</v>
      </c>
      <c r="AA369" s="2">
        <f t="shared" si="38"/>
        <v>1181857.0892243907</v>
      </c>
      <c r="AB369" s="2"/>
      <c r="AC369" s="25">
        <v>189.22808935014478</v>
      </c>
      <c r="AD369" s="25">
        <f t="shared" si="39"/>
        <v>196.53452067203736</v>
      </c>
      <c r="AE369" s="28">
        <f t="shared" si="40"/>
        <v>7.3064313218925747</v>
      </c>
      <c r="AF369" s="2">
        <v>0</v>
      </c>
      <c r="AG369" s="2">
        <v>1</v>
      </c>
      <c r="AH369" s="25">
        <f t="shared" si="41"/>
        <v>196.53452067203736</v>
      </c>
      <c r="AI369" s="25"/>
      <c r="AJ369" s="25"/>
      <c r="AK369" s="26">
        <v>196.53452067203736</v>
      </c>
      <c r="AL369" s="26">
        <v>197.00857690574551</v>
      </c>
      <c r="AM369" s="26">
        <v>196.53452067203736</v>
      </c>
      <c r="AN369" s="26">
        <v>196.53452067203736</v>
      </c>
      <c r="AO369" s="26"/>
      <c r="AP369" s="26"/>
      <c r="AQ369" s="26"/>
      <c r="AR369" s="26"/>
      <c r="AS369" s="26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</row>
    <row r="370" spans="1:63" s="2" customFormat="1" ht="11.25" x14ac:dyDescent="0.2">
      <c r="A370" s="6">
        <v>620</v>
      </c>
      <c r="B370" s="5" t="s">
        <v>84</v>
      </c>
      <c r="C370" s="6">
        <v>1</v>
      </c>
      <c r="D370" s="30">
        <v>214576</v>
      </c>
      <c r="E370" s="2">
        <v>10000</v>
      </c>
      <c r="F370" s="2">
        <v>17527</v>
      </c>
      <c r="G370" s="2">
        <v>14348.04</v>
      </c>
      <c r="H370" s="2">
        <v>0</v>
      </c>
      <c r="I370" s="2">
        <v>0</v>
      </c>
      <c r="J370" s="2">
        <v>259139</v>
      </c>
      <c r="K370" s="29">
        <v>124179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 t="s">
        <v>14</v>
      </c>
      <c r="U370" s="2">
        <f t="shared" si="35"/>
        <v>508877.68000000005</v>
      </c>
      <c r="V370" s="25">
        <f t="shared" si="36"/>
        <v>3.1466792225725744</v>
      </c>
      <c r="X370" s="2">
        <v>10107518.1</v>
      </c>
      <c r="Y370" s="2">
        <v>16171895.640000001</v>
      </c>
      <c r="Z370" s="2">
        <f t="shared" si="37"/>
        <v>6064377.540000001</v>
      </c>
      <c r="AA370" s="2">
        <f t="shared" si="38"/>
        <v>190826.50802953783</v>
      </c>
      <c r="AC370" s="25">
        <v>152.85828278914252</v>
      </c>
      <c r="AD370" s="25">
        <f t="shared" si="39"/>
        <v>158.11071495355981</v>
      </c>
      <c r="AE370" s="28">
        <f t="shared" si="40"/>
        <v>5.2524321644172858</v>
      </c>
      <c r="AF370" s="2">
        <v>10</v>
      </c>
      <c r="AG370" s="2">
        <v>1</v>
      </c>
      <c r="AH370" s="25">
        <f t="shared" si="41"/>
        <v>158.11071495355981</v>
      </c>
      <c r="AI370" s="25"/>
      <c r="AJ370" s="25"/>
      <c r="AK370" s="26">
        <v>158.11071495355981</v>
      </c>
      <c r="AL370" s="26">
        <v>156.9812214654618</v>
      </c>
      <c r="AM370" s="26">
        <v>158.09974534498539</v>
      </c>
      <c r="AN370" s="26">
        <v>158.11071495355981</v>
      </c>
      <c r="AO370" s="26"/>
      <c r="AP370" s="26"/>
      <c r="AQ370" s="26"/>
      <c r="AR370" s="26"/>
      <c r="AS370" s="26"/>
    </row>
    <row r="371" spans="1:63" s="2" customFormat="1" ht="11.25" x14ac:dyDescent="0.2">
      <c r="A371" s="6">
        <v>622</v>
      </c>
      <c r="B371" s="5" t="s">
        <v>83</v>
      </c>
      <c r="C371" s="6">
        <v>1</v>
      </c>
      <c r="D371" s="30">
        <v>521163</v>
      </c>
      <c r="E371" s="2">
        <v>5985</v>
      </c>
      <c r="F371" s="2">
        <v>117142</v>
      </c>
      <c r="G371" s="2">
        <v>35214.480000000003</v>
      </c>
      <c r="H371" s="2">
        <v>0</v>
      </c>
      <c r="I371" s="2">
        <v>159135</v>
      </c>
      <c r="J371" s="2">
        <v>909401</v>
      </c>
      <c r="K371" s="29">
        <v>791845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 t="s">
        <v>4</v>
      </c>
      <c r="U371" s="2">
        <f t="shared" si="35"/>
        <v>2539885.48</v>
      </c>
      <c r="V371" s="25">
        <f t="shared" si="36"/>
        <v>10.531794079546247</v>
      </c>
      <c r="X371" s="2">
        <v>19305133.509999998</v>
      </c>
      <c r="Y371" s="2">
        <v>24116361</v>
      </c>
      <c r="Z371" s="2">
        <f t="shared" si="37"/>
        <v>4811227.4900000021</v>
      </c>
      <c r="AA371" s="2">
        <f t="shared" si="38"/>
        <v>506708.57194532175</v>
      </c>
      <c r="AC371" s="25">
        <v>114.80326371417118</v>
      </c>
      <c r="AD371" s="25">
        <f t="shared" si="39"/>
        <v>122.29727608889603</v>
      </c>
      <c r="AE371" s="28">
        <f t="shared" si="40"/>
        <v>7.4940123747248464</v>
      </c>
      <c r="AF371" s="2">
        <v>54</v>
      </c>
      <c r="AG371" s="2">
        <v>1</v>
      </c>
      <c r="AH371" s="25">
        <f t="shared" si="41"/>
        <v>122.29727608889603</v>
      </c>
      <c r="AI371" s="25"/>
      <c r="AJ371" s="25"/>
      <c r="AK371" s="26">
        <v>122.29727608889603</v>
      </c>
      <c r="AL371" s="26">
        <v>122.49336496244342</v>
      </c>
      <c r="AM371" s="26">
        <v>122.30176323088122</v>
      </c>
      <c r="AN371" s="26">
        <v>122.29727608889603</v>
      </c>
      <c r="AO371" s="26"/>
      <c r="AP371" s="26"/>
      <c r="AQ371" s="26"/>
      <c r="AR371" s="26"/>
      <c r="AS371" s="26"/>
    </row>
    <row r="372" spans="1:63" s="2" customFormat="1" ht="11.25" x14ac:dyDescent="0.2">
      <c r="A372" s="6">
        <v>625</v>
      </c>
      <c r="B372" s="5" t="s">
        <v>82</v>
      </c>
      <c r="C372" s="6">
        <v>1</v>
      </c>
      <c r="D372" s="30">
        <v>3076535</v>
      </c>
      <c r="E372" s="2">
        <v>468701</v>
      </c>
      <c r="F372" s="2">
        <v>4345</v>
      </c>
      <c r="G372" s="2">
        <v>28659.890000000003</v>
      </c>
      <c r="H372" s="2">
        <v>0</v>
      </c>
      <c r="I372" s="2">
        <v>73964</v>
      </c>
      <c r="J372" s="2">
        <v>1278226</v>
      </c>
      <c r="K372" s="29">
        <v>348336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 t="s">
        <v>4</v>
      </c>
      <c r="U372" s="2">
        <f t="shared" si="35"/>
        <v>5278766.8900000006</v>
      </c>
      <c r="V372" s="25">
        <f t="shared" si="36"/>
        <v>7.6474870592812758</v>
      </c>
      <c r="X372" s="2">
        <v>59327586.659999996</v>
      </c>
      <c r="Y372" s="2">
        <v>69026163.092273459</v>
      </c>
      <c r="Z372" s="2">
        <f t="shared" si="37"/>
        <v>9698576.4322734624</v>
      </c>
      <c r="AA372" s="2">
        <f t="shared" si="38"/>
        <v>741697.37759261671</v>
      </c>
      <c r="AC372" s="25">
        <v>114.45586096035278</v>
      </c>
      <c r="AD372" s="25">
        <f t="shared" si="39"/>
        <v>115.09732581237755</v>
      </c>
      <c r="AE372" s="28">
        <f t="shared" si="40"/>
        <v>0.64146485202476811</v>
      </c>
      <c r="AF372" s="2">
        <v>35</v>
      </c>
      <c r="AG372" s="2">
        <v>1</v>
      </c>
      <c r="AH372" s="25">
        <f t="shared" si="41"/>
        <v>115.09732581237755</v>
      </c>
      <c r="AI372" s="25"/>
      <c r="AJ372" s="25"/>
      <c r="AK372" s="26">
        <v>115.09732581237755</v>
      </c>
      <c r="AL372" s="26">
        <v>114.9861927737047</v>
      </c>
      <c r="AM372" s="26">
        <v>115.14630399681367</v>
      </c>
      <c r="AN372" s="26">
        <v>115.09732581237755</v>
      </c>
      <c r="AO372" s="26"/>
      <c r="AP372" s="26"/>
      <c r="AQ372" s="26"/>
      <c r="AR372" s="26"/>
      <c r="AS372" s="26"/>
    </row>
    <row r="373" spans="1:63" s="2" customFormat="1" ht="11.25" x14ac:dyDescent="0.2">
      <c r="A373" s="6">
        <v>632</v>
      </c>
      <c r="B373" s="5" t="s">
        <v>81</v>
      </c>
      <c r="C373" s="6">
        <v>1</v>
      </c>
      <c r="D373" s="30">
        <v>34890</v>
      </c>
      <c r="E373" s="2">
        <v>9125</v>
      </c>
      <c r="F373" s="2">
        <v>14419</v>
      </c>
      <c r="G373" s="2">
        <v>0</v>
      </c>
      <c r="H373" s="2">
        <v>0</v>
      </c>
      <c r="I373" s="2">
        <v>0</v>
      </c>
      <c r="J373" s="2">
        <v>0</v>
      </c>
      <c r="K373" s="29">
        <v>600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 t="s">
        <v>4</v>
      </c>
      <c r="U373" s="2">
        <f t="shared" si="35"/>
        <v>59034</v>
      </c>
      <c r="V373" s="25">
        <f t="shared" si="36"/>
        <v>2.4294806951062222</v>
      </c>
      <c r="X373" s="2">
        <v>1184019.3600000001</v>
      </c>
      <c r="Y373" s="2">
        <v>2429902</v>
      </c>
      <c r="Z373" s="2">
        <f t="shared" si="37"/>
        <v>1245882.6399999999</v>
      </c>
      <c r="AA373" s="2">
        <f t="shared" si="38"/>
        <v>30268.478222479753</v>
      </c>
      <c r="AC373" s="25">
        <v>198.8538001628703</v>
      </c>
      <c r="AD373" s="25">
        <f t="shared" si="39"/>
        <v>202.66843624731951</v>
      </c>
      <c r="AE373" s="28">
        <f t="shared" si="40"/>
        <v>3.8146360844492051</v>
      </c>
      <c r="AF373" s="2">
        <v>0</v>
      </c>
      <c r="AG373" s="2">
        <v>1</v>
      </c>
      <c r="AH373" s="25">
        <f t="shared" si="41"/>
        <v>202.66843624731951</v>
      </c>
      <c r="AI373" s="25"/>
      <c r="AJ373" s="25"/>
      <c r="AK373" s="26">
        <v>202.66843624731951</v>
      </c>
      <c r="AL373" s="26">
        <v>202.35622469459446</v>
      </c>
      <c r="AM373" s="26">
        <v>202.66843624731951</v>
      </c>
      <c r="AN373" s="26">
        <v>202.66843624731951</v>
      </c>
      <c r="AO373" s="26"/>
      <c r="AP373" s="26"/>
      <c r="AQ373" s="26"/>
      <c r="AR373" s="26"/>
      <c r="AS373" s="26"/>
    </row>
    <row r="374" spans="1:63" s="2" customFormat="1" ht="11.25" x14ac:dyDescent="0.2">
      <c r="A374" s="6">
        <v>635</v>
      </c>
      <c r="B374" s="5" t="s">
        <v>80</v>
      </c>
      <c r="C374" s="6">
        <v>1</v>
      </c>
      <c r="D374" s="30">
        <v>1636538</v>
      </c>
      <c r="E374" s="2">
        <v>1144727</v>
      </c>
      <c r="F374" s="2">
        <v>111545</v>
      </c>
      <c r="G374" s="2">
        <v>25527.74</v>
      </c>
      <c r="H374" s="2">
        <v>0</v>
      </c>
      <c r="I374" s="2">
        <v>0</v>
      </c>
      <c r="J374" s="2">
        <v>0</v>
      </c>
      <c r="K374" s="29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 t="s">
        <v>4</v>
      </c>
      <c r="U374" s="2">
        <f t="shared" si="35"/>
        <v>2918337.74</v>
      </c>
      <c r="V374" s="25">
        <f t="shared" si="36"/>
        <v>10.95788150914545</v>
      </c>
      <c r="X374" s="2">
        <v>17769137.719999999</v>
      </c>
      <c r="Y374" s="2">
        <v>26632317</v>
      </c>
      <c r="Z374" s="2">
        <f t="shared" si="37"/>
        <v>8863179.2800000012</v>
      </c>
      <c r="AA374" s="2">
        <f t="shared" si="38"/>
        <v>971216.68344553106</v>
      </c>
      <c r="AC374" s="25">
        <v>141.81003208745108</v>
      </c>
      <c r="AD374" s="25">
        <f t="shared" si="39"/>
        <v>144.41387489316207</v>
      </c>
      <c r="AE374" s="28">
        <f t="shared" si="40"/>
        <v>2.6038428057109968</v>
      </c>
      <c r="AF374" s="2">
        <v>30</v>
      </c>
      <c r="AG374" s="2">
        <v>1</v>
      </c>
      <c r="AH374" s="25">
        <f t="shared" si="41"/>
        <v>144.41387489316207</v>
      </c>
      <c r="AI374" s="25"/>
      <c r="AJ374" s="25"/>
      <c r="AK374" s="26">
        <v>144.41387489316207</v>
      </c>
      <c r="AL374" s="26">
        <v>144.90043785786972</v>
      </c>
      <c r="AM374" s="26">
        <v>145.56838417550969</v>
      </c>
      <c r="AN374" s="26">
        <v>144.41387489316207</v>
      </c>
      <c r="AO374" s="26"/>
      <c r="AP374" s="26"/>
      <c r="AQ374" s="26"/>
      <c r="AR374" s="26"/>
      <c r="AS374" s="26"/>
    </row>
    <row r="375" spans="1:63" s="2" customFormat="1" ht="11.25" x14ac:dyDescent="0.2">
      <c r="A375" s="6">
        <v>640</v>
      </c>
      <c r="B375" s="5" t="s">
        <v>79</v>
      </c>
      <c r="C375" s="6">
        <v>1</v>
      </c>
      <c r="D375" s="30">
        <v>376831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1555363</v>
      </c>
      <c r="K375" s="29">
        <v>85000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 t="s">
        <v>4</v>
      </c>
      <c r="U375" s="2">
        <f t="shared" si="35"/>
        <v>2017194</v>
      </c>
      <c r="V375" s="25">
        <f t="shared" si="36"/>
        <v>7.1950340848454406</v>
      </c>
      <c r="X375" s="2">
        <v>15698387.201840004</v>
      </c>
      <c r="Y375" s="2">
        <v>28035920</v>
      </c>
      <c r="Z375" s="2">
        <f t="shared" si="37"/>
        <v>12337532.798159996</v>
      </c>
      <c r="AA375" s="2">
        <f t="shared" si="38"/>
        <v>887689.69005659712</v>
      </c>
      <c r="AC375" s="25">
        <v>172.57717344093288</v>
      </c>
      <c r="AD375" s="25">
        <f t="shared" si="39"/>
        <v>172.93642946175623</v>
      </c>
      <c r="AE375" s="28">
        <f t="shared" si="40"/>
        <v>0.35925602082335217</v>
      </c>
      <c r="AF375" s="2">
        <v>1</v>
      </c>
      <c r="AG375" s="2">
        <v>1</v>
      </c>
      <c r="AH375" s="25">
        <f t="shared" si="41"/>
        <v>172.93642946175623</v>
      </c>
      <c r="AI375" s="25"/>
      <c r="AJ375" s="25"/>
      <c r="AK375" s="26">
        <v>172.93642946175623</v>
      </c>
      <c r="AL375" s="26">
        <v>173.26228979908387</v>
      </c>
      <c r="AM375" s="26">
        <v>172.93664343233715</v>
      </c>
      <c r="AN375" s="26">
        <v>172.93642946175623</v>
      </c>
      <c r="AO375" s="26"/>
      <c r="AP375" s="26"/>
      <c r="AQ375" s="26"/>
      <c r="AR375" s="26"/>
      <c r="AS375" s="26"/>
    </row>
    <row r="376" spans="1:63" s="2" customFormat="1" ht="11.25" x14ac:dyDescent="0.2">
      <c r="A376" s="6">
        <v>645</v>
      </c>
      <c r="B376" s="5" t="s">
        <v>78</v>
      </c>
      <c r="C376" s="6">
        <v>1</v>
      </c>
      <c r="D376" s="30">
        <v>2204000</v>
      </c>
      <c r="E376" s="2">
        <v>309301</v>
      </c>
      <c r="F376" s="2">
        <v>474207</v>
      </c>
      <c r="G376" s="2">
        <v>157479.77000000002</v>
      </c>
      <c r="H376" s="2">
        <v>0</v>
      </c>
      <c r="I376" s="2">
        <v>175000</v>
      </c>
      <c r="J376" s="2">
        <v>1713150</v>
      </c>
      <c r="K376" s="29">
        <v>308084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 t="s">
        <v>4</v>
      </c>
      <c r="U376" s="2">
        <f t="shared" si="35"/>
        <v>5341221.7699999996</v>
      </c>
      <c r="V376" s="25">
        <f t="shared" si="36"/>
        <v>9.0498877689381203</v>
      </c>
      <c r="X376" s="2">
        <v>40772315.190000005</v>
      </c>
      <c r="Y376" s="2">
        <v>59019757</v>
      </c>
      <c r="Z376" s="2">
        <f t="shared" si="37"/>
        <v>18247441.809999995</v>
      </c>
      <c r="AA376" s="2">
        <f t="shared" si="38"/>
        <v>1651373.0045072904</v>
      </c>
      <c r="AC376" s="25">
        <v>138.15808470693474</v>
      </c>
      <c r="AD376" s="25">
        <f t="shared" si="39"/>
        <v>140.70425907421401</v>
      </c>
      <c r="AE376" s="28">
        <f t="shared" si="40"/>
        <v>2.5461743672792636</v>
      </c>
      <c r="AF376" s="2">
        <v>130</v>
      </c>
      <c r="AG376" s="2">
        <v>1</v>
      </c>
      <c r="AH376" s="25">
        <f t="shared" si="41"/>
        <v>140.70425907421401</v>
      </c>
      <c r="AI376" s="25"/>
      <c r="AJ376" s="25"/>
      <c r="AK376" s="26">
        <v>140.70425907421401</v>
      </c>
      <c r="AL376" s="26">
        <v>141.16262091852138</v>
      </c>
      <c r="AM376" s="26">
        <v>140.7199473739804</v>
      </c>
      <c r="AN376" s="26">
        <v>140.70425907421401</v>
      </c>
      <c r="AO376" s="26"/>
      <c r="AP376" s="26"/>
      <c r="AQ376" s="26"/>
      <c r="AR376" s="26"/>
      <c r="AS376" s="26"/>
    </row>
    <row r="377" spans="1:63" s="2" customFormat="1" ht="11.25" x14ac:dyDescent="0.2">
      <c r="A377" s="6">
        <v>650</v>
      </c>
      <c r="B377" s="5" t="s">
        <v>77</v>
      </c>
      <c r="C377" s="6">
        <v>1</v>
      </c>
      <c r="D377" s="30">
        <v>1221654</v>
      </c>
      <c r="E377" s="2">
        <v>643</v>
      </c>
      <c r="F377" s="2">
        <v>0</v>
      </c>
      <c r="G377" s="2">
        <v>0</v>
      </c>
      <c r="H377" s="2">
        <v>0</v>
      </c>
      <c r="I377" s="2">
        <v>337681</v>
      </c>
      <c r="J377" s="2">
        <v>513737</v>
      </c>
      <c r="K377" s="29">
        <v>639147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 t="s">
        <v>4</v>
      </c>
      <c r="U377" s="2">
        <f t="shared" si="35"/>
        <v>2712862</v>
      </c>
      <c r="V377" s="25">
        <f t="shared" si="36"/>
        <v>6.6612263654912782</v>
      </c>
      <c r="X377" s="2">
        <v>31470516.579999998</v>
      </c>
      <c r="Y377" s="2">
        <v>40726164.390000001</v>
      </c>
      <c r="Z377" s="2">
        <f t="shared" si="37"/>
        <v>9255647.8100000024</v>
      </c>
      <c r="AA377" s="2">
        <f t="shared" si="38"/>
        <v>616539.65221673623</v>
      </c>
      <c r="AC377" s="25">
        <v>127.71852744976874</v>
      </c>
      <c r="AD377" s="25">
        <f t="shared" si="39"/>
        <v>127.45143422041427</v>
      </c>
      <c r="AE377" s="28">
        <f t="shared" si="40"/>
        <v>-0.26709322935447233</v>
      </c>
      <c r="AF377" s="2">
        <v>9</v>
      </c>
      <c r="AG377" s="2">
        <v>1</v>
      </c>
      <c r="AH377" s="25">
        <f t="shared" si="41"/>
        <v>127.45143422041427</v>
      </c>
      <c r="AI377" s="25"/>
      <c r="AJ377" s="25"/>
      <c r="AK377" s="26">
        <v>127.45143422041427</v>
      </c>
      <c r="AL377" s="26">
        <v>127.71852744976874</v>
      </c>
      <c r="AM377" s="26">
        <v>127.71852744976874</v>
      </c>
      <c r="AN377" s="26">
        <v>127.45143422041427</v>
      </c>
      <c r="AO377" s="26"/>
      <c r="AP377" s="26"/>
      <c r="AQ377" s="26"/>
      <c r="AR377" s="26"/>
      <c r="AS377" s="26"/>
    </row>
    <row r="378" spans="1:63" s="2" customFormat="1" ht="11.25" x14ac:dyDescent="0.2">
      <c r="A378" s="6">
        <v>655</v>
      </c>
      <c r="B378" s="5" t="s">
        <v>76</v>
      </c>
      <c r="C378" s="6">
        <v>1</v>
      </c>
      <c r="D378" s="30">
        <v>845000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9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 t="s">
        <v>14</v>
      </c>
      <c r="U378" s="2">
        <f t="shared" si="35"/>
        <v>329550</v>
      </c>
      <c r="V378" s="25">
        <f t="shared" si="36"/>
        <v>1.4013708557981097</v>
      </c>
      <c r="X378" s="2">
        <v>13502936.345999997</v>
      </c>
      <c r="Y378" s="2">
        <v>23516259</v>
      </c>
      <c r="Z378" s="2">
        <f t="shared" si="37"/>
        <v>10013322.654000003</v>
      </c>
      <c r="AA378" s="2">
        <f t="shared" si="38"/>
        <v>140323.78537018583</v>
      </c>
      <c r="AC378" s="25">
        <v>174.26873919735729</v>
      </c>
      <c r="AD378" s="25">
        <f t="shared" si="39"/>
        <v>173.11742139371424</v>
      </c>
      <c r="AE378" s="28">
        <f t="shared" si="40"/>
        <v>-1.1513178036430531</v>
      </c>
      <c r="AF378" s="2">
        <v>2</v>
      </c>
      <c r="AG378" s="2">
        <v>1</v>
      </c>
      <c r="AH378" s="25">
        <f t="shared" si="41"/>
        <v>173.11742139371424</v>
      </c>
      <c r="AI378" s="25"/>
      <c r="AJ378" s="25"/>
      <c r="AK378" s="26">
        <v>173.11742139371424</v>
      </c>
      <c r="AL378" s="26">
        <v>173.08993927619926</v>
      </c>
      <c r="AM378" s="26">
        <v>173.11742139371424</v>
      </c>
      <c r="AN378" s="26">
        <v>173.11742139371424</v>
      </c>
      <c r="AO378" s="26"/>
      <c r="AP378" s="26"/>
      <c r="AQ378" s="26"/>
      <c r="AR378" s="26"/>
      <c r="AS378" s="26"/>
    </row>
    <row r="379" spans="1:63" s="2" customFormat="1" ht="11.25" x14ac:dyDescent="0.2">
      <c r="A379" s="6">
        <v>658</v>
      </c>
      <c r="B379" s="5" t="s">
        <v>75</v>
      </c>
      <c r="C379" s="6">
        <v>1</v>
      </c>
      <c r="D379" s="30">
        <v>932420</v>
      </c>
      <c r="E379" s="2">
        <v>6781</v>
      </c>
      <c r="F379" s="2">
        <v>26425</v>
      </c>
      <c r="G379" s="2">
        <v>10717.77</v>
      </c>
      <c r="H379" s="2">
        <v>0</v>
      </c>
      <c r="I379" s="2">
        <v>0</v>
      </c>
      <c r="J379" s="2">
        <v>797661</v>
      </c>
      <c r="K379" s="29">
        <v>440866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 t="s">
        <v>4</v>
      </c>
      <c r="U379" s="2">
        <f t="shared" si="35"/>
        <v>2214870.77</v>
      </c>
      <c r="V379" s="25">
        <f t="shared" si="36"/>
        <v>4.7008389205480032</v>
      </c>
      <c r="X379" s="2">
        <v>39294595.160000004</v>
      </c>
      <c r="Y379" s="2">
        <v>47116500</v>
      </c>
      <c r="Z379" s="2">
        <f t="shared" si="37"/>
        <v>7821904.8399999961</v>
      </c>
      <c r="AA379" s="2">
        <f t="shared" si="38"/>
        <v>367695.14704694785</v>
      </c>
      <c r="AC379" s="25">
        <v>115.09199070531675</v>
      </c>
      <c r="AD379" s="25">
        <f t="shared" si="39"/>
        <v>118.97006359933458</v>
      </c>
      <c r="AE379" s="28">
        <f t="shared" si="40"/>
        <v>3.8780728940178335</v>
      </c>
      <c r="AF379" s="2">
        <v>16</v>
      </c>
      <c r="AG379" s="2">
        <v>1</v>
      </c>
      <c r="AH379" s="25">
        <f t="shared" si="41"/>
        <v>118.97006359933458</v>
      </c>
      <c r="AI379" s="25"/>
      <c r="AJ379" s="25"/>
      <c r="AK379" s="26">
        <v>118.97006359933458</v>
      </c>
      <c r="AL379" s="26">
        <v>115.09199070531675</v>
      </c>
      <c r="AM379" s="26">
        <v>118.9551265092749</v>
      </c>
      <c r="AN379" s="26">
        <v>118.97006359933458</v>
      </c>
      <c r="AO379" s="26"/>
      <c r="AP379" s="26"/>
      <c r="AQ379" s="26"/>
      <c r="AR379" s="26"/>
      <c r="AS379" s="26"/>
    </row>
    <row r="380" spans="1:63" s="2" customFormat="1" ht="11.25" x14ac:dyDescent="0.2">
      <c r="A380" s="6">
        <v>660</v>
      </c>
      <c r="B380" s="5" t="s">
        <v>74</v>
      </c>
      <c r="C380" s="6">
        <v>1</v>
      </c>
      <c r="D380" s="30">
        <v>686409</v>
      </c>
      <c r="E380" s="2">
        <v>0</v>
      </c>
      <c r="F380" s="2">
        <v>42708</v>
      </c>
      <c r="G380" s="2">
        <v>80661.070000000007</v>
      </c>
      <c r="H380" s="2">
        <v>0</v>
      </c>
      <c r="I380" s="2">
        <v>0</v>
      </c>
      <c r="J380" s="2">
        <v>1048199</v>
      </c>
      <c r="K380" s="29">
        <v>316377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 t="s">
        <v>4</v>
      </c>
      <c r="U380" s="2">
        <f t="shared" si="35"/>
        <v>2174354.0700000003</v>
      </c>
      <c r="V380" s="25">
        <f t="shared" si="36"/>
        <v>7.940581655510397</v>
      </c>
      <c r="X380" s="2">
        <v>13928035.579999996</v>
      </c>
      <c r="Y380" s="2">
        <v>27382806</v>
      </c>
      <c r="Z380" s="2">
        <f t="shared" si="37"/>
        <v>13454770.420000004</v>
      </c>
      <c r="AA380" s="2">
        <f t="shared" si="38"/>
        <v>1068387.0317615594</v>
      </c>
      <c r="AC380" s="25">
        <v>180.98597644855582</v>
      </c>
      <c r="AD380" s="25">
        <f t="shared" si="39"/>
        <v>188.93130202815325</v>
      </c>
      <c r="AE380" s="28">
        <f t="shared" si="40"/>
        <v>7.9453255795974371</v>
      </c>
      <c r="AF380" s="2">
        <v>92</v>
      </c>
      <c r="AG380" s="2">
        <v>1</v>
      </c>
      <c r="AH380" s="25">
        <f t="shared" si="41"/>
        <v>188.93130202815325</v>
      </c>
      <c r="AI380" s="25"/>
      <c r="AJ380" s="25"/>
      <c r="AK380" s="26">
        <v>188.93130202815325</v>
      </c>
      <c r="AL380" s="26">
        <v>188.40719598437013</v>
      </c>
      <c r="AM380" s="26">
        <v>188.90343304469866</v>
      </c>
      <c r="AN380" s="26">
        <v>188.93130202815325</v>
      </c>
      <c r="AO380" s="26"/>
      <c r="AP380" s="26"/>
      <c r="AQ380" s="26"/>
      <c r="AR380" s="26"/>
      <c r="AS380" s="26"/>
    </row>
    <row r="381" spans="1:63" s="2" customFormat="1" ht="11.25" x14ac:dyDescent="0.2">
      <c r="A381" s="6">
        <v>662</v>
      </c>
      <c r="B381" s="5" t="s">
        <v>73</v>
      </c>
      <c r="C381" s="6">
        <v>1</v>
      </c>
      <c r="D381" s="30">
        <v>170958</v>
      </c>
      <c r="E381" s="2">
        <v>332324</v>
      </c>
      <c r="F381" s="2">
        <v>36364</v>
      </c>
      <c r="G381" s="2">
        <v>0</v>
      </c>
      <c r="H381" s="2">
        <v>0</v>
      </c>
      <c r="I381" s="2">
        <v>0</v>
      </c>
      <c r="J381" s="2">
        <v>178123</v>
      </c>
      <c r="K381" s="29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 t="s">
        <v>14</v>
      </c>
      <c r="U381" s="2">
        <f t="shared" si="35"/>
        <v>613484.62</v>
      </c>
      <c r="V381" s="25">
        <f t="shared" si="36"/>
        <v>14.259773167181432</v>
      </c>
      <c r="X381" s="2">
        <v>2289345.04</v>
      </c>
      <c r="Y381" s="2">
        <v>4302204.62</v>
      </c>
      <c r="Z381" s="2">
        <f t="shared" si="37"/>
        <v>2012859.58</v>
      </c>
      <c r="AA381" s="2">
        <f t="shared" si="38"/>
        <v>287029.21028188092</v>
      </c>
      <c r="AC381" s="25">
        <v>165.9500791748616</v>
      </c>
      <c r="AD381" s="25">
        <f t="shared" si="39"/>
        <v>175.38533246688402</v>
      </c>
      <c r="AE381" s="28">
        <f t="shared" si="40"/>
        <v>9.4352532920224235</v>
      </c>
      <c r="AF381" s="2">
        <v>0</v>
      </c>
      <c r="AG381" s="2">
        <v>1</v>
      </c>
      <c r="AH381" s="25">
        <f t="shared" si="41"/>
        <v>175.38533246688402</v>
      </c>
      <c r="AI381" s="25"/>
      <c r="AJ381" s="25"/>
      <c r="AK381" s="26">
        <v>175.38533246688402</v>
      </c>
      <c r="AL381" s="26">
        <v>177.29173872156602</v>
      </c>
      <c r="AM381" s="26">
        <v>175.38533246688402</v>
      </c>
      <c r="AN381" s="26">
        <v>175.38533246688402</v>
      </c>
      <c r="AO381" s="26"/>
      <c r="AP381" s="26"/>
      <c r="AQ381" s="26"/>
      <c r="AR381" s="26"/>
      <c r="AS381" s="26"/>
    </row>
    <row r="382" spans="1:63" s="2" customFormat="1" ht="11.25" x14ac:dyDescent="0.2">
      <c r="A382" s="6">
        <v>665</v>
      </c>
      <c r="B382" s="5" t="s">
        <v>72</v>
      </c>
      <c r="C382" s="6">
        <v>1</v>
      </c>
      <c r="D382" s="34">
        <v>1368144</v>
      </c>
      <c r="E382" s="14">
        <v>1614</v>
      </c>
      <c r="F382" s="14">
        <v>15460</v>
      </c>
      <c r="G382" s="14">
        <v>12310.69</v>
      </c>
      <c r="H382" s="14">
        <v>0</v>
      </c>
      <c r="I382" s="14">
        <v>0</v>
      </c>
      <c r="J382" s="14">
        <v>1202396</v>
      </c>
      <c r="K382" s="33">
        <v>1248834</v>
      </c>
      <c r="L382" s="14">
        <v>0</v>
      </c>
      <c r="M382" s="14">
        <v>0</v>
      </c>
      <c r="N382" s="14">
        <v>0</v>
      </c>
      <c r="O382" s="14">
        <v>0</v>
      </c>
      <c r="P382" s="14">
        <v>0</v>
      </c>
      <c r="Q382" s="14">
        <v>0</v>
      </c>
      <c r="R382" s="14">
        <v>0</v>
      </c>
      <c r="S382" s="14">
        <v>0</v>
      </c>
      <c r="T382" s="14" t="s">
        <v>4</v>
      </c>
      <c r="U382" s="2">
        <f t="shared" si="35"/>
        <v>3848758.69</v>
      </c>
      <c r="V382" s="31">
        <f t="shared" si="36"/>
        <v>10.561864366895357</v>
      </c>
      <c r="W382" s="14"/>
      <c r="X382" s="14">
        <v>30420774.669999998</v>
      </c>
      <c r="Y382" s="14">
        <v>36440145</v>
      </c>
      <c r="Z382" s="2">
        <f t="shared" si="37"/>
        <v>6019370.3300000019</v>
      </c>
      <c r="AA382" s="14">
        <f t="shared" si="38"/>
        <v>635757.72999574163</v>
      </c>
      <c r="AB382" s="14"/>
      <c r="AC382" s="25">
        <v>117.95058025154486</v>
      </c>
      <c r="AD382" s="25">
        <f t="shared" si="39"/>
        <v>117.69715813750597</v>
      </c>
      <c r="AE382" s="28">
        <f t="shared" si="40"/>
        <v>-0.25342211403889792</v>
      </c>
      <c r="AF382" s="14">
        <v>15</v>
      </c>
      <c r="AG382" s="2">
        <v>1</v>
      </c>
      <c r="AH382" s="25">
        <f t="shared" si="41"/>
        <v>117.69715813750597</v>
      </c>
      <c r="AI382" s="31"/>
      <c r="AJ382" s="31"/>
      <c r="AK382" s="26">
        <v>117.69715813750597</v>
      </c>
      <c r="AL382" s="26">
        <v>117.27451775541739</v>
      </c>
      <c r="AM382" s="26">
        <v>117.694889120998</v>
      </c>
      <c r="AN382" s="26">
        <v>117.69715813750597</v>
      </c>
      <c r="AO382" s="26"/>
      <c r="AP382" s="26"/>
      <c r="AQ382" s="26"/>
      <c r="AR382" s="26"/>
      <c r="AS382" s="26"/>
    </row>
    <row r="383" spans="1:63" s="14" customFormat="1" ht="11.25" x14ac:dyDescent="0.2">
      <c r="A383" s="6">
        <v>670</v>
      </c>
      <c r="B383" s="5" t="s">
        <v>71</v>
      </c>
      <c r="C383" s="6">
        <v>1</v>
      </c>
      <c r="D383" s="30">
        <v>150000</v>
      </c>
      <c r="E383" s="2">
        <v>30000</v>
      </c>
      <c r="F383" s="2">
        <v>126513</v>
      </c>
      <c r="G383" s="2">
        <v>61688.760000000009</v>
      </c>
      <c r="H383" s="2">
        <v>0</v>
      </c>
      <c r="I383" s="2">
        <v>0</v>
      </c>
      <c r="J383" s="2">
        <v>700000</v>
      </c>
      <c r="K383" s="29">
        <v>65000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 t="s">
        <v>4</v>
      </c>
      <c r="U383" s="2">
        <f t="shared" si="35"/>
        <v>1133201.76</v>
      </c>
      <c r="V383" s="25">
        <f t="shared" si="36"/>
        <v>9.533769615800427</v>
      </c>
      <c r="W383" s="2"/>
      <c r="X383" s="2">
        <v>6668350.6099999994</v>
      </c>
      <c r="Y383" s="2">
        <v>11886187.789999999</v>
      </c>
      <c r="Z383" s="2">
        <f t="shared" si="37"/>
        <v>5217837.18</v>
      </c>
      <c r="AA383" s="2">
        <f t="shared" si="38"/>
        <v>497456.57566877786</v>
      </c>
      <c r="AB383" s="2"/>
      <c r="AC383" s="25">
        <v>178.79212234639522</v>
      </c>
      <c r="AD383" s="25">
        <f t="shared" si="39"/>
        <v>170.78782866114506</v>
      </c>
      <c r="AE383" s="28">
        <f t="shared" si="40"/>
        <v>-8.0042936852501612</v>
      </c>
      <c r="AF383" s="2">
        <v>42</v>
      </c>
      <c r="AG383" s="2">
        <v>1</v>
      </c>
      <c r="AH383" s="25">
        <f t="shared" si="41"/>
        <v>170.78782866114506</v>
      </c>
      <c r="AI383" s="25"/>
      <c r="AJ383" s="25"/>
      <c r="AK383" s="26">
        <v>170.78782866114506</v>
      </c>
      <c r="AL383" s="26">
        <v>178.79212234639522</v>
      </c>
      <c r="AM383" s="26">
        <v>171.28984540631228</v>
      </c>
      <c r="AN383" s="26">
        <v>170.78782866114506</v>
      </c>
      <c r="AO383" s="26"/>
      <c r="AP383" s="26"/>
      <c r="AQ383" s="26"/>
      <c r="AR383" s="26"/>
      <c r="AS383" s="26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</row>
    <row r="384" spans="1:63" s="2" customFormat="1" ht="11.25" x14ac:dyDescent="0.2">
      <c r="A384" s="6">
        <v>672</v>
      </c>
      <c r="B384" s="5" t="s">
        <v>70</v>
      </c>
      <c r="C384" s="35">
        <v>1</v>
      </c>
      <c r="D384" s="34">
        <v>468941</v>
      </c>
      <c r="E384" s="14">
        <v>0</v>
      </c>
      <c r="F384" s="14">
        <v>142667</v>
      </c>
      <c r="G384" s="14">
        <v>4753.84</v>
      </c>
      <c r="H384" s="14">
        <v>0</v>
      </c>
      <c r="I384" s="14">
        <v>0</v>
      </c>
      <c r="J384" s="14">
        <v>291326</v>
      </c>
      <c r="K384" s="33">
        <v>0</v>
      </c>
      <c r="L384" s="14">
        <v>0</v>
      </c>
      <c r="M384" s="14">
        <v>0</v>
      </c>
      <c r="N384" s="14">
        <v>0</v>
      </c>
      <c r="O384" s="14">
        <v>0</v>
      </c>
      <c r="P384" s="14">
        <v>0</v>
      </c>
      <c r="Q384" s="14">
        <v>0</v>
      </c>
      <c r="R384" s="14">
        <v>0</v>
      </c>
      <c r="S384" s="14">
        <v>0</v>
      </c>
      <c r="T384" s="14" t="s">
        <v>14</v>
      </c>
      <c r="U384" s="2">
        <f t="shared" si="35"/>
        <v>621633.82999999996</v>
      </c>
      <c r="V384" s="31">
        <f t="shared" si="36"/>
        <v>4.6155305968415554</v>
      </c>
      <c r="W384" s="14"/>
      <c r="X384" s="14">
        <v>10053035.289899468</v>
      </c>
      <c r="Y384" s="14">
        <v>13468306.99</v>
      </c>
      <c r="Z384" s="2">
        <f t="shared" si="37"/>
        <v>3415271.7001005318</v>
      </c>
      <c r="AA384" s="2">
        <f t="shared" si="38"/>
        <v>157632.91028341083</v>
      </c>
      <c r="AC384" s="25">
        <v>134.71811490708069</v>
      </c>
      <c r="AD384" s="25">
        <f t="shared" si="39"/>
        <v>132.40452953636947</v>
      </c>
      <c r="AE384" s="28">
        <f t="shared" si="40"/>
        <v>-2.3135853707112233</v>
      </c>
      <c r="AF384" s="2">
        <v>6</v>
      </c>
      <c r="AG384" s="2">
        <v>1</v>
      </c>
      <c r="AH384" s="25">
        <f t="shared" si="41"/>
        <v>132.40452953636947</v>
      </c>
      <c r="AI384" s="25"/>
      <c r="AJ384" s="25"/>
      <c r="AK384" s="26">
        <v>132.40452953636947</v>
      </c>
      <c r="AL384" s="26">
        <v>132.73203573861363</v>
      </c>
      <c r="AM384" s="26">
        <v>132.40673858394462</v>
      </c>
      <c r="AN384" s="26">
        <v>132.40452953636947</v>
      </c>
      <c r="AO384" s="26"/>
      <c r="AP384" s="26"/>
      <c r="AQ384" s="26"/>
      <c r="AR384" s="26"/>
      <c r="AS384" s="26"/>
    </row>
    <row r="385" spans="1:63" s="2" customFormat="1" ht="11.25" x14ac:dyDescent="0.2">
      <c r="A385" s="6">
        <v>673</v>
      </c>
      <c r="B385" s="5" t="s">
        <v>69</v>
      </c>
      <c r="C385" s="6">
        <v>1</v>
      </c>
      <c r="D385" s="30">
        <v>1676485</v>
      </c>
      <c r="E385" s="2">
        <v>40000</v>
      </c>
      <c r="F385" s="2">
        <v>29952</v>
      </c>
      <c r="G385" s="2">
        <v>50536.570000000007</v>
      </c>
      <c r="H385" s="2">
        <v>0</v>
      </c>
      <c r="I385" s="2">
        <v>0</v>
      </c>
      <c r="J385" s="2">
        <v>1120426</v>
      </c>
      <c r="K385" s="29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 t="s">
        <v>4</v>
      </c>
      <c r="U385" s="2">
        <f t="shared" si="35"/>
        <v>2917399.5700000003</v>
      </c>
      <c r="V385" s="25">
        <f t="shared" si="36"/>
        <v>7.4532612570281822</v>
      </c>
      <c r="X385" s="2">
        <v>24034914.079999994</v>
      </c>
      <c r="Y385" s="2">
        <v>39142591</v>
      </c>
      <c r="Z385" s="2">
        <f t="shared" si="37"/>
        <v>15107676.920000006</v>
      </c>
      <c r="AA385" s="2">
        <f t="shared" si="38"/>
        <v>1126014.630715349</v>
      </c>
      <c r="AC385" s="25">
        <v>152.84370899229717</v>
      </c>
      <c r="AD385" s="25">
        <f t="shared" si="39"/>
        <v>158.17229985822635</v>
      </c>
      <c r="AE385" s="28">
        <f t="shared" si="40"/>
        <v>5.3285908659291863</v>
      </c>
      <c r="AF385" s="2">
        <v>48</v>
      </c>
      <c r="AG385" s="2">
        <v>1</v>
      </c>
      <c r="AH385" s="25">
        <f t="shared" si="41"/>
        <v>158.17229985822635</v>
      </c>
      <c r="AI385" s="25"/>
      <c r="AJ385" s="25"/>
      <c r="AK385" s="26">
        <v>158.17229985822635</v>
      </c>
      <c r="AL385" s="26">
        <v>158.83233666060985</v>
      </c>
      <c r="AM385" s="26">
        <v>158.18347601236428</v>
      </c>
      <c r="AN385" s="26">
        <v>158.17229985822635</v>
      </c>
      <c r="AO385" s="26"/>
      <c r="AP385" s="26"/>
      <c r="AQ385" s="26"/>
      <c r="AR385" s="26"/>
      <c r="AS385" s="26"/>
    </row>
    <row r="386" spans="1:63" s="2" customFormat="1" ht="11.25" x14ac:dyDescent="0.2">
      <c r="A386" s="6">
        <v>674</v>
      </c>
      <c r="B386" s="5" t="s">
        <v>68</v>
      </c>
      <c r="C386" s="6">
        <v>1</v>
      </c>
      <c r="D386" s="30">
        <v>1203550</v>
      </c>
      <c r="E386" s="2">
        <v>65000</v>
      </c>
      <c r="F386" s="2">
        <v>607200</v>
      </c>
      <c r="G386" s="2">
        <v>69340.810000000012</v>
      </c>
      <c r="H386" s="2">
        <v>0</v>
      </c>
      <c r="I386" s="2">
        <v>0</v>
      </c>
      <c r="J386" s="2">
        <v>151673</v>
      </c>
      <c r="K386" s="29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 t="s">
        <v>4</v>
      </c>
      <c r="U386" s="2">
        <f t="shared" si="35"/>
        <v>2096763.81</v>
      </c>
      <c r="V386" s="25">
        <f t="shared" si="36"/>
        <v>10.965571131349236</v>
      </c>
      <c r="X386" s="2">
        <v>13224252.970000001</v>
      </c>
      <c r="Y386" s="2">
        <v>19121337</v>
      </c>
      <c r="Z386" s="2">
        <f t="shared" si="37"/>
        <v>5897084.0299999993</v>
      </c>
      <c r="AA386" s="2">
        <f t="shared" si="38"/>
        <v>646648.94398508605</v>
      </c>
      <c r="AC386" s="25">
        <v>135.386784693641</v>
      </c>
      <c r="AD386" s="25">
        <f t="shared" si="39"/>
        <v>139.70307508428519</v>
      </c>
      <c r="AE386" s="28">
        <f t="shared" si="40"/>
        <v>4.3162903906441841</v>
      </c>
      <c r="AF386" s="2">
        <v>72</v>
      </c>
      <c r="AG386" s="2">
        <v>1</v>
      </c>
      <c r="AH386" s="25">
        <f t="shared" si="41"/>
        <v>139.70307508428519</v>
      </c>
      <c r="AI386" s="25"/>
      <c r="AJ386" s="25"/>
      <c r="AK386" s="26">
        <v>139.70307508428519</v>
      </c>
      <c r="AL386" s="26">
        <v>135.386784693641</v>
      </c>
      <c r="AM386" s="26">
        <v>135.386784693641</v>
      </c>
      <c r="AN386" s="26">
        <v>139.70307508428519</v>
      </c>
      <c r="AO386" s="26"/>
      <c r="AP386" s="26"/>
      <c r="AQ386" s="26"/>
      <c r="AR386" s="26"/>
      <c r="AS386" s="26"/>
    </row>
    <row r="387" spans="1:63" s="2" customFormat="1" ht="11.25" x14ac:dyDescent="0.2">
      <c r="A387" s="6">
        <v>675</v>
      </c>
      <c r="B387" s="5" t="s">
        <v>67</v>
      </c>
      <c r="C387" s="6">
        <v>1</v>
      </c>
      <c r="D387" s="30">
        <v>822645</v>
      </c>
      <c r="E387" s="2">
        <v>209674</v>
      </c>
      <c r="F387" s="2">
        <v>0</v>
      </c>
      <c r="G387" s="2">
        <v>0</v>
      </c>
      <c r="H387" s="2">
        <v>0</v>
      </c>
      <c r="I387" s="2">
        <v>257026</v>
      </c>
      <c r="J387" s="2">
        <v>2762793</v>
      </c>
      <c r="K387" s="29">
        <v>596023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 t="s">
        <v>4</v>
      </c>
      <c r="U387" s="2">
        <f t="shared" si="35"/>
        <v>4648161</v>
      </c>
      <c r="V387" s="25">
        <f t="shared" si="36"/>
        <v>13.829831484222757</v>
      </c>
      <c r="X387" s="2">
        <v>18910528.193439998</v>
      </c>
      <c r="Y387" s="2">
        <v>33609672</v>
      </c>
      <c r="Z387" s="2">
        <f t="shared" si="37"/>
        <v>14699143.806560002</v>
      </c>
      <c r="AA387" s="2">
        <f t="shared" si="38"/>
        <v>2032866.8180708147</v>
      </c>
      <c r="AC387" s="25">
        <v>170.4679790459877</v>
      </c>
      <c r="AD387" s="25">
        <f t="shared" si="39"/>
        <v>166.98002752182819</v>
      </c>
      <c r="AE387" s="28">
        <f t="shared" si="40"/>
        <v>-3.4879515241595129</v>
      </c>
      <c r="AF387" s="2">
        <v>0</v>
      </c>
      <c r="AG387" s="2">
        <v>1</v>
      </c>
      <c r="AH387" s="25">
        <f t="shared" si="41"/>
        <v>166.98002752182819</v>
      </c>
      <c r="AI387" s="25"/>
      <c r="AJ387" s="25"/>
      <c r="AK387" s="26">
        <v>166.98002752182819</v>
      </c>
      <c r="AL387" s="26">
        <v>168.80412520886702</v>
      </c>
      <c r="AM387" s="26">
        <v>168.92467573482949</v>
      </c>
      <c r="AN387" s="26">
        <v>166.98002752182819</v>
      </c>
      <c r="AO387" s="26"/>
      <c r="AP387" s="26"/>
      <c r="AQ387" s="26"/>
      <c r="AR387" s="26"/>
      <c r="AS387" s="26"/>
    </row>
    <row r="388" spans="1:63" s="2" customFormat="1" ht="11.25" x14ac:dyDescent="0.2">
      <c r="A388" s="6">
        <v>680</v>
      </c>
      <c r="B388" s="5" t="s">
        <v>66</v>
      </c>
      <c r="C388" s="6">
        <v>1</v>
      </c>
      <c r="D388" s="30">
        <v>2336250</v>
      </c>
      <c r="E388" s="2">
        <v>33603</v>
      </c>
      <c r="F388" s="2">
        <v>0</v>
      </c>
      <c r="G388" s="2">
        <v>0</v>
      </c>
      <c r="H388" s="2">
        <v>0</v>
      </c>
      <c r="I388" s="2">
        <v>250594</v>
      </c>
      <c r="J388" s="2">
        <v>1180609</v>
      </c>
      <c r="K388" s="29">
        <v>406863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 t="s">
        <v>4</v>
      </c>
      <c r="U388" s="2">
        <f t="shared" si="35"/>
        <v>4207919</v>
      </c>
      <c r="V388" s="25">
        <f t="shared" si="36"/>
        <v>9.525535230274853</v>
      </c>
      <c r="X388" s="2">
        <v>31697327.079999998</v>
      </c>
      <c r="Y388" s="2">
        <v>44175145</v>
      </c>
      <c r="Z388" s="2">
        <f t="shared" si="37"/>
        <v>12477817.920000002</v>
      </c>
      <c r="AA388" s="2">
        <f t="shared" si="38"/>
        <v>1188578.9419391491</v>
      </c>
      <c r="AC388" s="25">
        <v>133.47758570556297</v>
      </c>
      <c r="AD388" s="25">
        <f t="shared" si="39"/>
        <v>135.61574434831135</v>
      </c>
      <c r="AE388" s="28">
        <f t="shared" si="40"/>
        <v>2.1381586427483796</v>
      </c>
      <c r="AF388" s="2">
        <v>17</v>
      </c>
      <c r="AG388" s="2">
        <v>1</v>
      </c>
      <c r="AH388" s="25">
        <f t="shared" si="41"/>
        <v>135.61574434831135</v>
      </c>
      <c r="AI388" s="25"/>
      <c r="AJ388" s="25"/>
      <c r="AK388" s="26">
        <v>135.61574434831135</v>
      </c>
      <c r="AL388" s="26">
        <v>135.21761842620688</v>
      </c>
      <c r="AM388" s="26">
        <v>135.61431001546055</v>
      </c>
      <c r="AN388" s="26">
        <v>135.61574434831135</v>
      </c>
      <c r="AO388" s="26"/>
      <c r="AP388" s="26"/>
      <c r="AQ388" s="26"/>
      <c r="AR388" s="26"/>
      <c r="AS388" s="26"/>
    </row>
    <row r="389" spans="1:63" s="2" customFormat="1" ht="11.25" x14ac:dyDescent="0.2">
      <c r="A389" s="6">
        <v>683</v>
      </c>
      <c r="B389" s="5" t="s">
        <v>65</v>
      </c>
      <c r="C389" s="6">
        <v>1</v>
      </c>
      <c r="D389" s="30">
        <v>294050</v>
      </c>
      <c r="E389" s="2">
        <v>27000</v>
      </c>
      <c r="F389" s="2">
        <v>179470</v>
      </c>
      <c r="G389" s="2">
        <v>22770.510000000002</v>
      </c>
      <c r="H389" s="2">
        <v>0</v>
      </c>
      <c r="I389" s="2">
        <v>0</v>
      </c>
      <c r="J389" s="2">
        <v>410614</v>
      </c>
      <c r="K389" s="29">
        <v>47630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 t="s">
        <v>4</v>
      </c>
      <c r="U389" s="2">
        <f t="shared" si="35"/>
        <v>981534.51</v>
      </c>
      <c r="V389" s="25">
        <f t="shared" si="36"/>
        <v>7.3125393086388044</v>
      </c>
      <c r="X389" s="2">
        <v>7581893.040000001</v>
      </c>
      <c r="Y389" s="2">
        <v>13422622</v>
      </c>
      <c r="Z389" s="2">
        <f t="shared" si="37"/>
        <v>5840728.959999999</v>
      </c>
      <c r="AA389" s="2">
        <f t="shared" si="38"/>
        <v>427105.60111105035</v>
      </c>
      <c r="AC389" s="25">
        <v>171.375728238504</v>
      </c>
      <c r="AD389" s="25">
        <f t="shared" si="39"/>
        <v>171.40200119321318</v>
      </c>
      <c r="AE389" s="28">
        <f t="shared" si="40"/>
        <v>2.6272954709185115E-2</v>
      </c>
      <c r="AF389" s="2">
        <v>22</v>
      </c>
      <c r="AG389" s="2">
        <v>1</v>
      </c>
      <c r="AH389" s="25">
        <f t="shared" si="41"/>
        <v>171.40200119321318</v>
      </c>
      <c r="AI389" s="25"/>
      <c r="AJ389" s="25"/>
      <c r="AK389" s="26">
        <v>171.40200119321318</v>
      </c>
      <c r="AL389" s="26">
        <v>171.18916740110913</v>
      </c>
      <c r="AM389" s="26">
        <v>171.39551456203012</v>
      </c>
      <c r="AN389" s="26">
        <v>171.40200119321318</v>
      </c>
      <c r="AO389" s="26"/>
      <c r="AP389" s="26"/>
      <c r="AQ389" s="26"/>
      <c r="AR389" s="26"/>
      <c r="AS389" s="26"/>
    </row>
    <row r="390" spans="1:63" s="2" customFormat="1" ht="11.25" x14ac:dyDescent="0.2">
      <c r="A390" s="6">
        <v>685</v>
      </c>
      <c r="B390" s="5" t="s">
        <v>64</v>
      </c>
      <c r="C390" s="6">
        <v>1</v>
      </c>
      <c r="D390" s="30">
        <v>93810</v>
      </c>
      <c r="E390" s="2">
        <v>0</v>
      </c>
      <c r="F390" s="2">
        <v>20488</v>
      </c>
      <c r="G390" s="2">
        <v>0</v>
      </c>
      <c r="H390" s="2">
        <v>0</v>
      </c>
      <c r="I390" s="2">
        <v>0</v>
      </c>
      <c r="J390" s="2">
        <v>0</v>
      </c>
      <c r="K390" s="29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 t="s">
        <v>4</v>
      </c>
      <c r="U390" s="2">
        <f t="shared" si="35"/>
        <v>114298</v>
      </c>
      <c r="V390" s="25">
        <f t="shared" si="36"/>
        <v>6.7620989259729498</v>
      </c>
      <c r="X390" s="2">
        <v>1210178.3199999998</v>
      </c>
      <c r="Y390" s="2">
        <v>1690274</v>
      </c>
      <c r="Z390" s="2">
        <f t="shared" si="37"/>
        <v>480095.68000000017</v>
      </c>
      <c r="AA390" s="2">
        <f t="shared" si="38"/>
        <v>32464.54482092254</v>
      </c>
      <c r="AC390" s="25">
        <v>137.5763908421923</v>
      </c>
      <c r="AD390" s="25">
        <f t="shared" si="39"/>
        <v>136.98885757423565</v>
      </c>
      <c r="AE390" s="28">
        <f t="shared" si="40"/>
        <v>-0.58753326795664407</v>
      </c>
      <c r="AF390" s="2">
        <v>0</v>
      </c>
      <c r="AG390" s="2">
        <v>1</v>
      </c>
      <c r="AH390" s="25">
        <f t="shared" si="41"/>
        <v>136.98885757423565</v>
      </c>
      <c r="AI390" s="25"/>
      <c r="AJ390" s="25"/>
      <c r="AK390" s="26">
        <v>136.98885757423565</v>
      </c>
      <c r="AL390" s="26">
        <v>137.5763908421923</v>
      </c>
      <c r="AM390" s="26">
        <v>136.98885757423565</v>
      </c>
      <c r="AN390" s="26">
        <v>136.98885757423565</v>
      </c>
      <c r="AO390" s="26"/>
      <c r="AP390" s="26"/>
      <c r="AQ390" s="26"/>
      <c r="AR390" s="26"/>
      <c r="AS390" s="26"/>
    </row>
    <row r="391" spans="1:63" s="2" customFormat="1" ht="11.25" x14ac:dyDescent="0.2">
      <c r="A391" s="6">
        <v>690</v>
      </c>
      <c r="B391" s="5" t="s">
        <v>63</v>
      </c>
      <c r="C391" s="6">
        <v>1</v>
      </c>
      <c r="D391" s="30">
        <v>1274412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1392783</v>
      </c>
      <c r="K391" s="29">
        <v>1160101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 t="s">
        <v>4</v>
      </c>
      <c r="U391" s="2">
        <f t="shared" si="35"/>
        <v>3827296</v>
      </c>
      <c r="V391" s="25">
        <f t="shared" si="36"/>
        <v>11.900655402703574</v>
      </c>
      <c r="X391" s="2">
        <v>22821189.415249996</v>
      </c>
      <c r="Y391" s="2">
        <v>32160380</v>
      </c>
      <c r="Z391" s="2">
        <f t="shared" si="37"/>
        <v>9339190.5847500041</v>
      </c>
      <c r="AA391" s="2">
        <f t="shared" si="38"/>
        <v>1111424.888892835</v>
      </c>
      <c r="AC391" s="25">
        <v>131.00145942288012</v>
      </c>
      <c r="AD391" s="25">
        <f t="shared" si="39"/>
        <v>136.05318524878928</v>
      </c>
      <c r="AE391" s="28">
        <f t="shared" si="40"/>
        <v>5.0517258259091591</v>
      </c>
      <c r="AF391" s="2">
        <v>23</v>
      </c>
      <c r="AG391" s="2">
        <v>1</v>
      </c>
      <c r="AH391" s="25">
        <f t="shared" si="41"/>
        <v>136.05318524878928</v>
      </c>
      <c r="AI391" s="25"/>
      <c r="AJ391" s="25"/>
      <c r="AK391" s="26">
        <v>136.05318524878928</v>
      </c>
      <c r="AL391" s="26">
        <v>136.07077540370804</v>
      </c>
      <c r="AM391" s="26">
        <v>136.05333368731689</v>
      </c>
      <c r="AN391" s="26">
        <v>136.05318524878928</v>
      </c>
      <c r="AO391" s="26"/>
      <c r="AP391" s="26"/>
      <c r="AQ391" s="26"/>
      <c r="AR391" s="26"/>
      <c r="AS391" s="26"/>
    </row>
    <row r="392" spans="1:63" s="2" customFormat="1" ht="11.25" x14ac:dyDescent="0.2">
      <c r="A392" s="6">
        <v>695</v>
      </c>
      <c r="B392" s="5" t="s">
        <v>62</v>
      </c>
      <c r="C392" s="6">
        <v>1</v>
      </c>
      <c r="D392" s="30">
        <v>1367888</v>
      </c>
      <c r="E392" s="2">
        <v>446366</v>
      </c>
      <c r="F392" s="2">
        <v>0</v>
      </c>
      <c r="G392" s="2">
        <v>5126.6600000000008</v>
      </c>
      <c r="H392" s="2">
        <v>0</v>
      </c>
      <c r="I392" s="2">
        <v>81370</v>
      </c>
      <c r="J392" s="2">
        <v>2542533</v>
      </c>
      <c r="K392" s="29">
        <v>477482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 t="s">
        <v>4</v>
      </c>
      <c r="U392" s="2">
        <f t="shared" si="35"/>
        <v>4920765.66</v>
      </c>
      <c r="V392" s="25">
        <f t="shared" si="36"/>
        <v>15.430779311757501</v>
      </c>
      <c r="X392" s="2">
        <v>17971715.490000002</v>
      </c>
      <c r="Y392" s="2">
        <v>31889288.029999997</v>
      </c>
      <c r="Z392" s="2">
        <f t="shared" si="37"/>
        <v>13917572.539999995</v>
      </c>
      <c r="AA392" s="2">
        <f t="shared" si="38"/>
        <v>2147589.904201162</v>
      </c>
      <c r="AC392" s="25">
        <v>161.68685876475988</v>
      </c>
      <c r="AD392" s="25">
        <f t="shared" si="39"/>
        <v>165.49170357358486</v>
      </c>
      <c r="AE392" s="28">
        <f t="shared" si="40"/>
        <v>3.8048448088249813</v>
      </c>
      <c r="AF392" s="2">
        <v>5</v>
      </c>
      <c r="AG392" s="2">
        <v>1</v>
      </c>
      <c r="AH392" s="25">
        <f t="shared" si="41"/>
        <v>165.49170357358486</v>
      </c>
      <c r="AI392" s="25"/>
      <c r="AJ392" s="25"/>
      <c r="AK392" s="26">
        <v>165.49170357358486</v>
      </c>
      <c r="AL392" s="26">
        <v>165.84438258001327</v>
      </c>
      <c r="AM392" s="26">
        <v>165.82205539338705</v>
      </c>
      <c r="AN392" s="26">
        <v>165.49170357358486</v>
      </c>
      <c r="AO392" s="26"/>
      <c r="AP392" s="26"/>
      <c r="AQ392" s="26"/>
      <c r="AR392" s="26"/>
      <c r="AS392" s="26"/>
    </row>
    <row r="393" spans="1:63" s="2" customFormat="1" ht="11.25" x14ac:dyDescent="0.2">
      <c r="A393" s="6">
        <v>698</v>
      </c>
      <c r="B393" s="5" t="s">
        <v>61</v>
      </c>
      <c r="C393" s="6">
        <v>1</v>
      </c>
      <c r="D393" s="30">
        <v>1675261</v>
      </c>
      <c r="E393" s="2">
        <v>218656</v>
      </c>
      <c r="F393" s="2">
        <v>37011</v>
      </c>
      <c r="G393" s="2">
        <v>0</v>
      </c>
      <c r="H393" s="2">
        <v>0</v>
      </c>
      <c r="I393" s="2">
        <v>0</v>
      </c>
      <c r="J393" s="2">
        <v>508248</v>
      </c>
      <c r="K393" s="29">
        <v>200322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14" t="s">
        <v>4</v>
      </c>
      <c r="U393" s="2">
        <f t="shared" si="35"/>
        <v>2639498</v>
      </c>
      <c r="V393" s="25">
        <f t="shared" si="36"/>
        <v>10.080860054793783</v>
      </c>
      <c r="X393" s="2">
        <v>14540612.442779997</v>
      </c>
      <c r="Y393" s="2">
        <v>26183262</v>
      </c>
      <c r="Z393" s="2">
        <f t="shared" si="37"/>
        <v>11642649.557220003</v>
      </c>
      <c r="AA393" s="2">
        <f t="shared" si="38"/>
        <v>1173679.2085334165</v>
      </c>
      <c r="AC393" s="25">
        <v>169.11327156379926</v>
      </c>
      <c r="AD393" s="25">
        <f t="shared" si="39"/>
        <v>171.99813893592116</v>
      </c>
      <c r="AE393" s="28">
        <f t="shared" si="40"/>
        <v>2.8848673721219029</v>
      </c>
      <c r="AF393" s="2">
        <v>0</v>
      </c>
      <c r="AG393" s="2">
        <v>1</v>
      </c>
      <c r="AH393" s="25">
        <f t="shared" si="41"/>
        <v>171.99813893592116</v>
      </c>
      <c r="AI393" s="25"/>
      <c r="AJ393" s="25"/>
      <c r="AK393" s="26">
        <v>171.99813893592116</v>
      </c>
      <c r="AL393" s="26">
        <v>169.11327156379926</v>
      </c>
      <c r="AM393" s="26">
        <v>171.99813893592116</v>
      </c>
      <c r="AN393" s="26">
        <v>171.99813893592116</v>
      </c>
      <c r="AO393" s="26"/>
      <c r="AP393" s="26"/>
      <c r="AQ393" s="26"/>
      <c r="AR393" s="26"/>
      <c r="AS393" s="26"/>
    </row>
    <row r="394" spans="1:63" s="2" customFormat="1" ht="11.25" x14ac:dyDescent="0.2">
      <c r="A394" s="6">
        <v>700</v>
      </c>
      <c r="B394" s="5" t="s">
        <v>60</v>
      </c>
      <c r="C394" s="6">
        <v>1</v>
      </c>
      <c r="D394" s="30">
        <v>603638</v>
      </c>
      <c r="E394" s="2">
        <v>0</v>
      </c>
      <c r="F394" s="2">
        <v>0</v>
      </c>
      <c r="G394" s="2">
        <v>52045.630000000005</v>
      </c>
      <c r="H394" s="2">
        <v>0</v>
      </c>
      <c r="I394" s="2">
        <v>0</v>
      </c>
      <c r="J394" s="2">
        <v>1223766</v>
      </c>
      <c r="K394" s="29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 t="s">
        <v>14</v>
      </c>
      <c r="U394" s="2">
        <f t="shared" ref="U394:U448" si="42">IF(OR(T394="X",T394="X16",T394="X17"),SUM(D394:S394),
IF(T394="x18",SUM(D394:S394)-D394*0.61-L394*0.61,SUM(D394:S394)-D394-L394))</f>
        <v>1511230.45</v>
      </c>
      <c r="V394" s="25">
        <f t="shared" ref="V394:V448" si="43">IF(AND(C394=1,U394&gt;0),U394/Y394*100,0)</f>
        <v>7.0551669386074209</v>
      </c>
      <c r="X394" s="2">
        <v>10520255.699999999</v>
      </c>
      <c r="Y394" s="2">
        <v>21420194.066992454</v>
      </c>
      <c r="Z394" s="2">
        <f t="shared" ref="Z394:Z448" si="44">IF(Y394-X394&gt;0,Y394-X394,0)</f>
        <v>10899938.366992455</v>
      </c>
      <c r="AA394" s="2">
        <f t="shared" ref="AA394:AA448" si="45">V394*0.01*Z394</f>
        <v>769008.84799663734</v>
      </c>
      <c r="AC394" s="25">
        <v>205.4665189928262</v>
      </c>
      <c r="AD394" s="25">
        <f t="shared" ref="AD394:AD448" si="46">IFERROR(IF(C394=1,(Y394-AA394)/X394*100,0),"")</f>
        <v>196.29927073916861</v>
      </c>
      <c r="AE394" s="28">
        <f t="shared" ref="AE394:AE448" si="47">AD394-AC394</f>
        <v>-9.1672482536575899</v>
      </c>
      <c r="AF394" s="2">
        <v>42</v>
      </c>
      <c r="AG394" s="2">
        <v>1</v>
      </c>
      <c r="AH394" s="25">
        <f t="shared" ref="AH394:AH448" si="48">IF(AG394=1,AD394,AC394)</f>
        <v>196.29927073916861</v>
      </c>
      <c r="AI394" s="25"/>
      <c r="AJ394" s="25"/>
      <c r="AK394" s="26">
        <v>196.29927073916861</v>
      </c>
      <c r="AL394" s="26">
        <v>205.4665189928262</v>
      </c>
      <c r="AM394" s="26">
        <v>205.4665189928262</v>
      </c>
      <c r="AN394" s="26">
        <v>196.29927073916861</v>
      </c>
      <c r="AO394" s="26"/>
      <c r="AP394" s="26"/>
      <c r="AQ394" s="26"/>
      <c r="AR394" s="26"/>
      <c r="AS394" s="26"/>
    </row>
    <row r="395" spans="1:63" s="2" customFormat="1" ht="11.25" x14ac:dyDescent="0.2">
      <c r="A395" s="6">
        <v>705</v>
      </c>
      <c r="B395" s="5" t="s">
        <v>59</v>
      </c>
      <c r="C395" s="6">
        <v>1</v>
      </c>
      <c r="D395" s="30">
        <v>1351001</v>
      </c>
      <c r="E395" s="2">
        <v>201634</v>
      </c>
      <c r="F395" s="2">
        <v>0</v>
      </c>
      <c r="G395" s="2">
        <v>0</v>
      </c>
      <c r="H395" s="2">
        <v>0</v>
      </c>
      <c r="I395" s="2">
        <v>0</v>
      </c>
      <c r="J395" s="2">
        <v>1634934</v>
      </c>
      <c r="K395" s="29">
        <v>732254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 t="s">
        <v>4</v>
      </c>
      <c r="U395" s="2">
        <f t="shared" si="42"/>
        <v>3919823</v>
      </c>
      <c r="V395" s="25">
        <f t="shared" si="43"/>
        <v>11.334974761915021</v>
      </c>
      <c r="X395" s="2">
        <v>19718785.499960002</v>
      </c>
      <c r="Y395" s="2">
        <v>34581665</v>
      </c>
      <c r="Z395" s="2">
        <f t="shared" si="44"/>
        <v>14862879.500039998</v>
      </c>
      <c r="AA395" s="2">
        <f t="shared" si="45"/>
        <v>1684703.6402233753</v>
      </c>
      <c r="AC395" s="25">
        <v>157.96060819371343</v>
      </c>
      <c r="AD395" s="25">
        <f t="shared" si="46"/>
        <v>166.83056550233965</v>
      </c>
      <c r="AE395" s="28">
        <f t="shared" si="47"/>
        <v>8.8699573086262262</v>
      </c>
      <c r="AF395" s="2">
        <v>2</v>
      </c>
      <c r="AG395" s="2">
        <v>1</v>
      </c>
      <c r="AH395" s="25">
        <f t="shared" si="48"/>
        <v>166.83056550233965</v>
      </c>
      <c r="AI395" s="25"/>
      <c r="AJ395" s="25"/>
      <c r="AK395" s="26">
        <v>166.83056550233965</v>
      </c>
      <c r="AL395" s="26">
        <v>166.56374814672782</v>
      </c>
      <c r="AM395" s="26">
        <v>166.83003897039069</v>
      </c>
      <c r="AN395" s="26">
        <v>166.83056550233965</v>
      </c>
      <c r="AO395" s="26"/>
      <c r="AP395" s="26"/>
      <c r="AQ395" s="26"/>
      <c r="AR395" s="26"/>
      <c r="AS395" s="26"/>
    </row>
    <row r="396" spans="1:63" s="2" customFormat="1" ht="11.25" x14ac:dyDescent="0.2">
      <c r="A396" s="6">
        <v>710</v>
      </c>
      <c r="B396" s="5" t="s">
        <v>58</v>
      </c>
      <c r="C396" s="6">
        <v>1</v>
      </c>
      <c r="D396" s="30">
        <v>785000</v>
      </c>
      <c r="E396" s="2">
        <v>204000</v>
      </c>
      <c r="F396" s="2">
        <v>107315</v>
      </c>
      <c r="G396" s="2">
        <v>12443.69</v>
      </c>
      <c r="H396" s="2">
        <v>0</v>
      </c>
      <c r="I396" s="2">
        <v>0</v>
      </c>
      <c r="J396" s="2">
        <v>971251</v>
      </c>
      <c r="K396" s="29">
        <v>526200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 t="s">
        <v>14</v>
      </c>
      <c r="U396" s="2">
        <f t="shared" si="42"/>
        <v>2127359.69</v>
      </c>
      <c r="V396" s="25">
        <f t="shared" si="43"/>
        <v>6.5263791401754379</v>
      </c>
      <c r="X396" s="2">
        <v>22739749.350000001</v>
      </c>
      <c r="Y396" s="2">
        <v>32596324</v>
      </c>
      <c r="Z396" s="2">
        <f t="shared" si="44"/>
        <v>9856574.6499999985</v>
      </c>
      <c r="AA396" s="2">
        <f t="shared" si="45"/>
        <v>643277.43189342006</v>
      </c>
      <c r="AC396" s="25">
        <v>141.38102306738554</v>
      </c>
      <c r="AD396" s="25">
        <f t="shared" si="46"/>
        <v>140.51626548868086</v>
      </c>
      <c r="AE396" s="28">
        <f t="shared" si="47"/>
        <v>-0.86475757870468328</v>
      </c>
      <c r="AF396" s="2">
        <v>13</v>
      </c>
      <c r="AG396" s="2">
        <v>1</v>
      </c>
      <c r="AH396" s="25">
        <f t="shared" si="48"/>
        <v>140.51626548868086</v>
      </c>
      <c r="AI396" s="25"/>
      <c r="AJ396" s="25"/>
      <c r="AK396" s="26">
        <v>140.51626548868086</v>
      </c>
      <c r="AL396" s="26">
        <v>140.70277083751031</v>
      </c>
      <c r="AM396" s="26">
        <v>140.51716372562751</v>
      </c>
      <c r="AN396" s="26">
        <v>140.51626548868086</v>
      </c>
      <c r="AO396" s="26"/>
      <c r="AP396" s="26"/>
      <c r="AQ396" s="26"/>
      <c r="AR396" s="26"/>
      <c r="AS396" s="26"/>
    </row>
    <row r="397" spans="1:63" s="2" customFormat="1" ht="11.25" x14ac:dyDescent="0.2">
      <c r="A397" s="6">
        <v>712</v>
      </c>
      <c r="B397" s="5" t="s">
        <v>57</v>
      </c>
      <c r="C397" s="6">
        <v>1</v>
      </c>
      <c r="D397" s="34">
        <v>810310</v>
      </c>
      <c r="E397" s="14">
        <v>36173</v>
      </c>
      <c r="F397" s="14">
        <v>103836</v>
      </c>
      <c r="G397" s="14">
        <v>85003.170000000013</v>
      </c>
      <c r="H397" s="14">
        <v>0</v>
      </c>
      <c r="I397" s="14">
        <v>0</v>
      </c>
      <c r="J397" s="14">
        <v>780520</v>
      </c>
      <c r="K397" s="33">
        <v>313290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>
        <v>0</v>
      </c>
      <c r="T397" s="14" t="s">
        <v>4</v>
      </c>
      <c r="U397" s="2">
        <f t="shared" si="42"/>
        <v>2129132.17</v>
      </c>
      <c r="V397" s="31">
        <f t="shared" si="43"/>
        <v>5.7425794953893439</v>
      </c>
      <c r="W397" s="14"/>
      <c r="X397" s="14">
        <v>21026943.91</v>
      </c>
      <c r="Y397" s="14">
        <v>37076233.280000001</v>
      </c>
      <c r="Z397" s="2">
        <f t="shared" si="44"/>
        <v>16049289.370000001</v>
      </c>
      <c r="AA397" s="14">
        <f t="shared" si="45"/>
        <v>921643.2005173217</v>
      </c>
      <c r="AB397" s="14"/>
      <c r="AC397" s="31">
        <v>170.08506032530752</v>
      </c>
      <c r="AD397" s="31">
        <f t="shared" si="46"/>
        <v>171.94410292923394</v>
      </c>
      <c r="AE397" s="32">
        <f t="shared" si="47"/>
        <v>1.8590426039264116</v>
      </c>
      <c r="AF397" s="14">
        <v>55</v>
      </c>
      <c r="AG397" s="2">
        <v>1</v>
      </c>
      <c r="AH397" s="31">
        <f t="shared" si="48"/>
        <v>171.94410292923394</v>
      </c>
      <c r="AI397" s="31"/>
      <c r="AJ397" s="31"/>
      <c r="AK397" s="26">
        <v>171.94410292923394</v>
      </c>
      <c r="AL397" s="26">
        <v>171.3995924881437</v>
      </c>
      <c r="AM397" s="26">
        <v>171.92650908322355</v>
      </c>
      <c r="AN397" s="26">
        <v>171.94410292923394</v>
      </c>
      <c r="AO397" s="26"/>
      <c r="AP397" s="26"/>
      <c r="AQ397" s="26"/>
      <c r="AR397" s="26"/>
      <c r="AS397" s="26"/>
    </row>
    <row r="398" spans="1:63" s="14" customFormat="1" ht="11.25" x14ac:dyDescent="0.2">
      <c r="A398" s="6">
        <v>715</v>
      </c>
      <c r="B398" s="5" t="s">
        <v>56</v>
      </c>
      <c r="C398" s="6">
        <v>1</v>
      </c>
      <c r="D398" s="30">
        <v>675000</v>
      </c>
      <c r="E398" s="2">
        <v>0</v>
      </c>
      <c r="F398" s="2">
        <v>11780</v>
      </c>
      <c r="G398" s="2">
        <v>11024.580000000002</v>
      </c>
      <c r="H398" s="2">
        <v>0</v>
      </c>
      <c r="I398" s="2">
        <v>0</v>
      </c>
      <c r="J398" s="2">
        <v>527189</v>
      </c>
      <c r="K398" s="29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 t="s">
        <v>4</v>
      </c>
      <c r="U398" s="2">
        <f t="shared" si="42"/>
        <v>1224993.58</v>
      </c>
      <c r="V398" s="25">
        <f t="shared" si="43"/>
        <v>5.9968115397861164</v>
      </c>
      <c r="W398" s="2"/>
      <c r="X398" s="2">
        <v>11284468.84</v>
      </c>
      <c r="Y398" s="2">
        <v>20427415</v>
      </c>
      <c r="Z398" s="2">
        <f t="shared" si="44"/>
        <v>9142946.1600000001</v>
      </c>
      <c r="AA398" s="2">
        <f t="shared" si="45"/>
        <v>548285.25039931166</v>
      </c>
      <c r="AB398" s="2"/>
      <c r="AC398" s="25">
        <v>157.35078242635413</v>
      </c>
      <c r="AD398" s="25">
        <f t="shared" si="46"/>
        <v>176.1636283591412</v>
      </c>
      <c r="AE398" s="28">
        <f t="shared" si="47"/>
        <v>18.81284593278707</v>
      </c>
      <c r="AF398" s="2">
        <v>9</v>
      </c>
      <c r="AG398" s="2">
        <v>1</v>
      </c>
      <c r="AH398" s="25">
        <f t="shared" si="48"/>
        <v>176.1636283591412</v>
      </c>
      <c r="AI398" s="25"/>
      <c r="AJ398" s="25"/>
      <c r="AK398" s="26">
        <v>176.1636283591412</v>
      </c>
      <c r="AL398" s="26">
        <v>176.03511760369727</v>
      </c>
      <c r="AM398" s="26">
        <v>176.16254876987304</v>
      </c>
      <c r="AN398" s="26">
        <v>176.1636283591412</v>
      </c>
      <c r="AO398" s="26"/>
      <c r="AP398" s="26"/>
      <c r="AQ398" s="26"/>
      <c r="AR398" s="26"/>
      <c r="AS398" s="26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</row>
    <row r="399" spans="1:63" s="2" customFormat="1" ht="11.25" x14ac:dyDescent="0.2">
      <c r="A399" s="6">
        <v>717</v>
      </c>
      <c r="B399" s="5" t="s">
        <v>55</v>
      </c>
      <c r="C399" s="6">
        <v>1</v>
      </c>
      <c r="D399" s="30">
        <v>1092129</v>
      </c>
      <c r="E399" s="2">
        <v>388464</v>
      </c>
      <c r="F399" s="2">
        <v>367521</v>
      </c>
      <c r="G399" s="2">
        <v>57483.44</v>
      </c>
      <c r="H399" s="2">
        <v>0</v>
      </c>
      <c r="I399" s="2">
        <v>75262</v>
      </c>
      <c r="J399" s="2">
        <v>374153</v>
      </c>
      <c r="K399" s="29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 t="s">
        <v>14</v>
      </c>
      <c r="U399" s="2">
        <f t="shared" si="42"/>
        <v>1688813.75</v>
      </c>
      <c r="V399" s="25">
        <f t="shared" si="43"/>
        <v>11.05521063097366</v>
      </c>
      <c r="X399" s="2">
        <v>10427668.720104279</v>
      </c>
      <c r="Y399" s="2">
        <v>15276178.865994724</v>
      </c>
      <c r="Z399" s="2">
        <f t="shared" si="44"/>
        <v>4848510.1458904445</v>
      </c>
      <c r="AA399" s="2">
        <f t="shared" si="45"/>
        <v>536013.00909231696</v>
      </c>
      <c r="AC399" s="25">
        <v>153.94399622063173</v>
      </c>
      <c r="AD399" s="25">
        <f t="shared" si="46"/>
        <v>141.35629211622097</v>
      </c>
      <c r="AE399" s="28">
        <f t="shared" si="47"/>
        <v>-12.587704104410761</v>
      </c>
      <c r="AF399" s="2">
        <v>39</v>
      </c>
      <c r="AG399" s="2">
        <v>1</v>
      </c>
      <c r="AH399" s="25">
        <f t="shared" si="48"/>
        <v>141.35629211622097</v>
      </c>
      <c r="AI399" s="25"/>
      <c r="AJ399" s="25"/>
      <c r="AK399" s="26">
        <v>141.35629211622097</v>
      </c>
      <c r="AL399" s="26">
        <v>143.28456776049657</v>
      </c>
      <c r="AM399" s="26">
        <v>146.39898003184499</v>
      </c>
      <c r="AN399" s="26">
        <v>141.35629211622097</v>
      </c>
      <c r="AO399" s="26"/>
      <c r="AP399" s="26"/>
      <c r="AQ399" s="26"/>
      <c r="AR399" s="26"/>
      <c r="AS399" s="26"/>
    </row>
    <row r="400" spans="1:63" s="2" customFormat="1" ht="11.25" x14ac:dyDescent="0.2">
      <c r="A400" s="6">
        <v>720</v>
      </c>
      <c r="B400" s="5" t="s">
        <v>54</v>
      </c>
      <c r="C400" s="6">
        <v>1</v>
      </c>
      <c r="D400" s="30">
        <v>785427</v>
      </c>
      <c r="E400" s="2">
        <v>70</v>
      </c>
      <c r="F400" s="2">
        <v>87130</v>
      </c>
      <c r="G400" s="2">
        <v>8642.9000000000015</v>
      </c>
      <c r="H400" s="2">
        <v>0</v>
      </c>
      <c r="I400" s="2">
        <v>0</v>
      </c>
      <c r="J400" s="2">
        <v>373355</v>
      </c>
      <c r="K400" s="29">
        <v>500000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 t="s">
        <v>4</v>
      </c>
      <c r="U400" s="2">
        <f t="shared" si="42"/>
        <v>1754624.9</v>
      </c>
      <c r="V400" s="25">
        <f t="shared" si="43"/>
        <v>9.7717804275452469</v>
      </c>
      <c r="X400" s="2">
        <v>15197160.489999998</v>
      </c>
      <c r="Y400" s="2">
        <v>17956041</v>
      </c>
      <c r="Z400" s="2">
        <f t="shared" si="44"/>
        <v>2758880.5100000016</v>
      </c>
      <c r="AA400" s="2">
        <f t="shared" si="45"/>
        <v>269591.74569554068</v>
      </c>
      <c r="AC400" s="25">
        <v>119.32602782306634</v>
      </c>
      <c r="AD400" s="25">
        <f t="shared" si="46"/>
        <v>116.37995970327786</v>
      </c>
      <c r="AE400" s="28">
        <f t="shared" si="47"/>
        <v>-2.9460681197884782</v>
      </c>
      <c r="AF400" s="2">
        <v>13</v>
      </c>
      <c r="AG400" s="2">
        <v>1</v>
      </c>
      <c r="AH400" s="25">
        <f t="shared" si="48"/>
        <v>116.37995970327786</v>
      </c>
      <c r="AI400" s="25"/>
      <c r="AJ400" s="25"/>
      <c r="AK400" s="26">
        <v>116.37995970327786</v>
      </c>
      <c r="AL400" s="26">
        <v>116.54227072927851</v>
      </c>
      <c r="AM400" s="26">
        <v>116.38143248197666</v>
      </c>
      <c r="AN400" s="26">
        <v>116.37995970327786</v>
      </c>
      <c r="AO400" s="26"/>
      <c r="AP400" s="26"/>
      <c r="AQ400" s="26"/>
      <c r="AR400" s="26"/>
      <c r="AS400" s="26"/>
    </row>
    <row r="401" spans="1:63" s="2" customFormat="1" ht="11.25" x14ac:dyDescent="0.2">
      <c r="A401" s="6">
        <v>725</v>
      </c>
      <c r="B401" s="5" t="s">
        <v>53</v>
      </c>
      <c r="C401" s="6">
        <v>1</v>
      </c>
      <c r="D401" s="30">
        <v>857088</v>
      </c>
      <c r="E401" s="2">
        <v>21849</v>
      </c>
      <c r="F401" s="2">
        <v>84085</v>
      </c>
      <c r="G401" s="2">
        <v>32472.58</v>
      </c>
      <c r="H401" s="2">
        <v>0</v>
      </c>
      <c r="I401" s="2">
        <v>0</v>
      </c>
      <c r="J401" s="2">
        <v>1879600</v>
      </c>
      <c r="K401" s="29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 t="s">
        <v>4</v>
      </c>
      <c r="U401" s="2">
        <f t="shared" si="42"/>
        <v>2875094.58</v>
      </c>
      <c r="V401" s="25">
        <f t="shared" si="43"/>
        <v>6.2377993025485035</v>
      </c>
      <c r="X401" s="2">
        <v>33255128.344112549</v>
      </c>
      <c r="Y401" s="2">
        <v>46091489.009999998</v>
      </c>
      <c r="Z401" s="2">
        <f t="shared" si="44"/>
        <v>12836360.665887449</v>
      </c>
      <c r="AA401" s="2">
        <f t="shared" si="45"/>
        <v>800706.41608933778</v>
      </c>
      <c r="AC401" s="25">
        <v>131.99591702959947</v>
      </c>
      <c r="AD401" s="25">
        <f t="shared" si="46"/>
        <v>136.19187430358807</v>
      </c>
      <c r="AE401" s="28">
        <f t="shared" si="47"/>
        <v>4.1959572739885971</v>
      </c>
      <c r="AF401" s="2">
        <v>36</v>
      </c>
      <c r="AG401" s="2">
        <v>1</v>
      </c>
      <c r="AH401" s="25">
        <f t="shared" si="48"/>
        <v>136.19187430358807</v>
      </c>
      <c r="AI401" s="25"/>
      <c r="AJ401" s="25"/>
      <c r="AK401" s="26">
        <v>136.19187430358807</v>
      </c>
      <c r="AL401" s="26">
        <v>136.14106588405676</v>
      </c>
      <c r="AM401" s="26">
        <v>136.19135452239408</v>
      </c>
      <c r="AN401" s="26">
        <v>136.19187430358807</v>
      </c>
      <c r="AO401" s="26"/>
      <c r="AP401" s="26"/>
      <c r="AQ401" s="26"/>
      <c r="AR401" s="26"/>
      <c r="AS401" s="26"/>
    </row>
    <row r="402" spans="1:63" s="2" customFormat="1" ht="11.25" x14ac:dyDescent="0.2">
      <c r="A402" s="6">
        <v>728</v>
      </c>
      <c r="B402" s="5" t="s">
        <v>52</v>
      </c>
      <c r="C402" s="6">
        <v>1</v>
      </c>
      <c r="D402" s="30">
        <v>85764</v>
      </c>
      <c r="E402" s="2">
        <v>0</v>
      </c>
      <c r="F402" s="2">
        <v>2235</v>
      </c>
      <c r="G402" s="2">
        <v>0</v>
      </c>
      <c r="H402" s="2">
        <v>0</v>
      </c>
      <c r="I402" s="2">
        <v>0</v>
      </c>
      <c r="J402" s="2">
        <v>0</v>
      </c>
      <c r="K402" s="29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 t="s">
        <v>14</v>
      </c>
      <c r="U402" s="2">
        <f t="shared" si="42"/>
        <v>35682.959999999999</v>
      </c>
      <c r="V402" s="25">
        <f t="shared" si="43"/>
        <v>1.2236980079341453</v>
      </c>
      <c r="X402" s="2">
        <v>1245264.42</v>
      </c>
      <c r="Y402" s="2">
        <v>2915993.96</v>
      </c>
      <c r="Z402" s="2">
        <f t="shared" si="44"/>
        <v>1670729.54</v>
      </c>
      <c r="AA402" s="2">
        <f t="shared" si="45"/>
        <v>20444.684098947309</v>
      </c>
      <c r="AC402" s="25">
        <v>205.62527807853348</v>
      </c>
      <c r="AD402" s="25">
        <f t="shared" si="46"/>
        <v>232.52485411098894</v>
      </c>
      <c r="AE402" s="28">
        <f t="shared" si="47"/>
        <v>26.899576032455457</v>
      </c>
      <c r="AF402" s="2">
        <v>0</v>
      </c>
      <c r="AG402" s="2">
        <v>1</v>
      </c>
      <c r="AH402" s="25">
        <f t="shared" si="48"/>
        <v>232.52485411098894</v>
      </c>
      <c r="AI402" s="25"/>
      <c r="AJ402" s="25"/>
      <c r="AK402" s="26">
        <v>232.52485411098894</v>
      </c>
      <c r="AL402" s="26">
        <v>231.12354309105373</v>
      </c>
      <c r="AM402" s="26">
        <v>232.52485411098894</v>
      </c>
      <c r="AN402" s="26">
        <v>232.52485411098894</v>
      </c>
      <c r="AO402" s="26"/>
      <c r="AP402" s="26"/>
      <c r="AQ402" s="26"/>
      <c r="AR402" s="26"/>
      <c r="AS402" s="26"/>
    </row>
    <row r="403" spans="1:63" s="2" customFormat="1" ht="11.25" x14ac:dyDescent="0.2">
      <c r="A403" s="6">
        <v>730</v>
      </c>
      <c r="B403" s="5" t="s">
        <v>51</v>
      </c>
      <c r="C403" s="6">
        <v>1</v>
      </c>
      <c r="D403" s="30">
        <v>631800</v>
      </c>
      <c r="E403" s="2">
        <v>0</v>
      </c>
      <c r="F403" s="2">
        <v>0</v>
      </c>
      <c r="G403" s="2">
        <v>9766.7500000000018</v>
      </c>
      <c r="H403" s="2">
        <v>0</v>
      </c>
      <c r="I403" s="2">
        <v>0</v>
      </c>
      <c r="J403" s="2">
        <v>424279</v>
      </c>
      <c r="K403" s="29">
        <v>177256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 t="s">
        <v>4</v>
      </c>
      <c r="U403" s="2">
        <f t="shared" si="42"/>
        <v>1243101.75</v>
      </c>
      <c r="V403" s="25">
        <f t="shared" si="43"/>
        <v>5.4862440050698806</v>
      </c>
      <c r="X403" s="2">
        <v>16134802.42</v>
      </c>
      <c r="Y403" s="2">
        <v>22658521</v>
      </c>
      <c r="Z403" s="2">
        <f t="shared" si="44"/>
        <v>6523718.5800000001</v>
      </c>
      <c r="AA403" s="2">
        <f t="shared" si="45"/>
        <v>357907.11950287991</v>
      </c>
      <c r="AC403" s="25">
        <v>131.07578306304183</v>
      </c>
      <c r="AD403" s="25">
        <f t="shared" si="46"/>
        <v>138.21435986631141</v>
      </c>
      <c r="AE403" s="28">
        <f t="shared" si="47"/>
        <v>7.1385768032695864</v>
      </c>
      <c r="AF403" s="2">
        <v>6</v>
      </c>
      <c r="AG403" s="2">
        <v>1</v>
      </c>
      <c r="AH403" s="25">
        <f t="shared" si="48"/>
        <v>138.21435986631141</v>
      </c>
      <c r="AI403" s="25"/>
      <c r="AJ403" s="25"/>
      <c r="AK403" s="26">
        <v>138.21435986631141</v>
      </c>
      <c r="AL403" s="26">
        <v>138.16759671796171</v>
      </c>
      <c r="AM403" s="26">
        <v>138.21407399486944</v>
      </c>
      <c r="AN403" s="26">
        <v>138.21435986631141</v>
      </c>
      <c r="AO403" s="26"/>
      <c r="AP403" s="26"/>
      <c r="AQ403" s="26"/>
      <c r="AR403" s="26"/>
      <c r="AS403" s="26"/>
    </row>
    <row r="404" spans="1:63" s="2" customFormat="1" ht="11.25" x14ac:dyDescent="0.2">
      <c r="A404" s="6">
        <v>735</v>
      </c>
      <c r="B404" s="5" t="s">
        <v>50</v>
      </c>
      <c r="C404" s="6">
        <v>1</v>
      </c>
      <c r="D404" s="30">
        <v>2139021</v>
      </c>
      <c r="E404" s="2">
        <v>66000</v>
      </c>
      <c r="F404" s="2">
        <v>160036</v>
      </c>
      <c r="G404" s="2">
        <v>61737.41</v>
      </c>
      <c r="H404" s="2">
        <v>0</v>
      </c>
      <c r="I404" s="2">
        <v>0</v>
      </c>
      <c r="J404" s="2">
        <v>2491645</v>
      </c>
      <c r="K404" s="29">
        <v>1137000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 t="s">
        <v>4</v>
      </c>
      <c r="U404" s="2">
        <f t="shared" si="42"/>
        <v>6055439.4100000001</v>
      </c>
      <c r="V404" s="25">
        <f t="shared" si="43"/>
        <v>12.125818556010119</v>
      </c>
      <c r="X404" s="2">
        <v>34146333.740000002</v>
      </c>
      <c r="Y404" s="2">
        <v>49938397</v>
      </c>
      <c r="Z404" s="2">
        <f t="shared" si="44"/>
        <v>15792063.259999998</v>
      </c>
      <c r="AA404" s="2">
        <f t="shared" si="45"/>
        <v>1914916.9371579364</v>
      </c>
      <c r="AC404" s="25">
        <v>139.0346410490051</v>
      </c>
      <c r="AD404" s="25">
        <f t="shared" si="46"/>
        <v>140.64022342341829</v>
      </c>
      <c r="AE404" s="28">
        <f t="shared" si="47"/>
        <v>1.6055823744131885</v>
      </c>
      <c r="AF404" s="2">
        <v>55</v>
      </c>
      <c r="AG404" s="2">
        <v>1</v>
      </c>
      <c r="AH404" s="25">
        <f t="shared" si="48"/>
        <v>140.64022342341829</v>
      </c>
      <c r="AI404" s="25"/>
      <c r="AJ404" s="25"/>
      <c r="AK404" s="26">
        <v>140.64022342341829</v>
      </c>
      <c r="AL404" s="26">
        <v>140.85059896917284</v>
      </c>
      <c r="AM404" s="26">
        <v>140.6437068578513</v>
      </c>
      <c r="AN404" s="26">
        <v>140.64022342341829</v>
      </c>
      <c r="AO404" s="26"/>
      <c r="AP404" s="26"/>
      <c r="AQ404" s="26"/>
      <c r="AR404" s="26"/>
      <c r="AS404" s="26"/>
    </row>
    <row r="405" spans="1:63" s="2" customFormat="1" ht="11.25" x14ac:dyDescent="0.2">
      <c r="A405" s="6">
        <v>740</v>
      </c>
      <c r="B405" s="5" t="s">
        <v>49</v>
      </c>
      <c r="C405" s="6">
        <v>1</v>
      </c>
      <c r="D405" s="30">
        <v>370741</v>
      </c>
      <c r="E405" s="2">
        <v>6066</v>
      </c>
      <c r="F405" s="2">
        <v>7507</v>
      </c>
      <c r="G405" s="2">
        <v>2910.7400000000002</v>
      </c>
      <c r="H405" s="2">
        <v>0</v>
      </c>
      <c r="I405" s="2">
        <v>0</v>
      </c>
      <c r="J405" s="2">
        <v>6400</v>
      </c>
      <c r="K405" s="29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 t="s">
        <v>4</v>
      </c>
      <c r="U405" s="2">
        <f t="shared" si="42"/>
        <v>393624.74</v>
      </c>
      <c r="V405" s="25">
        <f t="shared" si="43"/>
        <v>2.1550561826050045</v>
      </c>
      <c r="X405" s="2">
        <v>12077635.709879227</v>
      </c>
      <c r="Y405" s="2">
        <v>18265173</v>
      </c>
      <c r="Z405" s="2">
        <f t="shared" si="44"/>
        <v>6187537.290120773</v>
      </c>
      <c r="AA405" s="2">
        <f t="shared" si="45"/>
        <v>133344.90492173788</v>
      </c>
      <c r="AC405" s="25">
        <v>145.7454636226667</v>
      </c>
      <c r="AD405" s="25">
        <f t="shared" si="46"/>
        <v>150.12729751607631</v>
      </c>
      <c r="AE405" s="28">
        <f t="shared" si="47"/>
        <v>4.3818338934096062</v>
      </c>
      <c r="AF405" s="2">
        <v>8</v>
      </c>
      <c r="AG405" s="2">
        <v>1</v>
      </c>
      <c r="AH405" s="25">
        <f t="shared" si="48"/>
        <v>150.12729751607631</v>
      </c>
      <c r="AI405" s="25"/>
      <c r="AJ405" s="25"/>
      <c r="AK405" s="26">
        <v>150.12729751607631</v>
      </c>
      <c r="AL405" s="26">
        <v>145.7454636226667</v>
      </c>
      <c r="AM405" s="26">
        <v>150.10430583581737</v>
      </c>
      <c r="AN405" s="26">
        <v>150.12729751607631</v>
      </c>
      <c r="AO405" s="26"/>
      <c r="AP405" s="26"/>
      <c r="AQ405" s="26"/>
      <c r="AR405" s="26"/>
      <c r="AS405" s="26"/>
    </row>
    <row r="406" spans="1:63" s="2" customFormat="1" ht="11.25" x14ac:dyDescent="0.2">
      <c r="A406" s="6">
        <v>745</v>
      </c>
      <c r="B406" s="5" t="s">
        <v>48</v>
      </c>
      <c r="C406" s="6">
        <v>1</v>
      </c>
      <c r="D406" s="30">
        <v>1896248</v>
      </c>
      <c r="E406" s="2">
        <v>0</v>
      </c>
      <c r="F406" s="2">
        <v>96034</v>
      </c>
      <c r="G406" s="2">
        <v>29538.81</v>
      </c>
      <c r="H406" s="2">
        <v>0</v>
      </c>
      <c r="I406" s="2">
        <v>0</v>
      </c>
      <c r="J406" s="2">
        <v>1990461</v>
      </c>
      <c r="K406" s="29">
        <v>856222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 t="s">
        <v>14</v>
      </c>
      <c r="U406" s="2">
        <f t="shared" si="42"/>
        <v>3711792.5300000003</v>
      </c>
      <c r="V406" s="25">
        <f t="shared" si="43"/>
        <v>10.191314901459501</v>
      </c>
      <c r="X406" s="2">
        <v>24591001.459999997</v>
      </c>
      <c r="Y406" s="2">
        <v>36421134.719999999</v>
      </c>
      <c r="Z406" s="2">
        <f t="shared" si="44"/>
        <v>11830133.260000002</v>
      </c>
      <c r="AA406" s="2">
        <f t="shared" si="45"/>
        <v>1205646.133788897</v>
      </c>
      <c r="AC406" s="25">
        <v>144.5719996268092</v>
      </c>
      <c r="AD406" s="25">
        <f t="shared" si="46"/>
        <v>143.20477611899221</v>
      </c>
      <c r="AE406" s="28">
        <f t="shared" si="47"/>
        <v>-1.3672235078169876</v>
      </c>
      <c r="AF406" s="2">
        <v>27</v>
      </c>
      <c r="AG406" s="2">
        <v>1</v>
      </c>
      <c r="AH406" s="25">
        <f t="shared" si="48"/>
        <v>143.20477611899221</v>
      </c>
      <c r="AI406" s="25"/>
      <c r="AJ406" s="25"/>
      <c r="AK406" s="26">
        <v>143.20477611899221</v>
      </c>
      <c r="AL406" s="26">
        <v>143.19373035289232</v>
      </c>
      <c r="AM406" s="26">
        <v>143.20464737087966</v>
      </c>
      <c r="AN406" s="26">
        <v>143.20477611899221</v>
      </c>
      <c r="AO406" s="26"/>
      <c r="AP406" s="26"/>
      <c r="AQ406" s="26"/>
      <c r="AR406" s="26"/>
      <c r="AS406" s="26"/>
    </row>
    <row r="407" spans="1:63" s="2" customFormat="1" ht="11.25" x14ac:dyDescent="0.2">
      <c r="A407" s="6">
        <v>750</v>
      </c>
      <c r="B407" s="5" t="s">
        <v>47</v>
      </c>
      <c r="C407" s="6">
        <v>1</v>
      </c>
      <c r="D407" s="30">
        <v>860958</v>
      </c>
      <c r="E407" s="2">
        <v>10000</v>
      </c>
      <c r="F407" s="2">
        <v>152269</v>
      </c>
      <c r="G407" s="2">
        <v>29571.08</v>
      </c>
      <c r="H407" s="2">
        <v>0</v>
      </c>
      <c r="I407" s="2">
        <v>91000</v>
      </c>
      <c r="J407" s="2">
        <v>136258</v>
      </c>
      <c r="K407" s="29">
        <v>64000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 t="s">
        <v>4</v>
      </c>
      <c r="U407" s="2">
        <f t="shared" si="42"/>
        <v>1344056.08</v>
      </c>
      <c r="V407" s="25">
        <f t="shared" si="43"/>
        <v>10.521455554458747</v>
      </c>
      <c r="X407" s="2">
        <v>7480877.54</v>
      </c>
      <c r="Y407" s="2">
        <v>12774431</v>
      </c>
      <c r="Z407" s="2">
        <f t="shared" si="44"/>
        <v>5293553.46</v>
      </c>
      <c r="AA407" s="2">
        <f t="shared" si="45"/>
        <v>556958.87454541319</v>
      </c>
      <c r="AC407" s="25">
        <v>164.55317459425112</v>
      </c>
      <c r="AD407" s="25">
        <f t="shared" si="46"/>
        <v>163.31602890340304</v>
      </c>
      <c r="AE407" s="28">
        <f t="shared" si="47"/>
        <v>-1.2371456908480809</v>
      </c>
      <c r="AF407" s="2">
        <v>27</v>
      </c>
      <c r="AG407" s="2">
        <v>1</v>
      </c>
      <c r="AH407" s="25">
        <f t="shared" si="48"/>
        <v>163.31602890340304</v>
      </c>
      <c r="AI407" s="25"/>
      <c r="AJ407" s="25"/>
      <c r="AK407" s="26">
        <v>163.31602890340304</v>
      </c>
      <c r="AL407" s="26">
        <v>164.55317459425112</v>
      </c>
      <c r="AM407" s="26">
        <v>163.35683450746728</v>
      </c>
      <c r="AN407" s="26">
        <v>163.31602890340304</v>
      </c>
      <c r="AO407" s="26"/>
      <c r="AP407" s="26"/>
      <c r="AQ407" s="26"/>
      <c r="AR407" s="26"/>
      <c r="AS407" s="26"/>
    </row>
    <row r="408" spans="1:63" s="2" customFormat="1" ht="11.25" x14ac:dyDescent="0.2">
      <c r="A408" s="6">
        <v>753</v>
      </c>
      <c r="B408" s="5" t="s">
        <v>46</v>
      </c>
      <c r="C408" s="6">
        <v>1</v>
      </c>
      <c r="D408" s="30">
        <v>341361</v>
      </c>
      <c r="E408" s="2">
        <v>34012</v>
      </c>
      <c r="F408" s="2">
        <v>81162</v>
      </c>
      <c r="G408" s="2">
        <v>24106.600000000002</v>
      </c>
      <c r="H408" s="2">
        <v>0</v>
      </c>
      <c r="I408" s="2">
        <v>114409</v>
      </c>
      <c r="J408" s="2">
        <v>1152815</v>
      </c>
      <c r="K408" s="29">
        <v>530455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 t="s">
        <v>4</v>
      </c>
      <c r="U408" s="2">
        <f t="shared" si="42"/>
        <v>2278320.6</v>
      </c>
      <c r="V408" s="25">
        <f t="shared" si="43"/>
        <v>7.1710757120634714</v>
      </c>
      <c r="X408" s="2">
        <v>21987482.310000002</v>
      </c>
      <c r="Y408" s="2">
        <v>31770974</v>
      </c>
      <c r="Z408" s="2">
        <f t="shared" si="44"/>
        <v>9783491.6899999976</v>
      </c>
      <c r="AA408" s="2">
        <f t="shared" si="45"/>
        <v>701581.5963733379</v>
      </c>
      <c r="AC408" s="25">
        <v>141.16535534409664</v>
      </c>
      <c r="AD408" s="25">
        <f t="shared" si="46"/>
        <v>141.30491142906422</v>
      </c>
      <c r="AE408" s="28">
        <f t="shared" si="47"/>
        <v>0.13955608496758032</v>
      </c>
      <c r="AF408" s="2">
        <v>11</v>
      </c>
      <c r="AG408" s="2">
        <v>1</v>
      </c>
      <c r="AH408" s="25">
        <f t="shared" si="48"/>
        <v>141.30491142906422</v>
      </c>
      <c r="AI408" s="25"/>
      <c r="AJ408" s="25"/>
      <c r="AK408" s="26">
        <v>141.30491142906422</v>
      </c>
      <c r="AL408" s="26">
        <v>141.90399695058809</v>
      </c>
      <c r="AM408" s="26">
        <v>141.30833904183208</v>
      </c>
      <c r="AN408" s="26">
        <v>141.30491142906422</v>
      </c>
      <c r="AO408" s="26"/>
      <c r="AP408" s="26"/>
      <c r="AQ408" s="26"/>
      <c r="AR408" s="26"/>
      <c r="AS408" s="26"/>
    </row>
    <row r="409" spans="1:63" s="2" customFormat="1" ht="11.25" x14ac:dyDescent="0.2">
      <c r="A409" s="6">
        <v>755</v>
      </c>
      <c r="B409" s="5" t="s">
        <v>45</v>
      </c>
      <c r="C409" s="6">
        <v>1</v>
      </c>
      <c r="D409" s="30">
        <v>565481</v>
      </c>
      <c r="E409" s="2">
        <v>195000</v>
      </c>
      <c r="F409" s="2">
        <v>158228</v>
      </c>
      <c r="G409" s="2">
        <v>14954.45</v>
      </c>
      <c r="H409" s="2">
        <v>0</v>
      </c>
      <c r="I409" s="2">
        <v>50000</v>
      </c>
      <c r="J409" s="2">
        <v>694408</v>
      </c>
      <c r="K409" s="29">
        <v>600000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 t="s">
        <v>4</v>
      </c>
      <c r="U409" s="2">
        <f t="shared" si="42"/>
        <v>2278071.4500000002</v>
      </c>
      <c r="V409" s="25">
        <f t="shared" si="43"/>
        <v>18.39580267462383</v>
      </c>
      <c r="X409" s="2">
        <v>7840085.4000000013</v>
      </c>
      <c r="Y409" s="2">
        <v>12383648</v>
      </c>
      <c r="Z409" s="2">
        <f t="shared" si="44"/>
        <v>4543562.5999999987</v>
      </c>
      <c r="AA409" s="2">
        <f t="shared" si="45"/>
        <v>835824.81029400788</v>
      </c>
      <c r="AC409" s="25">
        <v>149.83318451417597</v>
      </c>
      <c r="AD409" s="25">
        <f t="shared" si="46"/>
        <v>147.29205870265125</v>
      </c>
      <c r="AE409" s="28">
        <f t="shared" si="47"/>
        <v>-2.5411258115247222</v>
      </c>
      <c r="AF409" s="2">
        <v>14</v>
      </c>
      <c r="AG409" s="2">
        <v>1</v>
      </c>
      <c r="AH409" s="25">
        <f t="shared" si="48"/>
        <v>147.29205870265125</v>
      </c>
      <c r="AI409" s="25"/>
      <c r="AJ409" s="25"/>
      <c r="AK409" s="26">
        <v>147.29205870265125</v>
      </c>
      <c r="AL409" s="26">
        <v>148.34809367363542</v>
      </c>
      <c r="AM409" s="26">
        <v>147.30892937057163</v>
      </c>
      <c r="AN409" s="26">
        <v>147.29205870265125</v>
      </c>
      <c r="AO409" s="26"/>
      <c r="AP409" s="26"/>
      <c r="AQ409" s="26"/>
      <c r="AR409" s="26"/>
      <c r="AS409" s="26"/>
    </row>
    <row r="410" spans="1:63" s="2" customFormat="1" ht="11.25" x14ac:dyDescent="0.2">
      <c r="A410" s="6">
        <v>760</v>
      </c>
      <c r="B410" s="5" t="s">
        <v>44</v>
      </c>
      <c r="C410" s="6">
        <v>1</v>
      </c>
      <c r="D410" s="30">
        <v>865844</v>
      </c>
      <c r="E410" s="2">
        <v>22705</v>
      </c>
      <c r="F410" s="2">
        <v>0</v>
      </c>
      <c r="G410" s="2">
        <v>58994.740000000005</v>
      </c>
      <c r="H410" s="2">
        <v>0</v>
      </c>
      <c r="I410" s="2">
        <v>0</v>
      </c>
      <c r="J410" s="2">
        <v>0</v>
      </c>
      <c r="K410" s="29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 t="s">
        <v>4</v>
      </c>
      <c r="U410" s="2">
        <f t="shared" si="42"/>
        <v>947543.74</v>
      </c>
      <c r="V410" s="25">
        <f t="shared" si="43"/>
        <v>3.5843213624921848</v>
      </c>
      <c r="X410" s="2">
        <v>20918448.416320004</v>
      </c>
      <c r="Y410" s="2">
        <v>26435792</v>
      </c>
      <c r="Z410" s="2">
        <f t="shared" si="44"/>
        <v>5517343.5836799964</v>
      </c>
      <c r="AA410" s="2">
        <f t="shared" si="45"/>
        <v>197759.32471193399</v>
      </c>
      <c r="AC410" s="25">
        <v>122.81000585236414</v>
      </c>
      <c r="AD410" s="25">
        <f t="shared" si="46"/>
        <v>125.43010912232798</v>
      </c>
      <c r="AE410" s="28">
        <f t="shared" si="47"/>
        <v>2.6201032699638347</v>
      </c>
      <c r="AF410" s="2">
        <v>69</v>
      </c>
      <c r="AG410" s="2">
        <v>1</v>
      </c>
      <c r="AH410" s="25">
        <f t="shared" si="48"/>
        <v>125.43010912232798</v>
      </c>
      <c r="AI410" s="25"/>
      <c r="AJ410" s="25"/>
      <c r="AK410" s="26">
        <v>125.43010912232798</v>
      </c>
      <c r="AL410" s="26">
        <v>122.81000585236414</v>
      </c>
      <c r="AM410" s="26">
        <v>125.33243878489509</v>
      </c>
      <c r="AN410" s="26">
        <v>125.43010912232798</v>
      </c>
      <c r="AO410" s="26"/>
      <c r="AP410" s="26"/>
      <c r="AQ410" s="26"/>
      <c r="AR410" s="26"/>
      <c r="AS410" s="26"/>
    </row>
    <row r="411" spans="1:63" s="2" customFormat="1" ht="11.25" x14ac:dyDescent="0.2">
      <c r="A411" s="6">
        <v>763</v>
      </c>
      <c r="B411" s="5" t="s">
        <v>43</v>
      </c>
      <c r="C411" s="6">
        <v>1</v>
      </c>
      <c r="D411" s="34">
        <v>336422</v>
      </c>
      <c r="E411" s="14">
        <v>541</v>
      </c>
      <c r="F411" s="14">
        <v>70519</v>
      </c>
      <c r="G411" s="14">
        <v>7535.7800000000007</v>
      </c>
      <c r="H411" s="14">
        <v>0</v>
      </c>
      <c r="I411" s="14">
        <v>0</v>
      </c>
      <c r="J411" s="14">
        <v>0</v>
      </c>
      <c r="K411" s="33">
        <v>1857433</v>
      </c>
      <c r="L411" s="14">
        <v>0</v>
      </c>
      <c r="M411" s="14">
        <v>0</v>
      </c>
      <c r="N411" s="14">
        <v>0</v>
      </c>
      <c r="O411" s="14">
        <v>0</v>
      </c>
      <c r="P411" s="14">
        <v>0</v>
      </c>
      <c r="Q411" s="14">
        <v>0</v>
      </c>
      <c r="R411" s="14">
        <v>0</v>
      </c>
      <c r="S411" s="14">
        <v>0</v>
      </c>
      <c r="T411" s="14" t="s">
        <v>4</v>
      </c>
      <c r="U411" s="2">
        <f t="shared" si="42"/>
        <v>2272450.7800000003</v>
      </c>
      <c r="V411" s="31">
        <f t="shared" si="43"/>
        <v>14.590866016350473</v>
      </c>
      <c r="W411" s="14"/>
      <c r="X411" s="14">
        <v>12334812.139999997</v>
      </c>
      <c r="Y411" s="14">
        <v>15574475</v>
      </c>
      <c r="Z411" s="2">
        <f t="shared" si="44"/>
        <v>3239662.8600000031</v>
      </c>
      <c r="AA411" s="14">
        <f t="shared" si="45"/>
        <v>472694.86728406826</v>
      </c>
      <c r="AB411" s="14"/>
      <c r="AC411" s="25">
        <v>120.29903302493923</v>
      </c>
      <c r="AD411" s="25">
        <f t="shared" si="46"/>
        <v>122.43218592477028</v>
      </c>
      <c r="AE411" s="28">
        <f t="shared" si="47"/>
        <v>2.1331528998310461</v>
      </c>
      <c r="AF411" s="14">
        <v>3</v>
      </c>
      <c r="AG411" s="2">
        <v>1</v>
      </c>
      <c r="AH411" s="25">
        <f t="shared" si="48"/>
        <v>122.43218592477028</v>
      </c>
      <c r="AI411" s="31"/>
      <c r="AJ411" s="31"/>
      <c r="AK411" s="26">
        <v>122.43218592477028</v>
      </c>
      <c r="AL411" s="26">
        <v>122.8987777584655</v>
      </c>
      <c r="AM411" s="26">
        <v>122.43451627577345</v>
      </c>
      <c r="AN411" s="26">
        <v>122.43218592477028</v>
      </c>
      <c r="AO411" s="26"/>
      <c r="AP411" s="26"/>
      <c r="AQ411" s="26"/>
      <c r="AR411" s="26"/>
      <c r="AS411" s="26"/>
    </row>
    <row r="412" spans="1:63" s="14" customFormat="1" ht="11.25" x14ac:dyDescent="0.2">
      <c r="A412" s="6">
        <v>765</v>
      </c>
      <c r="B412" s="5" t="s">
        <v>42</v>
      </c>
      <c r="C412" s="6">
        <v>1</v>
      </c>
      <c r="D412" s="30">
        <v>740500</v>
      </c>
      <c r="E412" s="2">
        <v>30000</v>
      </c>
      <c r="F412" s="2">
        <v>70318</v>
      </c>
      <c r="G412" s="2">
        <v>0</v>
      </c>
      <c r="H412" s="2">
        <v>0</v>
      </c>
      <c r="I412" s="2">
        <v>0</v>
      </c>
      <c r="J412" s="2">
        <v>0</v>
      </c>
      <c r="K412" s="29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 t="s">
        <v>4</v>
      </c>
      <c r="U412" s="2">
        <f t="shared" si="42"/>
        <v>840818</v>
      </c>
      <c r="V412" s="25">
        <f t="shared" si="43"/>
        <v>5.150049557753249</v>
      </c>
      <c r="W412" s="2"/>
      <c r="X412" s="2">
        <v>7868392.9199999999</v>
      </c>
      <c r="Y412" s="2">
        <v>16326406</v>
      </c>
      <c r="Z412" s="2">
        <f t="shared" si="44"/>
        <v>8458013.0800000001</v>
      </c>
      <c r="AA412" s="2">
        <f t="shared" si="45"/>
        <v>435591.86522125197</v>
      </c>
      <c r="AB412" s="2"/>
      <c r="AC412" s="25">
        <v>185.28464609809171</v>
      </c>
      <c r="AD412" s="25">
        <f t="shared" si="46"/>
        <v>201.95755723366631</v>
      </c>
      <c r="AE412" s="28">
        <f t="shared" si="47"/>
        <v>16.672911135574594</v>
      </c>
      <c r="AF412" s="2">
        <v>0</v>
      </c>
      <c r="AG412" s="2">
        <v>1</v>
      </c>
      <c r="AH412" s="25">
        <f t="shared" si="48"/>
        <v>201.95755723366631</v>
      </c>
      <c r="AI412" s="25"/>
      <c r="AJ412" s="25"/>
      <c r="AK412" s="26">
        <v>201.95755723366631</v>
      </c>
      <c r="AL412" s="26">
        <v>201.77803952294241</v>
      </c>
      <c r="AM412" s="26">
        <v>201.95755723366631</v>
      </c>
      <c r="AN412" s="26">
        <v>201.95755723366631</v>
      </c>
      <c r="AO412" s="26"/>
      <c r="AP412" s="26"/>
      <c r="AQ412" s="26"/>
      <c r="AR412" s="26"/>
      <c r="AS412" s="26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</row>
    <row r="413" spans="1:63" s="2" customFormat="1" ht="11.25" x14ac:dyDescent="0.2">
      <c r="A413" s="6">
        <v>766</v>
      </c>
      <c r="B413" s="5" t="s">
        <v>41</v>
      </c>
      <c r="C413" s="6">
        <v>1</v>
      </c>
      <c r="D413" s="34">
        <v>680625</v>
      </c>
      <c r="E413" s="14">
        <v>4086</v>
      </c>
      <c r="F413" s="14">
        <v>24495</v>
      </c>
      <c r="G413" s="14">
        <v>4986.7300000000005</v>
      </c>
      <c r="H413" s="14">
        <v>0</v>
      </c>
      <c r="I413" s="14">
        <v>0</v>
      </c>
      <c r="J413" s="14">
        <v>0</v>
      </c>
      <c r="K413" s="33">
        <v>50000</v>
      </c>
      <c r="L413" s="14">
        <v>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14">
        <v>0</v>
      </c>
      <c r="T413" s="14" t="s">
        <v>4</v>
      </c>
      <c r="U413" s="2">
        <f t="shared" si="42"/>
        <v>764192.73</v>
      </c>
      <c r="V413" s="31">
        <f t="shared" si="43"/>
        <v>3.497153147476928</v>
      </c>
      <c r="W413" s="14"/>
      <c r="X413" s="14">
        <v>16651613.440000001</v>
      </c>
      <c r="Y413" s="14">
        <v>21851852</v>
      </c>
      <c r="Z413" s="2">
        <f t="shared" si="44"/>
        <v>5200238.5599999987</v>
      </c>
      <c r="AA413" s="14">
        <f t="shared" si="45"/>
        <v>181860.30647734881</v>
      </c>
      <c r="AB413" s="14"/>
      <c r="AC413" s="31">
        <v>133.37581741615733</v>
      </c>
      <c r="AD413" s="31">
        <f t="shared" si="46"/>
        <v>130.13748950878031</v>
      </c>
      <c r="AE413" s="32">
        <f t="shared" si="47"/>
        <v>-3.2383279073770268</v>
      </c>
      <c r="AF413" s="14">
        <v>6</v>
      </c>
      <c r="AG413" s="2">
        <v>1</v>
      </c>
      <c r="AH413" s="31">
        <f t="shared" si="48"/>
        <v>130.13748950878031</v>
      </c>
      <c r="AI413" s="31"/>
      <c r="AJ413" s="31"/>
      <c r="AK413" s="26">
        <v>130.13748950878031</v>
      </c>
      <c r="AL413" s="26">
        <v>130.27252180275241</v>
      </c>
      <c r="AM413" s="26">
        <v>130.13829617202904</v>
      </c>
      <c r="AN413" s="26">
        <v>130.13748950878031</v>
      </c>
      <c r="AO413" s="26"/>
      <c r="AP413" s="26"/>
      <c r="AQ413" s="26"/>
      <c r="AR413" s="26"/>
      <c r="AS413" s="26"/>
    </row>
    <row r="414" spans="1:63" s="14" customFormat="1" ht="11.25" x14ac:dyDescent="0.2">
      <c r="A414" s="6">
        <v>767</v>
      </c>
      <c r="B414" s="5" t="s">
        <v>40</v>
      </c>
      <c r="C414" s="6">
        <v>1</v>
      </c>
      <c r="D414" s="30">
        <v>912671</v>
      </c>
      <c r="E414" s="2">
        <v>103534</v>
      </c>
      <c r="F414" s="2">
        <v>110146</v>
      </c>
      <c r="G414" s="2">
        <v>50367.450000000004</v>
      </c>
      <c r="H414" s="2">
        <v>0</v>
      </c>
      <c r="I414" s="2">
        <v>0</v>
      </c>
      <c r="J414" s="2">
        <v>800000</v>
      </c>
      <c r="K414" s="29">
        <v>1195000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 t="s">
        <v>4</v>
      </c>
      <c r="U414" s="2">
        <f t="shared" si="42"/>
        <v>3171718.45</v>
      </c>
      <c r="V414" s="25">
        <f t="shared" si="43"/>
        <v>13.290308564918593</v>
      </c>
      <c r="W414" s="2"/>
      <c r="X414" s="2">
        <v>18621361.77</v>
      </c>
      <c r="Y414" s="2">
        <v>23864897</v>
      </c>
      <c r="Z414" s="2">
        <f t="shared" si="44"/>
        <v>5243535.2300000004</v>
      </c>
      <c r="AA414" s="2">
        <f t="shared" si="45"/>
        <v>696882.01177721389</v>
      </c>
      <c r="AB414" s="2"/>
      <c r="AC414" s="25">
        <v>125.27897765036296</v>
      </c>
      <c r="AD414" s="25">
        <f t="shared" si="46"/>
        <v>124.41633041868982</v>
      </c>
      <c r="AE414" s="28">
        <f t="shared" si="47"/>
        <v>-0.86264723167313662</v>
      </c>
      <c r="AF414" s="2">
        <v>80</v>
      </c>
      <c r="AG414" s="2">
        <v>1</v>
      </c>
      <c r="AH414" s="25">
        <f t="shared" si="48"/>
        <v>124.41633041868982</v>
      </c>
      <c r="AI414" s="25"/>
      <c r="AJ414" s="25"/>
      <c r="AK414" s="26">
        <v>124.41633041868982</v>
      </c>
      <c r="AL414" s="26">
        <v>125.27897765036296</v>
      </c>
      <c r="AM414" s="26">
        <v>124.4445129654588</v>
      </c>
      <c r="AN414" s="26">
        <v>124.41633041868982</v>
      </c>
      <c r="AO414" s="26"/>
      <c r="AP414" s="26"/>
      <c r="AQ414" s="26"/>
      <c r="AR414" s="26"/>
      <c r="AS414" s="26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</row>
    <row r="415" spans="1:63" s="2" customFormat="1" ht="11.25" x14ac:dyDescent="0.2">
      <c r="A415" s="6">
        <v>770</v>
      </c>
      <c r="B415" s="5" t="s">
        <v>39</v>
      </c>
      <c r="C415" s="6">
        <v>1</v>
      </c>
      <c r="D415" s="30">
        <v>455000</v>
      </c>
      <c r="E415" s="2">
        <v>0</v>
      </c>
      <c r="F415" s="2">
        <v>24973</v>
      </c>
      <c r="G415" s="2">
        <v>2141.44</v>
      </c>
      <c r="H415" s="2">
        <v>0</v>
      </c>
      <c r="I415" s="2">
        <v>0</v>
      </c>
      <c r="J415" s="2">
        <v>0</v>
      </c>
      <c r="K415" s="29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 t="s">
        <v>14</v>
      </c>
      <c r="U415" s="2">
        <f t="shared" si="42"/>
        <v>204564.44</v>
      </c>
      <c r="V415" s="25">
        <f t="shared" si="43"/>
        <v>0.88156194768903573</v>
      </c>
      <c r="X415" s="2">
        <v>20061782.279999997</v>
      </c>
      <c r="Y415" s="2">
        <v>23204772</v>
      </c>
      <c r="Z415" s="2">
        <f t="shared" si="44"/>
        <v>3142989.7200000025</v>
      </c>
      <c r="AA415" s="2">
        <f t="shared" si="45"/>
        <v>27707.401391298194</v>
      </c>
      <c r="AC415" s="25">
        <v>114.80809809011939</v>
      </c>
      <c r="AD415" s="25">
        <f t="shared" si="46"/>
        <v>115.52844246402969</v>
      </c>
      <c r="AE415" s="28">
        <f t="shared" si="47"/>
        <v>0.72034437391030792</v>
      </c>
      <c r="AF415" s="2">
        <v>6</v>
      </c>
      <c r="AG415" s="2">
        <v>1</v>
      </c>
      <c r="AH415" s="25">
        <f t="shared" si="48"/>
        <v>115.52844246402969</v>
      </c>
      <c r="AI415" s="25"/>
      <c r="AJ415" s="25"/>
      <c r="AK415" s="26">
        <v>115.52844246402969</v>
      </c>
      <c r="AL415" s="26">
        <v>115.28524627786496</v>
      </c>
      <c r="AM415" s="26">
        <v>115.52816050718233</v>
      </c>
      <c r="AN415" s="26">
        <v>115.52844246402969</v>
      </c>
      <c r="AO415" s="26"/>
      <c r="AP415" s="26"/>
      <c r="AQ415" s="26"/>
      <c r="AR415" s="26"/>
      <c r="AS415" s="26"/>
    </row>
    <row r="416" spans="1:63" s="2" customFormat="1" ht="11.25" x14ac:dyDescent="0.2">
      <c r="A416" s="6">
        <v>773</v>
      </c>
      <c r="B416" s="5" t="s">
        <v>38</v>
      </c>
      <c r="C416" s="6">
        <v>1</v>
      </c>
      <c r="D416" s="30">
        <v>1640471</v>
      </c>
      <c r="E416" s="2">
        <v>18947</v>
      </c>
      <c r="F416" s="2">
        <v>203654</v>
      </c>
      <c r="G416" s="2">
        <v>59700.480000000003</v>
      </c>
      <c r="H416" s="2">
        <v>0</v>
      </c>
      <c r="I416" s="2">
        <v>1106002</v>
      </c>
      <c r="J416" s="2">
        <v>0</v>
      </c>
      <c r="K416" s="29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 t="s">
        <v>4</v>
      </c>
      <c r="U416" s="2">
        <f t="shared" si="42"/>
        <v>3028774.48</v>
      </c>
      <c r="V416" s="25">
        <f t="shared" si="43"/>
        <v>7.3747032641834629</v>
      </c>
      <c r="X416" s="2">
        <v>26062844.622510001</v>
      </c>
      <c r="Y416" s="2">
        <v>41069781</v>
      </c>
      <c r="Z416" s="2">
        <f t="shared" si="44"/>
        <v>15006936.377489999</v>
      </c>
      <c r="AA416" s="2">
        <f t="shared" si="45"/>
        <v>1106717.0268846904</v>
      </c>
      <c r="AC416" s="25">
        <v>150.35599800105774</v>
      </c>
      <c r="AD416" s="25">
        <f t="shared" si="46"/>
        <v>153.3334697418253</v>
      </c>
      <c r="AE416" s="28">
        <f t="shared" si="47"/>
        <v>2.9774717407675553</v>
      </c>
      <c r="AF416" s="2">
        <v>47</v>
      </c>
      <c r="AG416" s="2">
        <v>1</v>
      </c>
      <c r="AH416" s="25">
        <f t="shared" si="48"/>
        <v>153.3334697418253</v>
      </c>
      <c r="AI416" s="25"/>
      <c r="AJ416" s="25"/>
      <c r="AK416" s="26">
        <v>153.3334697418253</v>
      </c>
      <c r="AL416" s="26">
        <v>153.84749259297234</v>
      </c>
      <c r="AM416" s="26">
        <v>153.34195473505514</v>
      </c>
      <c r="AN416" s="26">
        <v>153.3334697418253</v>
      </c>
      <c r="AO416" s="26"/>
      <c r="AP416" s="26"/>
      <c r="AQ416" s="26"/>
      <c r="AR416" s="26"/>
      <c r="AS416" s="26"/>
    </row>
    <row r="417" spans="1:66" s="2" customFormat="1" ht="11.25" x14ac:dyDescent="0.2">
      <c r="A417" s="6">
        <v>774</v>
      </c>
      <c r="B417" s="5" t="s">
        <v>37</v>
      </c>
      <c r="C417" s="6">
        <v>1</v>
      </c>
      <c r="D417" s="30">
        <v>372477</v>
      </c>
      <c r="E417" s="2">
        <v>0</v>
      </c>
      <c r="F417" s="2">
        <v>7134</v>
      </c>
      <c r="G417" s="2">
        <v>80294.760000000009</v>
      </c>
      <c r="H417" s="2">
        <v>0</v>
      </c>
      <c r="I417" s="2">
        <v>0</v>
      </c>
      <c r="J417" s="2">
        <v>0</v>
      </c>
      <c r="K417" s="29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 t="s">
        <v>14</v>
      </c>
      <c r="U417" s="2">
        <f t="shared" si="42"/>
        <v>232694.79</v>
      </c>
      <c r="V417" s="25">
        <f t="shared" si="43"/>
        <v>1.8932558100702415</v>
      </c>
      <c r="X417" s="2">
        <v>4423020.3299557688</v>
      </c>
      <c r="Y417" s="2">
        <v>12290721.029999999</v>
      </c>
      <c r="Z417" s="2">
        <f t="shared" si="44"/>
        <v>7867700.7000442306</v>
      </c>
      <c r="AA417" s="2">
        <f t="shared" si="45"/>
        <v>148955.70062252445</v>
      </c>
      <c r="AC417" s="25">
        <v>268.06181252102294</v>
      </c>
      <c r="AD417" s="25">
        <f t="shared" si="46"/>
        <v>274.51298939652162</v>
      </c>
      <c r="AE417" s="28">
        <f t="shared" si="47"/>
        <v>6.4511768754986747</v>
      </c>
      <c r="AF417" s="2">
        <v>37</v>
      </c>
      <c r="AG417" s="2">
        <v>1</v>
      </c>
      <c r="AH417" s="25">
        <f t="shared" si="48"/>
        <v>274.51298939652162</v>
      </c>
      <c r="AI417" s="25"/>
      <c r="AJ417" s="25"/>
      <c r="AK417" s="26">
        <v>274.51298939652162</v>
      </c>
      <c r="AL417" s="26">
        <v>274.81940247371415</v>
      </c>
      <c r="AM417" s="26">
        <v>274.54063145341149</v>
      </c>
      <c r="AN417" s="26">
        <v>274.51298939652162</v>
      </c>
      <c r="AO417" s="26"/>
      <c r="AP417" s="26"/>
      <c r="AQ417" s="26"/>
      <c r="AR417" s="26"/>
      <c r="AS417" s="26"/>
    </row>
    <row r="418" spans="1:66" s="2" customFormat="1" ht="11.25" x14ac:dyDescent="0.2">
      <c r="A418" s="6">
        <v>775</v>
      </c>
      <c r="B418" s="5" t="s">
        <v>36</v>
      </c>
      <c r="C418" s="6">
        <v>1</v>
      </c>
      <c r="D418" s="30">
        <v>2664257</v>
      </c>
      <c r="E418" s="2">
        <v>785678</v>
      </c>
      <c r="F418" s="2">
        <v>32205</v>
      </c>
      <c r="G418" s="2">
        <v>33334.490000000005</v>
      </c>
      <c r="H418" s="2">
        <v>0</v>
      </c>
      <c r="I418" s="2">
        <v>0</v>
      </c>
      <c r="J418" s="2">
        <v>1730737</v>
      </c>
      <c r="K418" s="29">
        <v>287702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 t="s">
        <v>4</v>
      </c>
      <c r="U418" s="2">
        <f t="shared" si="42"/>
        <v>5533913.4900000002</v>
      </c>
      <c r="V418" s="25">
        <f t="shared" si="43"/>
        <v>5.9749985804567789</v>
      </c>
      <c r="X418" s="2">
        <v>73935156.649260655</v>
      </c>
      <c r="Y418" s="2">
        <v>92617821</v>
      </c>
      <c r="Z418" s="2">
        <f t="shared" si="44"/>
        <v>18682664.350739345</v>
      </c>
      <c r="AA418" s="2">
        <f t="shared" si="45"/>
        <v>1116288.9297481806</v>
      </c>
      <c r="AC418" s="25">
        <v>121.659548372825</v>
      </c>
      <c r="AD418" s="25">
        <f t="shared" si="46"/>
        <v>123.75916440445769</v>
      </c>
      <c r="AE418" s="28">
        <f t="shared" si="47"/>
        <v>2.0996160316326922</v>
      </c>
      <c r="AF418" s="2">
        <v>47</v>
      </c>
      <c r="AG418" s="2">
        <v>1</v>
      </c>
      <c r="AH418" s="25">
        <f t="shared" si="48"/>
        <v>123.75916440445769</v>
      </c>
      <c r="AI418" s="25"/>
      <c r="AJ418" s="25"/>
      <c r="AK418" s="26">
        <v>123.75916440445769</v>
      </c>
      <c r="AL418" s="26">
        <v>123.06158297123604</v>
      </c>
      <c r="AM418" s="26">
        <v>123.75473103368968</v>
      </c>
      <c r="AN418" s="26">
        <v>123.75916440445769</v>
      </c>
      <c r="AO418" s="26"/>
      <c r="AP418" s="26"/>
      <c r="AQ418" s="26"/>
      <c r="AR418" s="26"/>
      <c r="AS418" s="26"/>
    </row>
    <row r="419" spans="1:66" s="2" customFormat="1" ht="11.25" x14ac:dyDescent="0.2">
      <c r="A419" s="6">
        <v>778</v>
      </c>
      <c r="B419" s="5" t="s">
        <v>35</v>
      </c>
      <c r="C419" s="6">
        <v>1</v>
      </c>
      <c r="D419" s="30">
        <v>242562</v>
      </c>
      <c r="E419" s="2">
        <v>0</v>
      </c>
      <c r="F419" s="2">
        <v>52065</v>
      </c>
      <c r="G419" s="2">
        <v>2100.98</v>
      </c>
      <c r="H419" s="2">
        <v>0</v>
      </c>
      <c r="I419" s="2">
        <v>0</v>
      </c>
      <c r="J419" s="2">
        <v>259756</v>
      </c>
      <c r="K419" s="29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 t="s">
        <v>4</v>
      </c>
      <c r="U419" s="2">
        <f t="shared" si="42"/>
        <v>556483.98</v>
      </c>
      <c r="V419" s="25">
        <f t="shared" si="43"/>
        <v>3.5002364699521298</v>
      </c>
      <c r="X419" s="2">
        <v>14111900.640000004</v>
      </c>
      <c r="Y419" s="2">
        <v>15898468.140000001</v>
      </c>
      <c r="Z419" s="2">
        <f t="shared" si="44"/>
        <v>1786567.4999999963</v>
      </c>
      <c r="AA419" s="2">
        <f t="shared" si="45"/>
        <v>62534.087195311884</v>
      </c>
      <c r="AC419" s="25">
        <v>113.21599606248334</v>
      </c>
      <c r="AD419" s="25">
        <f t="shared" si="46"/>
        <v>112.21687607350303</v>
      </c>
      <c r="AE419" s="28">
        <f t="shared" si="47"/>
        <v>-0.99911998898031129</v>
      </c>
      <c r="AF419" s="2">
        <v>4</v>
      </c>
      <c r="AG419" s="2">
        <v>1</v>
      </c>
      <c r="AH419" s="25">
        <f t="shared" si="48"/>
        <v>112.21687607350303</v>
      </c>
      <c r="AI419" s="25"/>
      <c r="AJ419" s="25"/>
      <c r="AK419" s="26">
        <v>112.21687607350303</v>
      </c>
      <c r="AL419" s="26">
        <v>112.41235015341647</v>
      </c>
      <c r="AM419" s="26">
        <v>112.2173498314208</v>
      </c>
      <c r="AN419" s="26">
        <v>112.21687607350303</v>
      </c>
      <c r="AO419" s="26"/>
      <c r="AP419" s="26"/>
      <c r="AQ419" s="26"/>
      <c r="AR419" s="26"/>
      <c r="AS419" s="26"/>
    </row>
    <row r="420" spans="1:66" s="2" customFormat="1" ht="11.25" x14ac:dyDescent="0.2">
      <c r="A420" s="6">
        <v>780</v>
      </c>
      <c r="B420" s="5" t="s">
        <v>34</v>
      </c>
      <c r="C420" s="6">
        <v>1</v>
      </c>
      <c r="D420" s="30">
        <v>2226056</v>
      </c>
      <c r="E420" s="2">
        <v>4432506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9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 t="s">
        <v>4</v>
      </c>
      <c r="U420" s="2">
        <f t="shared" si="42"/>
        <v>6658562</v>
      </c>
      <c r="V420" s="25">
        <f t="shared" si="43"/>
        <v>12.994387846694543</v>
      </c>
      <c r="X420" s="2">
        <v>40183483.009999998</v>
      </c>
      <c r="Y420" s="2">
        <v>51241829</v>
      </c>
      <c r="Z420" s="2">
        <f t="shared" si="44"/>
        <v>11058345.990000002</v>
      </c>
      <c r="AA420" s="2">
        <f t="shared" si="45"/>
        <v>1436964.3673699938</v>
      </c>
      <c r="AC420" s="25">
        <v>119.05136730706023</v>
      </c>
      <c r="AD420" s="25">
        <f t="shared" si="46"/>
        <v>123.94362285677339</v>
      </c>
      <c r="AE420" s="28">
        <f t="shared" si="47"/>
        <v>4.8922555497131555</v>
      </c>
      <c r="AF420" s="2">
        <v>61</v>
      </c>
      <c r="AG420" s="2">
        <v>1</v>
      </c>
      <c r="AH420" s="25">
        <f t="shared" si="48"/>
        <v>123.94362285677339</v>
      </c>
      <c r="AI420" s="25"/>
      <c r="AJ420" s="25"/>
      <c r="AK420" s="26">
        <v>123.94362285677339</v>
      </c>
      <c r="AL420" s="26">
        <v>123.64965936023593</v>
      </c>
      <c r="AM420" s="26">
        <v>123.93980549938748</v>
      </c>
      <c r="AN420" s="26">
        <v>123.94362285677339</v>
      </c>
      <c r="AO420" s="26"/>
      <c r="AP420" s="26"/>
      <c r="AQ420" s="26"/>
      <c r="AR420" s="26"/>
      <c r="AS420" s="26"/>
    </row>
    <row r="421" spans="1:66" s="2" customFormat="1" ht="11.25" x14ac:dyDescent="0.2">
      <c r="A421" s="6">
        <v>801</v>
      </c>
      <c r="B421" s="5" t="s">
        <v>33</v>
      </c>
      <c r="C421" s="6">
        <v>1</v>
      </c>
      <c r="D421" s="30">
        <v>685000</v>
      </c>
      <c r="E421" s="2">
        <v>2847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9">
        <v>50000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 t="s">
        <v>4</v>
      </c>
      <c r="U421" s="2">
        <f t="shared" si="42"/>
        <v>737847</v>
      </c>
      <c r="V421" s="25">
        <f t="shared" si="43"/>
        <v>4.3984844615460554</v>
      </c>
      <c r="X421" s="2">
        <v>16217721.547997823</v>
      </c>
      <c r="Y421" s="2">
        <v>16775028</v>
      </c>
      <c r="Z421" s="2">
        <f t="shared" si="44"/>
        <v>557306.45200217701</v>
      </c>
      <c r="AA421" s="2">
        <f t="shared" si="45"/>
        <v>24513.037694509381</v>
      </c>
      <c r="AC421" s="25">
        <v>96.907529795717821</v>
      </c>
      <c r="AD421" s="25">
        <f t="shared" si="46"/>
        <v>103.28525442202728</v>
      </c>
      <c r="AE421" s="28">
        <f t="shared" si="47"/>
        <v>6.3777246263094582</v>
      </c>
      <c r="AF421" s="2">
        <v>0</v>
      </c>
      <c r="AG421" s="2">
        <v>1</v>
      </c>
      <c r="AH421" s="25">
        <f t="shared" si="48"/>
        <v>103.28525442202728</v>
      </c>
      <c r="AI421" s="25"/>
      <c r="AJ421" s="25"/>
      <c r="AK421" s="26">
        <v>103.28525442202728</v>
      </c>
      <c r="AL421" s="26">
        <v>96.907529795717821</v>
      </c>
      <c r="AM421" s="26">
        <v>98.065705178934024</v>
      </c>
      <c r="AN421" s="26">
        <v>103.28525442202728</v>
      </c>
      <c r="AO421" s="26"/>
      <c r="AP421" s="26"/>
      <c r="AQ421" s="26"/>
      <c r="AR421" s="26"/>
      <c r="AS421" s="26"/>
    </row>
    <row r="422" spans="1:66" s="2" customFormat="1" ht="11.25" x14ac:dyDescent="0.2">
      <c r="A422" s="6">
        <v>805</v>
      </c>
      <c r="B422" s="5" t="s">
        <v>32</v>
      </c>
      <c r="C422" s="6">
        <v>1</v>
      </c>
      <c r="D422" s="30">
        <v>982817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9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 t="s">
        <v>4</v>
      </c>
      <c r="U422" s="2">
        <f t="shared" si="42"/>
        <v>982817</v>
      </c>
      <c r="V422" s="25">
        <f t="shared" si="43"/>
        <v>4.2691600655392481</v>
      </c>
      <c r="X422" s="2">
        <v>20447639.179795522</v>
      </c>
      <c r="Y422" s="2">
        <v>23021320</v>
      </c>
      <c r="Z422" s="2">
        <f t="shared" si="44"/>
        <v>2573680.8202044778</v>
      </c>
      <c r="AA422" s="2">
        <f t="shared" si="45"/>
        <v>109874.55379061254</v>
      </c>
      <c r="AC422" s="25">
        <v>109.32098960185421</v>
      </c>
      <c r="AD422" s="25">
        <f t="shared" si="46"/>
        <v>112.04934342175</v>
      </c>
      <c r="AE422" s="28">
        <f t="shared" si="47"/>
        <v>2.7283538198957871</v>
      </c>
      <c r="AF422" s="2">
        <v>0</v>
      </c>
      <c r="AG422" s="2">
        <v>1</v>
      </c>
      <c r="AH422" s="25">
        <f t="shared" si="48"/>
        <v>112.04934342175</v>
      </c>
      <c r="AI422" s="25"/>
      <c r="AJ422" s="25"/>
      <c r="AK422" s="26">
        <v>112.04934342175</v>
      </c>
      <c r="AL422" s="26">
        <v>112.07286910496197</v>
      </c>
      <c r="AM422" s="26">
        <v>112.04934342175</v>
      </c>
      <c r="AN422" s="26">
        <v>112.04934342175</v>
      </c>
      <c r="AO422" s="26"/>
      <c r="AP422" s="26"/>
      <c r="AQ422" s="26"/>
      <c r="AR422" s="26"/>
      <c r="AS422" s="26"/>
    </row>
    <row r="423" spans="1:66" s="2" customFormat="1" ht="11.25" x14ac:dyDescent="0.2">
      <c r="A423" s="6">
        <v>806</v>
      </c>
      <c r="B423" s="5" t="s">
        <v>31</v>
      </c>
      <c r="C423" s="6">
        <v>1</v>
      </c>
      <c r="D423" s="30">
        <v>1586202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9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 t="s">
        <v>4</v>
      </c>
      <c r="U423" s="2">
        <f t="shared" si="42"/>
        <v>1586202</v>
      </c>
      <c r="V423" s="25">
        <f t="shared" si="43"/>
        <v>8.1381315515865413</v>
      </c>
      <c r="X423" s="2">
        <v>15853872.642718541</v>
      </c>
      <c r="Y423" s="2">
        <v>19490985</v>
      </c>
      <c r="Z423" s="2">
        <f t="shared" si="44"/>
        <v>3637112.3572814595</v>
      </c>
      <c r="AA423" s="2">
        <f t="shared" si="45"/>
        <v>295992.98831457546</v>
      </c>
      <c r="AC423" s="25">
        <v>122.98185736481886</v>
      </c>
      <c r="AD423" s="25">
        <f t="shared" si="46"/>
        <v>121.07446832872984</v>
      </c>
      <c r="AE423" s="28">
        <f t="shared" si="47"/>
        <v>-1.9073890360890289</v>
      </c>
      <c r="AF423" s="2">
        <v>0</v>
      </c>
      <c r="AG423" s="2">
        <v>1</v>
      </c>
      <c r="AH423" s="25">
        <f t="shared" si="48"/>
        <v>121.07446832872984</v>
      </c>
      <c r="AI423" s="25"/>
      <c r="AJ423" s="25"/>
      <c r="AK423" s="26">
        <v>121.07446832872984</v>
      </c>
      <c r="AL423" s="26">
        <v>121.07446832872984</v>
      </c>
      <c r="AM423" s="26">
        <v>121.07446832872984</v>
      </c>
      <c r="AN423" s="26">
        <v>121.07446832872984</v>
      </c>
      <c r="AO423" s="26"/>
      <c r="AP423" s="26"/>
      <c r="AQ423" s="26"/>
      <c r="AR423" s="26"/>
      <c r="AS423" s="26"/>
    </row>
    <row r="424" spans="1:66" s="2" customFormat="1" ht="11.25" x14ac:dyDescent="0.2">
      <c r="A424" s="6">
        <v>810</v>
      </c>
      <c r="B424" s="5" t="s">
        <v>30</v>
      </c>
      <c r="C424" s="6">
        <v>1</v>
      </c>
      <c r="D424" s="30">
        <v>439526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9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 t="s">
        <v>4</v>
      </c>
      <c r="U424" s="2">
        <f t="shared" si="42"/>
        <v>439526</v>
      </c>
      <c r="V424" s="25">
        <f t="shared" si="43"/>
        <v>1.8107877095038816</v>
      </c>
      <c r="X424" s="2">
        <v>23238134.84</v>
      </c>
      <c r="Y424" s="2">
        <v>24272641</v>
      </c>
      <c r="Z424" s="2">
        <f t="shared" si="44"/>
        <v>1034506.1600000001</v>
      </c>
      <c r="AA424" s="2">
        <f t="shared" si="45"/>
        <v>18732.710399340562</v>
      </c>
      <c r="AC424" s="25">
        <v>101.33485927371626</v>
      </c>
      <c r="AD424" s="25">
        <f t="shared" si="46"/>
        <v>104.37114878880985</v>
      </c>
      <c r="AE424" s="28">
        <f t="shared" si="47"/>
        <v>3.0362895150935856</v>
      </c>
      <c r="AF424" s="2">
        <v>0</v>
      </c>
      <c r="AG424" s="2">
        <v>1</v>
      </c>
      <c r="AH424" s="25">
        <f t="shared" si="48"/>
        <v>104.37114878880985</v>
      </c>
      <c r="AI424" s="25"/>
      <c r="AJ424" s="25"/>
      <c r="AK424" s="26">
        <v>104.37114878880985</v>
      </c>
      <c r="AL424" s="26">
        <v>104.39496052334643</v>
      </c>
      <c r="AM424" s="26">
        <v>104.37114878880985</v>
      </c>
      <c r="AN424" s="26">
        <v>104.37114878880985</v>
      </c>
      <c r="AO424" s="26"/>
      <c r="AP424" s="26"/>
      <c r="AQ424" s="26"/>
      <c r="AR424" s="26"/>
      <c r="AS424" s="26"/>
    </row>
    <row r="425" spans="1:66" s="2" customFormat="1" ht="11.25" x14ac:dyDescent="0.2">
      <c r="A425" s="6">
        <v>815</v>
      </c>
      <c r="B425" s="5" t="s">
        <v>29</v>
      </c>
      <c r="C425" s="6">
        <v>1</v>
      </c>
      <c r="D425" s="30">
        <v>753909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9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 t="s">
        <v>4</v>
      </c>
      <c r="U425" s="2">
        <f t="shared" si="42"/>
        <v>753909</v>
      </c>
      <c r="V425" s="25">
        <f t="shared" si="43"/>
        <v>5.4244984521404715</v>
      </c>
      <c r="X425" s="2">
        <v>11419229.199999999</v>
      </c>
      <c r="Y425" s="2">
        <v>13898225</v>
      </c>
      <c r="Z425" s="2">
        <f t="shared" si="44"/>
        <v>2478995.8000000007</v>
      </c>
      <c r="AA425" s="2">
        <f t="shared" si="45"/>
        <v>134473.08879962732</v>
      </c>
      <c r="AC425" s="25">
        <v>131.95674040464382</v>
      </c>
      <c r="AD425" s="25">
        <f t="shared" si="46"/>
        <v>120.53135697810824</v>
      </c>
      <c r="AE425" s="28">
        <f t="shared" si="47"/>
        <v>-11.425383426535589</v>
      </c>
      <c r="AF425" s="2">
        <v>0</v>
      </c>
      <c r="AG425" s="2">
        <v>1</v>
      </c>
      <c r="AH425" s="25">
        <f t="shared" si="48"/>
        <v>120.53135697810824</v>
      </c>
      <c r="AI425" s="25"/>
      <c r="AJ425" s="25"/>
      <c r="AK425" s="26">
        <v>120.53135697810824</v>
      </c>
      <c r="AL425" s="26">
        <v>120.74314008500878</v>
      </c>
      <c r="AM425" s="26">
        <v>120.53135697810824</v>
      </c>
      <c r="AN425" s="26">
        <v>120.53135697810824</v>
      </c>
      <c r="AO425" s="26"/>
      <c r="AP425" s="26"/>
      <c r="AQ425" s="26"/>
      <c r="AR425" s="26"/>
      <c r="AS425" s="26"/>
    </row>
    <row r="426" spans="1:66" s="2" customFormat="1" ht="11.25" x14ac:dyDescent="0.2">
      <c r="A426" s="6">
        <v>817</v>
      </c>
      <c r="B426" s="5" t="s">
        <v>28</v>
      </c>
      <c r="C426" s="6">
        <v>1</v>
      </c>
      <c r="D426" s="30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9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14" t="s">
        <v>4</v>
      </c>
      <c r="U426" s="2">
        <f t="shared" si="42"/>
        <v>0</v>
      </c>
      <c r="V426" s="25">
        <f t="shared" si="43"/>
        <v>0</v>
      </c>
      <c r="X426" s="2">
        <v>19917637.840199184</v>
      </c>
      <c r="Y426" s="2">
        <v>20047085</v>
      </c>
      <c r="Z426" s="2">
        <f t="shared" si="44"/>
        <v>129447.15980081633</v>
      </c>
      <c r="AA426" s="2">
        <f t="shared" si="45"/>
        <v>0</v>
      </c>
      <c r="AC426" s="25">
        <v>109.48088358192243</v>
      </c>
      <c r="AD426" s="25">
        <f t="shared" si="46"/>
        <v>100.64991220765927</v>
      </c>
      <c r="AE426" s="28">
        <f t="shared" si="47"/>
        <v>-8.8309713742631573</v>
      </c>
      <c r="AF426" s="2">
        <v>0</v>
      </c>
      <c r="AG426" s="2">
        <v>1</v>
      </c>
      <c r="AH426" s="25">
        <f t="shared" si="48"/>
        <v>100.64991220765927</v>
      </c>
      <c r="AI426" s="25"/>
      <c r="AJ426" s="25"/>
      <c r="AK426" s="26">
        <v>100.64991220765927</v>
      </c>
      <c r="AL426" s="26">
        <v>100.69890898166578</v>
      </c>
      <c r="AM426" s="26">
        <v>100.64991220765927</v>
      </c>
      <c r="AN426" s="26">
        <v>100.64991220765927</v>
      </c>
      <c r="AO426" s="26"/>
      <c r="AP426" s="26"/>
      <c r="AQ426" s="26"/>
      <c r="AR426" s="26"/>
      <c r="AS426" s="26"/>
    </row>
    <row r="427" spans="1:66" s="2" customFormat="1" ht="11.25" x14ac:dyDescent="0.2">
      <c r="A427" s="6">
        <v>818</v>
      </c>
      <c r="B427" s="5" t="s">
        <v>27</v>
      </c>
      <c r="C427" s="6">
        <v>1</v>
      </c>
      <c r="D427" s="30">
        <v>512575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9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 t="s">
        <v>4</v>
      </c>
      <c r="U427" s="2">
        <f t="shared" si="42"/>
        <v>512575</v>
      </c>
      <c r="V427" s="25">
        <f t="shared" si="43"/>
        <v>4.7991824326000785</v>
      </c>
      <c r="X427" s="2">
        <v>8790347.6998241916</v>
      </c>
      <c r="Y427" s="2">
        <v>10680465</v>
      </c>
      <c r="Z427" s="2">
        <f t="shared" si="44"/>
        <v>1890117.3001758084</v>
      </c>
      <c r="AA427" s="2">
        <f t="shared" si="45"/>
        <v>90710.177425572285</v>
      </c>
      <c r="AC427" s="25">
        <v>127.81084093343004</v>
      </c>
      <c r="AD427" s="25">
        <f t="shared" si="46"/>
        <v>120.47026106585321</v>
      </c>
      <c r="AE427" s="28">
        <f t="shared" si="47"/>
        <v>-7.3405798675768352</v>
      </c>
      <c r="AF427" s="2">
        <v>0</v>
      </c>
      <c r="AG427" s="2">
        <v>1</v>
      </c>
      <c r="AH427" s="25">
        <f t="shared" si="48"/>
        <v>120.47026106585321</v>
      </c>
      <c r="AI427" s="25"/>
      <c r="AJ427" s="25"/>
      <c r="AK427" s="26">
        <v>120.47026106585321</v>
      </c>
      <c r="AL427" s="26">
        <v>120.42721023675051</v>
      </c>
      <c r="AM427" s="26">
        <v>120.47026106585321</v>
      </c>
      <c r="AN427" s="26">
        <v>120.47026106585321</v>
      </c>
      <c r="AO427" s="26"/>
      <c r="AP427" s="26"/>
      <c r="AQ427" s="26"/>
      <c r="AR427" s="26"/>
      <c r="AS427" s="26"/>
    </row>
    <row r="428" spans="1:66" s="2" customFormat="1" ht="11.25" x14ac:dyDescent="0.2">
      <c r="A428" s="6">
        <v>821</v>
      </c>
      <c r="B428" s="5" t="s">
        <v>26</v>
      </c>
      <c r="C428" s="6">
        <v>1</v>
      </c>
      <c r="D428" s="30">
        <v>849692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9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 t="s">
        <v>4</v>
      </c>
      <c r="U428" s="2">
        <f t="shared" si="42"/>
        <v>849692</v>
      </c>
      <c r="V428" s="25">
        <f t="shared" si="43"/>
        <v>3.0345016840267962</v>
      </c>
      <c r="X428" s="2">
        <v>26716946.030000001</v>
      </c>
      <c r="Y428" s="2">
        <v>28001039</v>
      </c>
      <c r="Z428" s="2">
        <f t="shared" si="44"/>
        <v>1284092.9699999988</v>
      </c>
      <c r="AA428" s="2">
        <f t="shared" si="45"/>
        <v>38965.822799119669</v>
      </c>
      <c r="AC428" s="25">
        <v>101.81074832603221</v>
      </c>
      <c r="AD428" s="25">
        <f t="shared" si="46"/>
        <v>104.66043965430309</v>
      </c>
      <c r="AE428" s="28">
        <f t="shared" si="47"/>
        <v>2.8496913282708789</v>
      </c>
      <c r="AF428" s="2">
        <v>0</v>
      </c>
      <c r="AG428" s="2">
        <v>1</v>
      </c>
      <c r="AH428" s="25">
        <f t="shared" si="48"/>
        <v>104.66043965430309</v>
      </c>
      <c r="AI428" s="25"/>
      <c r="AJ428" s="25"/>
      <c r="AK428" s="26">
        <v>104.66043965430309</v>
      </c>
      <c r="AL428" s="26">
        <v>104.68588184602174</v>
      </c>
      <c r="AM428" s="26">
        <v>104.62374177823757</v>
      </c>
      <c r="AN428" s="26">
        <v>104.66043965430309</v>
      </c>
      <c r="AO428" s="26"/>
      <c r="AP428" s="26"/>
      <c r="AQ428" s="26"/>
      <c r="AR428" s="26"/>
      <c r="AS428" s="26"/>
    </row>
    <row r="429" spans="1:66" s="2" customFormat="1" ht="11.25" x14ac:dyDescent="0.2">
      <c r="A429" s="6">
        <v>823</v>
      </c>
      <c r="B429" s="5" t="s">
        <v>25</v>
      </c>
      <c r="C429" s="6">
        <v>1</v>
      </c>
      <c r="D429" s="30">
        <v>1359546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9">
        <v>75000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 t="s">
        <v>4</v>
      </c>
      <c r="U429" s="2">
        <f t="shared" si="42"/>
        <v>1434546</v>
      </c>
      <c r="V429" s="25">
        <f t="shared" si="43"/>
        <v>4.3067251898178167</v>
      </c>
      <c r="X429" s="2">
        <v>32861439.491759997</v>
      </c>
      <c r="Y429" s="2">
        <v>33309439</v>
      </c>
      <c r="Z429" s="2">
        <f t="shared" si="44"/>
        <v>447999.50824000314</v>
      </c>
      <c r="AA429" s="2">
        <f t="shared" si="45"/>
        <v>19294.107671632159</v>
      </c>
      <c r="AC429" s="25">
        <v>100.46355945312764</v>
      </c>
      <c r="AD429" s="25">
        <f t="shared" si="46"/>
        <v>101.3045849701011</v>
      </c>
      <c r="AE429" s="28">
        <f t="shared" si="47"/>
        <v>0.84102551697345973</v>
      </c>
      <c r="AF429" s="2">
        <v>0</v>
      </c>
      <c r="AG429" s="2">
        <v>1</v>
      </c>
      <c r="AH429" s="25">
        <f t="shared" si="48"/>
        <v>101.3045849701011</v>
      </c>
      <c r="AI429" s="25"/>
      <c r="AJ429" s="25"/>
      <c r="AK429" s="26">
        <v>101.3045849701011</v>
      </c>
      <c r="AL429" s="26">
        <v>100.46355945312764</v>
      </c>
      <c r="AM429" s="26">
        <v>101.3045849701011</v>
      </c>
      <c r="AN429" s="26">
        <v>101.3045849701011</v>
      </c>
      <c r="AO429" s="26"/>
      <c r="AP429" s="26"/>
      <c r="AQ429" s="26"/>
      <c r="AR429" s="26"/>
      <c r="AS429" s="26"/>
      <c r="BL429" s="1"/>
      <c r="BM429" s="1"/>
      <c r="BN429" s="1"/>
    </row>
    <row r="430" spans="1:66" s="2" customFormat="1" ht="11.25" x14ac:dyDescent="0.2">
      <c r="A430" s="6">
        <v>825</v>
      </c>
      <c r="B430" s="5" t="s">
        <v>24</v>
      </c>
      <c r="C430" s="6">
        <v>1</v>
      </c>
      <c r="D430" s="30">
        <v>1022854</v>
      </c>
      <c r="E430" s="2">
        <v>772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9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 t="s">
        <v>4</v>
      </c>
      <c r="U430" s="2">
        <f t="shared" si="42"/>
        <v>1023626</v>
      </c>
      <c r="V430" s="25">
        <f t="shared" si="43"/>
        <v>2.6005768827292166</v>
      </c>
      <c r="X430" s="2">
        <v>38691322.399999999</v>
      </c>
      <c r="Y430" s="2">
        <v>39361497.319999993</v>
      </c>
      <c r="Z430" s="2">
        <f t="shared" si="44"/>
        <v>670174.91999999434</v>
      </c>
      <c r="AA430" s="2">
        <f t="shared" si="45"/>
        <v>17428.414043368874</v>
      </c>
      <c r="AC430" s="25">
        <v>101.50225423981209</v>
      </c>
      <c r="AD430" s="25">
        <f t="shared" si="46"/>
        <v>101.68706176338038</v>
      </c>
      <c r="AE430" s="28">
        <f t="shared" si="47"/>
        <v>0.18480752356829555</v>
      </c>
      <c r="AF430" s="2">
        <v>0</v>
      </c>
      <c r="AG430" s="2">
        <v>1</v>
      </c>
      <c r="AH430" s="25">
        <f t="shared" si="48"/>
        <v>101.68706176338038</v>
      </c>
      <c r="AI430" s="25"/>
      <c r="AJ430" s="25"/>
      <c r="AK430" s="26">
        <v>101.68706176338038</v>
      </c>
      <c r="AL430" s="26">
        <v>106.39435551192329</v>
      </c>
      <c r="AM430" s="26">
        <v>101.68706176338038</v>
      </c>
      <c r="AN430" s="26">
        <v>101.68706176338038</v>
      </c>
      <c r="AO430" s="26"/>
      <c r="AP430" s="26"/>
      <c r="AQ430" s="26"/>
      <c r="AR430" s="26"/>
      <c r="AS430" s="26"/>
    </row>
    <row r="431" spans="1:66" s="2" customFormat="1" ht="11.25" x14ac:dyDescent="0.2">
      <c r="A431" s="6">
        <v>828</v>
      </c>
      <c r="B431" s="5" t="s">
        <v>23</v>
      </c>
      <c r="C431" s="6">
        <v>1</v>
      </c>
      <c r="D431" s="30">
        <v>2336813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9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 t="s">
        <v>4</v>
      </c>
      <c r="U431" s="2">
        <f t="shared" si="42"/>
        <v>2336813</v>
      </c>
      <c r="V431" s="25">
        <f t="shared" si="43"/>
        <v>5.3371365996897495</v>
      </c>
      <c r="X431" s="2">
        <v>43544496.41956456</v>
      </c>
      <c r="Y431" s="2">
        <v>43784020.82</v>
      </c>
      <c r="Z431" s="2">
        <f t="shared" si="44"/>
        <v>239524.40043544024</v>
      </c>
      <c r="AA431" s="2">
        <f t="shared" si="45"/>
        <v>12783.744440827315</v>
      </c>
      <c r="AC431" s="25">
        <v>101.65806004618875</v>
      </c>
      <c r="AD431" s="25">
        <f t="shared" si="46"/>
        <v>100.52071024960286</v>
      </c>
      <c r="AE431" s="28">
        <f t="shared" si="47"/>
        <v>-1.1373497965858945</v>
      </c>
      <c r="AF431" s="2">
        <v>0</v>
      </c>
      <c r="AG431" s="2">
        <v>1</v>
      </c>
      <c r="AH431" s="25">
        <f t="shared" si="48"/>
        <v>100.52071024960286</v>
      </c>
      <c r="AI431" s="25"/>
      <c r="AJ431" s="25"/>
      <c r="AK431" s="26">
        <v>100.52071024960286</v>
      </c>
      <c r="AL431" s="26">
        <v>100.52578796643996</v>
      </c>
      <c r="AM431" s="26">
        <v>100.52071024960286</v>
      </c>
      <c r="AN431" s="26">
        <v>100.52071024960286</v>
      </c>
      <c r="AO431" s="26"/>
      <c r="AP431" s="26"/>
      <c r="AQ431" s="26"/>
      <c r="AR431" s="26"/>
      <c r="AS431" s="26"/>
    </row>
    <row r="432" spans="1:66" s="2" customFormat="1" ht="11.25" x14ac:dyDescent="0.2">
      <c r="A432" s="6">
        <v>829</v>
      </c>
      <c r="B432" s="5" t="s">
        <v>22</v>
      </c>
      <c r="C432" s="6">
        <v>1</v>
      </c>
      <c r="D432" s="30">
        <v>530251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9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 t="s">
        <v>4</v>
      </c>
      <c r="U432" s="2">
        <f t="shared" si="42"/>
        <v>530251</v>
      </c>
      <c r="V432" s="25">
        <f t="shared" si="43"/>
        <v>2.7511995196907084</v>
      </c>
      <c r="X432" s="2">
        <v>15367478.658029996</v>
      </c>
      <c r="Y432" s="2">
        <v>19273447.68</v>
      </c>
      <c r="Z432" s="2">
        <f t="shared" si="44"/>
        <v>3905969.0219700038</v>
      </c>
      <c r="AA432" s="2">
        <f t="shared" si="45"/>
        <v>107461.00097170661</v>
      </c>
      <c r="AC432" s="25">
        <v>128.42009495239236</v>
      </c>
      <c r="AD432" s="25">
        <f t="shared" si="46"/>
        <v>124.71783501721964</v>
      </c>
      <c r="AE432" s="28">
        <f t="shared" si="47"/>
        <v>-3.7022599351727195</v>
      </c>
      <c r="AF432" s="2">
        <v>0</v>
      </c>
      <c r="AG432" s="2">
        <v>1</v>
      </c>
      <c r="AH432" s="25">
        <f t="shared" si="48"/>
        <v>124.71783501721964</v>
      </c>
      <c r="AI432" s="25"/>
      <c r="AJ432" s="25"/>
      <c r="AK432" s="26">
        <v>124.71783501721964</v>
      </c>
      <c r="AL432" s="26">
        <v>124.68601268863546</v>
      </c>
      <c r="AM432" s="26">
        <v>124.71783501721964</v>
      </c>
      <c r="AN432" s="26">
        <v>124.71783501721964</v>
      </c>
      <c r="AO432" s="26"/>
      <c r="AP432" s="26"/>
      <c r="AQ432" s="26"/>
      <c r="AR432" s="26"/>
      <c r="AS432" s="26"/>
    </row>
    <row r="433" spans="1:45" ht="11.25" x14ac:dyDescent="0.2">
      <c r="A433" s="6">
        <v>830</v>
      </c>
      <c r="B433" s="5" t="s">
        <v>21</v>
      </c>
      <c r="C433" s="6">
        <v>1</v>
      </c>
      <c r="D433" s="30">
        <v>616507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10000</v>
      </c>
      <c r="K433" s="29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 t="s">
        <v>4</v>
      </c>
      <c r="U433" s="2">
        <f t="shared" si="42"/>
        <v>626507</v>
      </c>
      <c r="V433" s="25">
        <f t="shared" si="43"/>
        <v>6.0026440081922487</v>
      </c>
      <c r="W433" s="2"/>
      <c r="X433" s="2">
        <v>7604263.0698360428</v>
      </c>
      <c r="Y433" s="2">
        <v>10437184</v>
      </c>
      <c r="Z433" s="2">
        <f t="shared" si="44"/>
        <v>2832920.9301639572</v>
      </c>
      <c r="AA433" s="2">
        <f t="shared" si="45"/>
        <v>170050.15847131089</v>
      </c>
      <c r="AB433" s="2"/>
      <c r="AC433" s="25">
        <v>162.67939067180322</v>
      </c>
      <c r="AD433" s="25">
        <f t="shared" si="46"/>
        <v>135.01813058329742</v>
      </c>
      <c r="AE433" s="28">
        <f t="shared" si="47"/>
        <v>-27.661260088505799</v>
      </c>
      <c r="AF433" s="2">
        <v>0</v>
      </c>
      <c r="AG433" s="2">
        <v>1</v>
      </c>
      <c r="AH433" s="25">
        <f t="shared" si="48"/>
        <v>135.01813058329742</v>
      </c>
      <c r="AI433" s="25"/>
      <c r="AJ433" s="25"/>
      <c r="AK433" s="26">
        <v>135.01813058329742</v>
      </c>
      <c r="AL433" s="26">
        <v>134.98698166263975</v>
      </c>
      <c r="AM433" s="26">
        <v>135.01813058329742</v>
      </c>
      <c r="AN433" s="26">
        <v>135.01813058329742</v>
      </c>
      <c r="AO433" s="26"/>
      <c r="AP433" s="26"/>
      <c r="AQ433" s="26"/>
      <c r="AR433" s="26"/>
      <c r="AS433" s="26"/>
    </row>
    <row r="434" spans="1:45" ht="11.25" x14ac:dyDescent="0.2">
      <c r="A434" s="6">
        <v>832</v>
      </c>
      <c r="B434" s="5" t="s">
        <v>20</v>
      </c>
      <c r="C434" s="6">
        <v>1</v>
      </c>
      <c r="D434" s="30">
        <v>1341499</v>
      </c>
      <c r="E434" s="2">
        <v>0</v>
      </c>
      <c r="F434" s="2">
        <v>66719</v>
      </c>
      <c r="G434" s="2">
        <v>0</v>
      </c>
      <c r="H434" s="2">
        <v>0</v>
      </c>
      <c r="I434" s="2">
        <v>0</v>
      </c>
      <c r="J434" s="2">
        <v>0</v>
      </c>
      <c r="K434" s="29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 t="s">
        <v>4</v>
      </c>
      <c r="U434" s="2">
        <f t="shared" si="42"/>
        <v>1408218</v>
      </c>
      <c r="V434" s="25">
        <f t="shared" si="43"/>
        <v>5.4821840832530766</v>
      </c>
      <c r="W434" s="2"/>
      <c r="X434" s="2">
        <v>25382631.02025383</v>
      </c>
      <c r="Y434" s="2">
        <v>25687171</v>
      </c>
      <c r="Z434" s="2">
        <f t="shared" si="44"/>
        <v>304539.97974617034</v>
      </c>
      <c r="AA434" s="2">
        <f t="shared" si="45"/>
        <v>16695.442296786696</v>
      </c>
      <c r="AB434" s="2"/>
      <c r="AC434" s="25">
        <v>99.740233927771584</v>
      </c>
      <c r="AD434" s="25">
        <f t="shared" si="46"/>
        <v>101.13402167497804</v>
      </c>
      <c r="AE434" s="28">
        <f t="shared" si="47"/>
        <v>1.3937877472064599</v>
      </c>
      <c r="AF434" s="2">
        <v>0</v>
      </c>
      <c r="AG434" s="2">
        <v>1</v>
      </c>
      <c r="AH434" s="25">
        <f t="shared" si="48"/>
        <v>101.13402167497804</v>
      </c>
      <c r="AI434" s="25"/>
      <c r="AJ434" s="25"/>
      <c r="AK434" s="26">
        <v>101.13402167497804</v>
      </c>
      <c r="AL434" s="26">
        <v>101.03244571460131</v>
      </c>
      <c r="AM434" s="26">
        <v>101.13402167497804</v>
      </c>
      <c r="AN434" s="26">
        <v>101.13402167497804</v>
      </c>
      <c r="AO434" s="26"/>
      <c r="AP434" s="26"/>
      <c r="AQ434" s="26"/>
      <c r="AR434" s="26"/>
      <c r="AS434" s="26"/>
    </row>
    <row r="435" spans="1:45" ht="11.25" x14ac:dyDescent="0.2">
      <c r="A435" s="6">
        <v>851</v>
      </c>
      <c r="B435" s="5" t="s">
        <v>19</v>
      </c>
      <c r="C435" s="6">
        <v>1</v>
      </c>
      <c r="D435" s="30">
        <v>351161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9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 t="s">
        <v>4</v>
      </c>
      <c r="U435" s="2">
        <f t="shared" si="42"/>
        <v>351161</v>
      </c>
      <c r="V435" s="25">
        <f t="shared" si="43"/>
        <v>4.0106650768415477</v>
      </c>
      <c r="W435" s="2"/>
      <c r="X435" s="2">
        <v>8244375</v>
      </c>
      <c r="Y435" s="2">
        <v>8755680</v>
      </c>
      <c r="Z435" s="2">
        <f t="shared" si="44"/>
        <v>511305</v>
      </c>
      <c r="AA435" s="2">
        <f t="shared" si="45"/>
        <v>20506.731071144677</v>
      </c>
      <c r="AB435" s="2"/>
      <c r="AC435" s="25">
        <v>105.95798398051343</v>
      </c>
      <c r="AD435" s="25">
        <f t="shared" si="46"/>
        <v>105.95312887791803</v>
      </c>
      <c r="AE435" s="28">
        <f t="shared" si="47"/>
        <v>-4.8551025953997851E-3</v>
      </c>
      <c r="AF435" s="2">
        <v>0</v>
      </c>
      <c r="AG435" s="2">
        <v>1</v>
      </c>
      <c r="AH435" s="25">
        <f t="shared" si="48"/>
        <v>105.95312887791803</v>
      </c>
      <c r="AI435" s="25"/>
      <c r="AJ435" s="25"/>
      <c r="AK435" s="26">
        <v>105.95312887791803</v>
      </c>
      <c r="AL435" s="26">
        <v>105.77551370815887</v>
      </c>
      <c r="AM435" s="26">
        <v>105.95312887791803</v>
      </c>
      <c r="AN435" s="26">
        <v>105.95312887791803</v>
      </c>
      <c r="AO435" s="26"/>
      <c r="AP435" s="26"/>
      <c r="AQ435" s="26"/>
      <c r="AR435" s="26"/>
      <c r="AS435" s="26"/>
    </row>
    <row r="436" spans="1:45" ht="11.25" x14ac:dyDescent="0.2">
      <c r="A436" s="6">
        <v>852</v>
      </c>
      <c r="B436" s="5" t="s">
        <v>18</v>
      </c>
      <c r="C436" s="6">
        <v>1</v>
      </c>
      <c r="D436" s="30">
        <v>264884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9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 t="s">
        <v>4</v>
      </c>
      <c r="U436" s="2">
        <f t="shared" si="42"/>
        <v>264884</v>
      </c>
      <c r="V436" s="25">
        <f t="shared" si="43"/>
        <v>1.9159863383151989</v>
      </c>
      <c r="W436" s="2"/>
      <c r="X436" s="2">
        <v>11332310.899736676</v>
      </c>
      <c r="Y436" s="2">
        <v>13824942</v>
      </c>
      <c r="Z436" s="2">
        <f t="shared" si="44"/>
        <v>2492631.1002633236</v>
      </c>
      <c r="AA436" s="2">
        <f t="shared" si="45"/>
        <v>47758.471345641105</v>
      </c>
      <c r="AB436" s="2"/>
      <c r="AC436" s="25">
        <v>121.87534975640494</v>
      </c>
      <c r="AD436" s="25">
        <f t="shared" si="46"/>
        <v>121.57435187358381</v>
      </c>
      <c r="AE436" s="28">
        <f t="shared" si="47"/>
        <v>-0.30099788282113593</v>
      </c>
      <c r="AF436" s="2">
        <v>0</v>
      </c>
      <c r="AG436" s="2">
        <v>1</v>
      </c>
      <c r="AH436" s="25">
        <f t="shared" si="48"/>
        <v>121.57435187358381</v>
      </c>
      <c r="AI436" s="25"/>
      <c r="AJ436" s="25"/>
      <c r="AK436" s="26">
        <v>121.57435187358381</v>
      </c>
      <c r="AL436" s="26">
        <v>121.55721495471306</v>
      </c>
      <c r="AM436" s="26">
        <v>121.57435187358381</v>
      </c>
      <c r="AN436" s="26">
        <v>121.57435187358381</v>
      </c>
      <c r="AO436" s="26"/>
      <c r="AP436" s="26"/>
      <c r="AQ436" s="26"/>
      <c r="AR436" s="26"/>
      <c r="AS436" s="26"/>
    </row>
    <row r="437" spans="1:45" ht="11.25" x14ac:dyDescent="0.2">
      <c r="A437" s="6">
        <v>853</v>
      </c>
      <c r="B437" s="5" t="s">
        <v>17</v>
      </c>
      <c r="C437" s="6">
        <v>1</v>
      </c>
      <c r="D437" s="30">
        <v>1651924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9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 t="s">
        <v>4</v>
      </c>
      <c r="U437" s="2">
        <f t="shared" si="42"/>
        <v>1651924</v>
      </c>
      <c r="V437" s="25">
        <f t="shared" si="43"/>
        <v>6.7394338704852137</v>
      </c>
      <c r="W437" s="2"/>
      <c r="X437" s="2">
        <v>23843254.848850004</v>
      </c>
      <c r="Y437" s="2">
        <v>24511317</v>
      </c>
      <c r="Z437" s="2">
        <f t="shared" si="44"/>
        <v>668062.15114999563</v>
      </c>
      <c r="AA437" s="2">
        <f t="shared" si="45"/>
        <v>45023.606890494928</v>
      </c>
      <c r="AB437" s="2"/>
      <c r="AC437" s="25">
        <v>102.18686893380067</v>
      </c>
      <c r="AD437" s="25">
        <f t="shared" si="46"/>
        <v>102.61305995431051</v>
      </c>
      <c r="AE437" s="28">
        <f t="shared" si="47"/>
        <v>0.42619102050984736</v>
      </c>
      <c r="AF437" s="2">
        <v>0</v>
      </c>
      <c r="AG437" s="2">
        <v>1</v>
      </c>
      <c r="AH437" s="25">
        <f t="shared" si="48"/>
        <v>102.61305995431051</v>
      </c>
      <c r="AI437" s="25"/>
      <c r="AJ437" s="25"/>
      <c r="AK437" s="26">
        <v>102.61305995431051</v>
      </c>
      <c r="AL437" s="26">
        <v>105.66418723961253</v>
      </c>
      <c r="AM437" s="26">
        <v>105.68664490638551</v>
      </c>
      <c r="AN437" s="26">
        <v>102.61305995431051</v>
      </c>
      <c r="AO437" s="26"/>
      <c r="AP437" s="26"/>
      <c r="AQ437" s="26"/>
      <c r="AR437" s="26"/>
      <c r="AS437" s="26"/>
    </row>
    <row r="438" spans="1:45" ht="11.25" x14ac:dyDescent="0.2">
      <c r="A438" s="6">
        <v>855</v>
      </c>
      <c r="B438" s="5" t="s">
        <v>16</v>
      </c>
      <c r="C438" s="6">
        <v>1</v>
      </c>
      <c r="D438" s="30">
        <v>502000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9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 t="s">
        <v>4</v>
      </c>
      <c r="U438" s="2">
        <f t="shared" si="42"/>
        <v>502000</v>
      </c>
      <c r="V438" s="25">
        <f t="shared" si="43"/>
        <v>4.4251087369100084</v>
      </c>
      <c r="W438" s="2"/>
      <c r="X438" s="2">
        <v>7921696.2200000016</v>
      </c>
      <c r="Y438" s="2">
        <v>11344354</v>
      </c>
      <c r="Z438" s="2">
        <f t="shared" si="44"/>
        <v>3422657.7799999984</v>
      </c>
      <c r="AA438" s="2">
        <f t="shared" si="45"/>
        <v>151456.32845731007</v>
      </c>
      <c r="AB438" s="2"/>
      <c r="AC438" s="25">
        <v>138.21150966139251</v>
      </c>
      <c r="AD438" s="25">
        <f t="shared" si="46"/>
        <v>141.29420468414133</v>
      </c>
      <c r="AE438" s="28">
        <f t="shared" si="47"/>
        <v>3.0826950227488226</v>
      </c>
      <c r="AF438" s="2">
        <v>0</v>
      </c>
      <c r="AG438" s="2">
        <v>1</v>
      </c>
      <c r="AH438" s="25">
        <f t="shared" si="48"/>
        <v>141.29420468414133</v>
      </c>
      <c r="AI438" s="25"/>
      <c r="AJ438" s="25"/>
      <c r="AK438" s="26">
        <v>141.29420468414133</v>
      </c>
      <c r="AL438" s="26">
        <v>141.42968253828579</v>
      </c>
      <c r="AM438" s="26">
        <v>141.29420468414133</v>
      </c>
      <c r="AN438" s="26">
        <v>141.29420468414133</v>
      </c>
      <c r="AO438" s="26"/>
      <c r="AP438" s="26"/>
      <c r="AQ438" s="26"/>
      <c r="AR438" s="26"/>
      <c r="AS438" s="26"/>
    </row>
    <row r="439" spans="1:45" ht="11.25" x14ac:dyDescent="0.2">
      <c r="A439" s="6">
        <v>860</v>
      </c>
      <c r="B439" s="5" t="s">
        <v>15</v>
      </c>
      <c r="C439" s="6">
        <v>1</v>
      </c>
      <c r="D439" s="30">
        <v>317657</v>
      </c>
      <c r="E439" s="2">
        <v>0</v>
      </c>
      <c r="F439" s="2">
        <v>6464</v>
      </c>
      <c r="G439" s="2">
        <v>0</v>
      </c>
      <c r="H439" s="2">
        <v>0</v>
      </c>
      <c r="I439" s="2">
        <v>0</v>
      </c>
      <c r="J439" s="2">
        <v>0</v>
      </c>
      <c r="K439" s="29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 t="s">
        <v>14</v>
      </c>
      <c r="U439" s="2">
        <f t="shared" si="42"/>
        <v>130350.23000000001</v>
      </c>
      <c r="V439" s="25">
        <f t="shared" si="43"/>
        <v>1.0610669419293854</v>
      </c>
      <c r="W439" s="2"/>
      <c r="X439" s="2">
        <v>10484384.559895158</v>
      </c>
      <c r="Y439" s="2">
        <v>12284826.23</v>
      </c>
      <c r="Z439" s="2">
        <f t="shared" si="44"/>
        <v>1800441.6701048426</v>
      </c>
      <c r="AA439" s="2">
        <f t="shared" si="45"/>
        <v>19103.891370203808</v>
      </c>
      <c r="AB439" s="2"/>
      <c r="AC439" s="25">
        <v>115.55344009554062</v>
      </c>
      <c r="AD439" s="25">
        <f t="shared" si="46"/>
        <v>116.99038955084316</v>
      </c>
      <c r="AE439" s="28">
        <f t="shared" si="47"/>
        <v>1.436949455302539</v>
      </c>
      <c r="AF439" s="2">
        <v>0</v>
      </c>
      <c r="AG439" s="2">
        <v>1</v>
      </c>
      <c r="AH439" s="25">
        <f t="shared" si="48"/>
        <v>116.99038955084316</v>
      </c>
      <c r="AI439" s="25"/>
      <c r="AJ439" s="25"/>
      <c r="AK439" s="26">
        <v>116.99038955084316</v>
      </c>
      <c r="AL439" s="26">
        <v>117.08490647461622</v>
      </c>
      <c r="AM439" s="26">
        <v>116.99038955084316</v>
      </c>
      <c r="AN439" s="26">
        <v>116.99038955084316</v>
      </c>
      <c r="AO439" s="26"/>
      <c r="AP439" s="26"/>
      <c r="AQ439" s="26"/>
      <c r="AR439" s="26"/>
      <c r="AS439" s="26"/>
    </row>
    <row r="440" spans="1:45" ht="11.25" x14ac:dyDescent="0.2">
      <c r="A440" s="6">
        <v>871</v>
      </c>
      <c r="B440" s="5" t="s">
        <v>13</v>
      </c>
      <c r="C440" s="6">
        <v>1</v>
      </c>
      <c r="D440" s="30">
        <v>1116000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9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 t="s">
        <v>4</v>
      </c>
      <c r="U440" s="2">
        <f t="shared" si="42"/>
        <v>1116000</v>
      </c>
      <c r="V440" s="25">
        <f t="shared" si="43"/>
        <v>3.730373998746491</v>
      </c>
      <c r="W440" s="2"/>
      <c r="X440" s="2">
        <v>21443569.573314432</v>
      </c>
      <c r="Y440" s="2">
        <v>29916571.377963897</v>
      </c>
      <c r="Z440" s="2">
        <f t="shared" si="44"/>
        <v>8473001.8046494648</v>
      </c>
      <c r="AA440" s="2">
        <f t="shared" si="45"/>
        <v>316074.6562339646</v>
      </c>
      <c r="AB440" s="2"/>
      <c r="AC440" s="25">
        <v>132.2224272617662</v>
      </c>
      <c r="AD440" s="25">
        <f t="shared" si="46"/>
        <v>138.03903599411186</v>
      </c>
      <c r="AE440" s="28">
        <f t="shared" si="47"/>
        <v>5.8166087323456566</v>
      </c>
      <c r="AF440" s="2">
        <v>0</v>
      </c>
      <c r="AG440" s="2">
        <v>1</v>
      </c>
      <c r="AH440" s="25">
        <f t="shared" si="48"/>
        <v>138.03903599411186</v>
      </c>
      <c r="AI440" s="25"/>
      <c r="AJ440" s="25"/>
      <c r="AK440" s="26">
        <v>138.03903599411186</v>
      </c>
      <c r="AL440" s="26">
        <v>132.2224272617662</v>
      </c>
      <c r="AM440" s="26">
        <v>138.03162050330215</v>
      </c>
      <c r="AN440" s="26">
        <v>138.03903599411186</v>
      </c>
      <c r="AO440" s="26"/>
      <c r="AP440" s="26"/>
      <c r="AQ440" s="26"/>
      <c r="AR440" s="26"/>
      <c r="AS440" s="26"/>
    </row>
    <row r="441" spans="1:45" ht="11.25" x14ac:dyDescent="0.2">
      <c r="A441" s="6">
        <v>872</v>
      </c>
      <c r="B441" s="5" t="s">
        <v>12</v>
      </c>
      <c r="C441" s="6">
        <v>1</v>
      </c>
      <c r="D441" s="30">
        <v>803966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9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 t="s">
        <v>4</v>
      </c>
      <c r="U441" s="2">
        <f t="shared" si="42"/>
        <v>803966</v>
      </c>
      <c r="V441" s="25">
        <f t="shared" si="43"/>
        <v>2.915114652972107</v>
      </c>
      <c r="W441" s="2"/>
      <c r="X441" s="2">
        <v>26978734.039999999</v>
      </c>
      <c r="Y441" s="2">
        <v>27579224</v>
      </c>
      <c r="Z441" s="2">
        <f t="shared" si="44"/>
        <v>600489.96000000089</v>
      </c>
      <c r="AA441" s="2">
        <f t="shared" si="45"/>
        <v>17504.970813586373</v>
      </c>
      <c r="AB441" s="2"/>
      <c r="AC441" s="25">
        <v>99.697150427011337</v>
      </c>
      <c r="AD441" s="25">
        <f t="shared" si="46"/>
        <v>102.16090565377178</v>
      </c>
      <c r="AE441" s="28">
        <f t="shared" si="47"/>
        <v>2.4637552267604406</v>
      </c>
      <c r="AF441" s="2">
        <v>0</v>
      </c>
      <c r="AG441" s="2">
        <v>1</v>
      </c>
      <c r="AH441" s="25">
        <f t="shared" si="48"/>
        <v>102.16090565377178</v>
      </c>
      <c r="AI441" s="25"/>
      <c r="AJ441" s="25"/>
      <c r="AK441" s="26">
        <v>102.16090565377178</v>
      </c>
      <c r="AL441" s="26">
        <v>102.08501429418138</v>
      </c>
      <c r="AM441" s="26">
        <v>102.08501429418138</v>
      </c>
      <c r="AN441" s="26">
        <v>102.16090565377178</v>
      </c>
      <c r="AO441" s="26"/>
      <c r="AP441" s="26"/>
      <c r="AQ441" s="26"/>
      <c r="AR441" s="26"/>
      <c r="AS441" s="26"/>
    </row>
    <row r="442" spans="1:45" ht="11.25" x14ac:dyDescent="0.2">
      <c r="A442" s="6">
        <v>873</v>
      </c>
      <c r="B442" s="5" t="s">
        <v>11</v>
      </c>
      <c r="C442" s="6">
        <v>1</v>
      </c>
      <c r="D442" s="30">
        <v>200264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9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 t="s">
        <v>4</v>
      </c>
      <c r="U442" s="2">
        <f t="shared" si="42"/>
        <v>200264</v>
      </c>
      <c r="V442" s="25">
        <f t="shared" si="43"/>
        <v>1.7828024165173508</v>
      </c>
      <c r="W442" s="2"/>
      <c r="X442" s="2">
        <v>9696307.4090200011</v>
      </c>
      <c r="Y442" s="2">
        <v>11233101.219999999</v>
      </c>
      <c r="Z442" s="2">
        <f t="shared" si="44"/>
        <v>1536793.8109799977</v>
      </c>
      <c r="AA442" s="2">
        <f t="shared" si="45"/>
        <v>27397.997199040488</v>
      </c>
      <c r="AB442" s="2"/>
      <c r="AC442" s="25">
        <v>109.48353060627376</v>
      </c>
      <c r="AD442" s="25">
        <f t="shared" si="46"/>
        <v>115.56670751153003</v>
      </c>
      <c r="AE442" s="28">
        <f t="shared" si="47"/>
        <v>6.0831769052562663</v>
      </c>
      <c r="AF442" s="2">
        <v>0</v>
      </c>
      <c r="AG442" s="2">
        <v>1</v>
      </c>
      <c r="AH442" s="25">
        <f t="shared" si="48"/>
        <v>115.56670751153003</v>
      </c>
      <c r="AI442" s="25"/>
      <c r="AJ442" s="25"/>
      <c r="AK442" s="26">
        <v>115.56670751153003</v>
      </c>
      <c r="AL442" s="26">
        <v>115.56670751153003</v>
      </c>
      <c r="AM442" s="26">
        <v>115.56670751153003</v>
      </c>
      <c r="AN442" s="26">
        <v>115.56670751153003</v>
      </c>
      <c r="AO442" s="26"/>
      <c r="AP442" s="26"/>
      <c r="AQ442" s="26"/>
      <c r="AR442" s="26"/>
      <c r="AS442" s="26"/>
    </row>
    <row r="443" spans="1:45" ht="11.25" x14ac:dyDescent="0.2">
      <c r="A443" s="6">
        <v>876</v>
      </c>
      <c r="B443" s="5" t="s">
        <v>10</v>
      </c>
      <c r="C443" s="6">
        <v>1</v>
      </c>
      <c r="D443" s="30">
        <v>381437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9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 t="s">
        <v>4</v>
      </c>
      <c r="U443" s="2">
        <f t="shared" si="42"/>
        <v>381437</v>
      </c>
      <c r="V443" s="25">
        <f t="shared" si="43"/>
        <v>1.7984862872829084</v>
      </c>
      <c r="W443" s="2"/>
      <c r="X443" s="2">
        <v>20163226.599596739</v>
      </c>
      <c r="Y443" s="2">
        <v>21208780</v>
      </c>
      <c r="Z443" s="2">
        <f t="shared" si="44"/>
        <v>1045553.4004032612</v>
      </c>
      <c r="AA443" s="2">
        <f t="shared" si="45"/>
        <v>18804.134532472814</v>
      </c>
      <c r="AB443" s="2"/>
      <c r="AC443" s="25">
        <v>100.47910556083562</v>
      </c>
      <c r="AD443" s="25">
        <f t="shared" si="46"/>
        <v>105.09218730841086</v>
      </c>
      <c r="AE443" s="28">
        <f t="shared" si="47"/>
        <v>4.6130817475752366</v>
      </c>
      <c r="AF443" s="2">
        <v>0</v>
      </c>
      <c r="AG443" s="2">
        <v>1</v>
      </c>
      <c r="AH443" s="25">
        <f t="shared" si="48"/>
        <v>105.09218730841086</v>
      </c>
      <c r="AI443" s="25"/>
      <c r="AJ443" s="25"/>
      <c r="AK443" s="26">
        <v>105.09218730841086</v>
      </c>
      <c r="AL443" s="26">
        <v>105.03263827030396</v>
      </c>
      <c r="AM443" s="26">
        <v>105.09218730841086</v>
      </c>
      <c r="AN443" s="26">
        <v>105.09218730841086</v>
      </c>
      <c r="AO443" s="26"/>
      <c r="AP443" s="26"/>
      <c r="AQ443" s="26"/>
      <c r="AR443" s="26"/>
      <c r="AS443" s="26"/>
    </row>
    <row r="444" spans="1:45" ht="11.25" x14ac:dyDescent="0.2">
      <c r="A444" s="6">
        <v>878</v>
      </c>
      <c r="B444" s="5" t="s">
        <v>9</v>
      </c>
      <c r="C444" s="6">
        <v>1</v>
      </c>
      <c r="D444" s="30">
        <v>631943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9">
        <v>25000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 t="s">
        <v>4</v>
      </c>
      <c r="U444" s="2">
        <f t="shared" si="42"/>
        <v>656943</v>
      </c>
      <c r="V444" s="25">
        <f t="shared" si="43"/>
        <v>3.6076844893798454</v>
      </c>
      <c r="W444" s="2"/>
      <c r="X444" s="2">
        <v>16446455.91653554</v>
      </c>
      <c r="Y444" s="2">
        <v>18209546.925011929</v>
      </c>
      <c r="Z444" s="2">
        <f t="shared" si="44"/>
        <v>1763091.0084763896</v>
      </c>
      <c r="AA444" s="2">
        <f t="shared" si="45"/>
        <v>63606.760846453406</v>
      </c>
      <c r="AB444" s="2"/>
      <c r="AC444" s="25">
        <v>105.00526325855107</v>
      </c>
      <c r="AD444" s="25">
        <f t="shared" si="46"/>
        <v>110.33343752754199</v>
      </c>
      <c r="AE444" s="28">
        <f t="shared" si="47"/>
        <v>5.3281742689909208</v>
      </c>
      <c r="AF444" s="2">
        <v>0</v>
      </c>
      <c r="AG444" s="2">
        <v>1</v>
      </c>
      <c r="AH444" s="25">
        <f t="shared" si="48"/>
        <v>110.33343752754199</v>
      </c>
      <c r="AI444" s="25"/>
      <c r="AJ444" s="25"/>
      <c r="AK444" s="26">
        <v>110.33343752754199</v>
      </c>
      <c r="AL444" s="26">
        <v>110.33358256735342</v>
      </c>
      <c r="AM444" s="26">
        <v>110.33762721793619</v>
      </c>
      <c r="AN444" s="26">
        <v>110.33343752754199</v>
      </c>
      <c r="AO444" s="26"/>
      <c r="AP444" s="26"/>
      <c r="AQ444" s="26"/>
      <c r="AR444" s="26"/>
      <c r="AS444" s="26"/>
    </row>
    <row r="445" spans="1:45" ht="11.25" x14ac:dyDescent="0.2">
      <c r="A445" s="6">
        <v>879</v>
      </c>
      <c r="B445" s="5" t="s">
        <v>8</v>
      </c>
      <c r="C445" s="6">
        <v>1</v>
      </c>
      <c r="D445" s="30">
        <v>494016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9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 t="s">
        <v>4</v>
      </c>
      <c r="U445" s="2">
        <f t="shared" si="42"/>
        <v>494016</v>
      </c>
      <c r="V445" s="25">
        <f t="shared" si="43"/>
        <v>3.2437909532233036</v>
      </c>
      <c r="W445" s="2"/>
      <c r="X445" s="2">
        <v>12856564.119999999</v>
      </c>
      <c r="Y445" s="2">
        <v>15229588.069141882</v>
      </c>
      <c r="Z445" s="2">
        <f t="shared" si="44"/>
        <v>2373023.9491418824</v>
      </c>
      <c r="AA445" s="2">
        <f t="shared" si="45"/>
        <v>76975.936180086748</v>
      </c>
      <c r="AB445" s="2"/>
      <c r="AC445" s="25">
        <v>117.6972810626247</v>
      </c>
      <c r="AD445" s="25">
        <f t="shared" si="46"/>
        <v>117.85895509508644</v>
      </c>
      <c r="AE445" s="28">
        <f t="shared" si="47"/>
        <v>0.16167403246174672</v>
      </c>
      <c r="AF445" s="2">
        <v>0</v>
      </c>
      <c r="AG445" s="2">
        <v>1</v>
      </c>
      <c r="AH445" s="25">
        <f t="shared" si="48"/>
        <v>117.85895509508644</v>
      </c>
      <c r="AI445" s="25"/>
      <c r="AJ445" s="25"/>
      <c r="AK445" s="26">
        <v>117.85895509508644</v>
      </c>
      <c r="AL445" s="26">
        <v>117.86843957788153</v>
      </c>
      <c r="AM445" s="26">
        <v>117.77650093454291</v>
      </c>
      <c r="AN445" s="26">
        <v>117.85895509508644</v>
      </c>
      <c r="AO445" s="26"/>
      <c r="AP445" s="26"/>
      <c r="AQ445" s="26"/>
      <c r="AR445" s="26"/>
      <c r="AS445" s="26"/>
    </row>
    <row r="446" spans="1:45" ht="11.25" x14ac:dyDescent="0.2">
      <c r="A446" s="6">
        <v>885</v>
      </c>
      <c r="B446" s="5" t="s">
        <v>7</v>
      </c>
      <c r="C446" s="6">
        <v>1</v>
      </c>
      <c r="D446" s="30">
        <v>1333452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9">
        <v>44000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 t="s">
        <v>4</v>
      </c>
      <c r="U446" s="2">
        <f t="shared" si="42"/>
        <v>1377452</v>
      </c>
      <c r="V446" s="25">
        <f t="shared" si="43"/>
        <v>5.8340683174358778</v>
      </c>
      <c r="W446" s="2"/>
      <c r="X446" s="2">
        <v>22219393.409999993</v>
      </c>
      <c r="Y446" s="2">
        <v>23610488</v>
      </c>
      <c r="Z446" s="2">
        <f t="shared" si="44"/>
        <v>1391094.5900000073</v>
      </c>
      <c r="AA446" s="2">
        <f t="shared" si="45"/>
        <v>81157.408740754952</v>
      </c>
      <c r="AB446" s="2"/>
      <c r="AC446" s="25">
        <v>106.74842420854449</v>
      </c>
      <c r="AD446" s="25">
        <f t="shared" si="46"/>
        <v>105.89546778837673</v>
      </c>
      <c r="AE446" s="28">
        <f t="shared" si="47"/>
        <v>-0.8529564201677573</v>
      </c>
      <c r="AF446" s="2">
        <v>0</v>
      </c>
      <c r="AG446" s="2">
        <v>1</v>
      </c>
      <c r="AH446" s="25">
        <f t="shared" si="48"/>
        <v>105.89546778837673</v>
      </c>
      <c r="AI446" s="25"/>
      <c r="AJ446" s="25"/>
      <c r="AK446" s="26">
        <v>105.89546778837673</v>
      </c>
      <c r="AL446" s="26">
        <v>105.927794813571</v>
      </c>
      <c r="AM446" s="26">
        <v>105.89546778837673</v>
      </c>
      <c r="AN446" s="26">
        <v>105.89546778837673</v>
      </c>
      <c r="AO446" s="26"/>
      <c r="AP446" s="26"/>
      <c r="AQ446" s="26"/>
      <c r="AR446" s="26"/>
      <c r="AS446" s="26"/>
    </row>
    <row r="447" spans="1:45" ht="11.25" x14ac:dyDescent="0.2">
      <c r="A447" s="6">
        <v>910</v>
      </c>
      <c r="B447" s="5" t="s">
        <v>6</v>
      </c>
      <c r="C447" s="6">
        <v>1</v>
      </c>
      <c r="D447" s="30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9">
        <v>0</v>
      </c>
      <c r="L447" s="2">
        <v>663404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 t="s">
        <v>4</v>
      </c>
      <c r="U447" s="2">
        <f t="shared" si="42"/>
        <v>663404</v>
      </c>
      <c r="V447" s="25">
        <f t="shared" si="43"/>
        <v>8.7115661387410608</v>
      </c>
      <c r="W447" s="2"/>
      <c r="X447" s="2">
        <v>6594994.5600000005</v>
      </c>
      <c r="Y447" s="2">
        <v>7615209.3600000013</v>
      </c>
      <c r="Z447" s="2">
        <f t="shared" si="44"/>
        <v>1020214.8000000007</v>
      </c>
      <c r="AA447" s="2">
        <f t="shared" si="45"/>
        <v>88876.687059224903</v>
      </c>
      <c r="AB447" s="2"/>
      <c r="AC447" s="25">
        <v>114.123401328936</v>
      </c>
      <c r="AD447" s="25">
        <f t="shared" si="46"/>
        <v>114.12189357349183</v>
      </c>
      <c r="AE447" s="28">
        <f t="shared" si="47"/>
        <v>-1.5077554441660368E-3</v>
      </c>
      <c r="AF447" s="2">
        <v>0</v>
      </c>
      <c r="AG447" s="2">
        <v>1</v>
      </c>
      <c r="AH447" s="25">
        <f t="shared" si="48"/>
        <v>114.12189357349183</v>
      </c>
      <c r="AI447" s="25"/>
      <c r="AJ447" s="25"/>
      <c r="AK447" s="26">
        <v>114.12189357349183</v>
      </c>
      <c r="AL447" s="26">
        <v>111.70847542545297</v>
      </c>
      <c r="AM447" s="26">
        <v>114.12189357349183</v>
      </c>
      <c r="AN447" s="26">
        <v>114.12189357349183</v>
      </c>
      <c r="AO447" s="26"/>
      <c r="AP447" s="26"/>
      <c r="AQ447" s="26"/>
      <c r="AR447" s="26"/>
      <c r="AS447" s="26"/>
    </row>
    <row r="448" spans="1:45" s="2" customFormat="1" ht="11.25" x14ac:dyDescent="0.2">
      <c r="A448" s="6">
        <v>915</v>
      </c>
      <c r="B448" s="5" t="s">
        <v>5</v>
      </c>
      <c r="C448" s="6">
        <v>1</v>
      </c>
      <c r="D448" s="30">
        <v>620000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9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 t="s">
        <v>4</v>
      </c>
      <c r="U448" s="2">
        <f t="shared" si="42"/>
        <v>620000</v>
      </c>
      <c r="V448" s="25">
        <f t="shared" si="43"/>
        <v>10.666820819432058</v>
      </c>
      <c r="X448" s="2">
        <v>4921619.8021892179</v>
      </c>
      <c r="Y448" s="2">
        <v>5812416</v>
      </c>
      <c r="Z448" s="2">
        <f t="shared" si="44"/>
        <v>890796.19781078212</v>
      </c>
      <c r="AA448" s="2">
        <f t="shared" si="45"/>
        <v>95019.634286789675</v>
      </c>
      <c r="AC448" s="25">
        <v>115.58280564074357</v>
      </c>
      <c r="AD448" s="25">
        <f t="shared" si="46"/>
        <v>116.16899710883841</v>
      </c>
      <c r="AE448" s="28">
        <f t="shared" si="47"/>
        <v>0.5861914680948388</v>
      </c>
      <c r="AF448" s="2">
        <v>0</v>
      </c>
      <c r="AG448" s="2">
        <v>1</v>
      </c>
      <c r="AH448" s="25">
        <f t="shared" si="48"/>
        <v>116.16899710883841</v>
      </c>
      <c r="AI448" s="25"/>
      <c r="AJ448" s="25"/>
      <c r="AK448" s="26">
        <v>116.16899710883841</v>
      </c>
      <c r="AL448" s="26">
        <v>115.54392846737372</v>
      </c>
      <c r="AM448" s="26">
        <v>116.16899710883841</v>
      </c>
      <c r="AN448" s="26">
        <v>116.16899710883841</v>
      </c>
      <c r="AO448" s="26"/>
      <c r="AP448" s="26"/>
      <c r="AQ448" s="26"/>
      <c r="AR448" s="26"/>
      <c r="AS448" s="26"/>
    </row>
    <row r="449" spans="1:66" s="2" customFormat="1" ht="11.25" x14ac:dyDescent="0.2">
      <c r="A449" s="6"/>
      <c r="B449" s="5"/>
      <c r="C449" s="6"/>
      <c r="D449" s="30"/>
      <c r="K449" s="29"/>
      <c r="V449" s="25"/>
      <c r="AC449" s="25"/>
      <c r="AD449" s="25"/>
      <c r="AE449" s="28"/>
      <c r="AH449" s="25"/>
      <c r="AK449" s="27"/>
      <c r="AL449" s="27"/>
      <c r="AM449" s="27"/>
      <c r="AN449" s="27"/>
      <c r="AO449" s="27"/>
      <c r="AP449" s="27"/>
      <c r="AQ449" s="27"/>
      <c r="AR449" s="27"/>
      <c r="AS449" s="27"/>
    </row>
    <row r="450" spans="1:66" s="2" customFormat="1" ht="11.25" x14ac:dyDescent="0.2">
      <c r="A450" s="24">
        <v>999</v>
      </c>
      <c r="B450" s="23" t="s">
        <v>3</v>
      </c>
      <c r="C450" s="22"/>
      <c r="D450" s="11">
        <f t="shared" ref="D450:S450" si="49">SUM(D10:D448)</f>
        <v>143197523</v>
      </c>
      <c r="E450" s="13">
        <f t="shared" si="49"/>
        <v>61517783.908279993</v>
      </c>
      <c r="F450" s="13">
        <f t="shared" si="49"/>
        <v>4618371</v>
      </c>
      <c r="G450" s="13">
        <f t="shared" si="49"/>
        <v>5627153.7700000033</v>
      </c>
      <c r="H450" s="13">
        <f t="shared" si="49"/>
        <v>5980285</v>
      </c>
      <c r="I450" s="13">
        <f t="shared" si="49"/>
        <v>20339939.80038102</v>
      </c>
      <c r="J450" s="13">
        <f t="shared" si="49"/>
        <v>347891127.66834641</v>
      </c>
      <c r="K450" s="10">
        <f t="shared" si="49"/>
        <v>192657613.45299262</v>
      </c>
      <c r="L450" s="13">
        <f t="shared" si="49"/>
        <v>337155621</v>
      </c>
      <c r="M450" s="13">
        <f t="shared" si="49"/>
        <v>3505176.79</v>
      </c>
      <c r="N450" s="13">
        <f t="shared" si="49"/>
        <v>10195662</v>
      </c>
      <c r="O450" s="13">
        <f t="shared" si="49"/>
        <v>41636218.150000021</v>
      </c>
      <c r="P450" s="13">
        <f t="shared" si="49"/>
        <v>0</v>
      </c>
      <c r="Q450" s="13">
        <f t="shared" si="49"/>
        <v>0</v>
      </c>
      <c r="R450" s="13">
        <f t="shared" si="49"/>
        <v>273012.12</v>
      </c>
      <c r="S450" s="13">
        <f t="shared" si="49"/>
        <v>0</v>
      </c>
      <c r="T450" s="12"/>
      <c r="U450" s="11">
        <f>SUM(U10:U448)</f>
        <v>1099282571.4600005</v>
      </c>
      <c r="V450" s="10" t="s">
        <v>2</v>
      </c>
      <c r="W450" s="1"/>
      <c r="X450" s="9">
        <f>SUM(X10:X448)</f>
        <v>11626531095.326303</v>
      </c>
      <c r="Y450" s="8">
        <f>SUM(Y10:Y448)</f>
        <v>15315113017.176075</v>
      </c>
      <c r="Z450" s="8">
        <f>SUM(Z10:Z448)</f>
        <v>3689004611.0597019</v>
      </c>
      <c r="AA450" s="7">
        <f>SUM(AA10:AA448)</f>
        <v>254507226.48173311</v>
      </c>
      <c r="AB450" s="1"/>
      <c r="AC450" s="21" t="s">
        <v>2</v>
      </c>
      <c r="AD450" s="19" t="s">
        <v>2</v>
      </c>
      <c r="AE450" s="19" t="s">
        <v>2</v>
      </c>
      <c r="AF450" s="20">
        <f>SUM(AF10:AF448)</f>
        <v>47497</v>
      </c>
      <c r="AG450" s="19" t="s">
        <v>2</v>
      </c>
      <c r="AH450" s="18">
        <f>SUM(AH10:AH448)/COUNTIF(AH10:AH448,"&gt;0")</f>
        <v>146.00518808043014</v>
      </c>
      <c r="AI450" s="17"/>
      <c r="AJ450" s="17"/>
      <c r="AK450" s="16">
        <f t="shared" ref="AK450:AR450" si="50">SUM(AK10:AK448)/COUNTIF(AK10:AK448,"&gt;0")</f>
        <v>146.00518808043014</v>
      </c>
      <c r="AL450" s="15">
        <f t="shared" si="50"/>
        <v>146.57541608200538</v>
      </c>
      <c r="AM450" s="15">
        <f t="shared" si="50"/>
        <v>146.07074918884922</v>
      </c>
      <c r="AN450" s="15">
        <f t="shared" si="50"/>
        <v>146.00518808043014</v>
      </c>
      <c r="AO450" s="15" t="e">
        <f t="shared" si="50"/>
        <v>#DIV/0!</v>
      </c>
      <c r="AP450" s="15" t="e">
        <f t="shared" si="50"/>
        <v>#DIV/0!</v>
      </c>
      <c r="AQ450" s="15" t="e">
        <f t="shared" si="50"/>
        <v>#DIV/0!</v>
      </c>
      <c r="AR450" s="15" t="e">
        <f t="shared" si="50"/>
        <v>#DIV/0!</v>
      </c>
      <c r="AS450" s="93"/>
    </row>
    <row r="451" spans="1:66" ht="11.25" customHeight="1" x14ac:dyDescent="0.2">
      <c r="B451" s="1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BL451" s="2"/>
      <c r="BM451" s="2"/>
      <c r="BN451" s="2"/>
    </row>
    <row r="452" spans="1:66" x14ac:dyDescent="0.2">
      <c r="AK452" s="6"/>
      <c r="AL452" s="5"/>
    </row>
    <row r="453" spans="1:66" x14ac:dyDescent="0.2">
      <c r="AK453" s="6"/>
      <c r="AL453" s="5"/>
    </row>
    <row r="454" spans="1:66" x14ac:dyDescent="0.2">
      <c r="AK454" s="6"/>
      <c r="AL454" s="5"/>
    </row>
    <row r="455" spans="1:66" x14ac:dyDescent="0.2">
      <c r="AK455" s="6"/>
      <c r="AL455" s="5"/>
    </row>
  </sheetData>
  <autoFilter ref="A9:AT448" xr:uid="{F30BA374-6070-4D99-A434-29A1F7A27E5C}"/>
  <pageMargins left="0.17" right="0.17" top="0.45" bottom="0.37" header="0.31" footer="0.17"/>
  <pageSetup scale="44" fitToHeight="4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DESE-231-73736</_dlc_DocId>
    <_dlc_DocIdUrl xmlns="733efe1c-5bbe-4968-87dc-d400e65c879f">
      <Url>https://sharepoint.doemass.org/ese/webteam/cps/_layouts/DocIdRedir.aspx?ID=DESE-231-73736</Url>
      <Description>DESE-231-73736</Description>
    </_dlc_DocIdUrl>
  </documentManagement>
</p:properties>
</file>

<file path=customXml/itemProps1.xml><?xml version="1.0" encoding="utf-8"?>
<ds:datastoreItem xmlns:ds="http://schemas.openxmlformats.org/officeDocument/2006/customXml" ds:itemID="{394B3F24-921F-4DB6-A0EF-ADC09F60A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5409A5-A7D4-4733-B065-D32F3CD2FE6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3479439-469E-44B3-8E84-E0BBE3AD2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58C9E6B-0A23-4536-B2F0-697BFB877622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abvfnd21</vt:lpstr>
      <vt:lpstr>rate_abvfndNEW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FY22 Net School Spending Percentage Above Foundation Budget (Q1)(j)</dc:title>
  <dc:subject/>
  <dc:creator>DESE</dc:creator>
  <cp:lastModifiedBy>Zou, Dong (EOE)</cp:lastModifiedBy>
  <dcterms:created xsi:type="dcterms:W3CDTF">2021-04-08T13:09:04Z</dcterms:created>
  <dcterms:modified xsi:type="dcterms:W3CDTF">2021-09-20T21:44:26Z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20 2021</vt:lpwstr>
  </property>
</Properties>
</file>