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21619\"/>
    </mc:Choice>
  </mc:AlternateContent>
  <xr:revisionPtr revIDLastSave="0" documentId="13_ncr:1_{B4704CC0-AA07-4BAD-99D8-EB610F9FB26C}" xr6:coauthVersionLast="45" xr6:coauthVersionMax="45" xr10:uidLastSave="{00000000-0000-0000-0000-000000000000}"/>
  <bookViews>
    <workbookView xWindow="-120" yWindow="-120" windowWidth="29040" windowHeight="15840" xr2:uid="{E8D512C0-D2BB-41F5-8829-B661E2013995}"/>
  </bookViews>
  <sheets>
    <sheet name="nsscaps" sheetId="1" r:id="rId1"/>
  </sheets>
  <externalReferences>
    <externalReference r:id="rId2"/>
  </externalReferences>
  <definedNames>
    <definedName name="_xlnm._FilterDatabase" localSheetId="0" hidden="1">nsscaps!$A$9:$L$448</definedName>
    <definedName name="_Key1" hidden="1">[1]CALC!#REF!</definedName>
    <definedName name="_Key2" hidden="1">[1]CALC!#REF!</definedName>
    <definedName name="_Order1" hidden="1">255</definedName>
    <definedName name="_Order2" hidden="1">255</definedName>
    <definedName name="charates">#REF!</definedName>
    <definedName name="chasibs">#REF!</definedName>
    <definedName name="chasibs20">#REF!</definedName>
    <definedName name="code436">#REF!</definedName>
    <definedName name="codeCHA">#REF!</definedName>
    <definedName name="distdata">#REF!</definedName>
    <definedName name="distinfo">#REF!</definedName>
    <definedName name="nsscheck">#REF!</definedName>
    <definedName name="transp">#REF!</definedName>
    <definedName name="transp20">#REF!</definedName>
    <definedName name="transp2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8" i="1" l="1"/>
  <c r="I448" i="1"/>
  <c r="J448" i="1" s="1"/>
  <c r="L447" i="1"/>
  <c r="I447" i="1"/>
  <c r="G447" i="1"/>
  <c r="L446" i="1"/>
  <c r="I446" i="1"/>
  <c r="J446" i="1" s="1"/>
  <c r="L445" i="1"/>
  <c r="G445" i="1"/>
  <c r="L444" i="1"/>
  <c r="I444" i="1"/>
  <c r="J444" i="1" s="1"/>
  <c r="L443" i="1"/>
  <c r="L442" i="1"/>
  <c r="I442" i="1"/>
  <c r="J442" i="1" s="1"/>
  <c r="L441" i="1"/>
  <c r="G441" i="1"/>
  <c r="L440" i="1"/>
  <c r="I440" i="1"/>
  <c r="G440" i="1"/>
  <c r="J440" i="1"/>
  <c r="L439" i="1"/>
  <c r="I439" i="1"/>
  <c r="L438" i="1"/>
  <c r="I438" i="1"/>
  <c r="L437" i="1"/>
  <c r="G437" i="1"/>
  <c r="L436" i="1"/>
  <c r="I436" i="1"/>
  <c r="J436" i="1"/>
  <c r="L435" i="1"/>
  <c r="L434" i="1"/>
  <c r="I434" i="1"/>
  <c r="J434" i="1" s="1"/>
  <c r="L433" i="1"/>
  <c r="G433" i="1"/>
  <c r="L432" i="1"/>
  <c r="I432" i="1"/>
  <c r="J432" i="1" s="1"/>
  <c r="G432" i="1"/>
  <c r="L431" i="1"/>
  <c r="I431" i="1"/>
  <c r="G431" i="1"/>
  <c r="L430" i="1"/>
  <c r="J430" i="1"/>
  <c r="I430" i="1"/>
  <c r="L429" i="1"/>
  <c r="I429" i="1"/>
  <c r="L428" i="1"/>
  <c r="I428" i="1"/>
  <c r="J428" i="1" s="1"/>
  <c r="G428" i="1"/>
  <c r="L427" i="1"/>
  <c r="L426" i="1"/>
  <c r="I426" i="1"/>
  <c r="G426" i="1"/>
  <c r="J426" i="1"/>
  <c r="L425" i="1"/>
  <c r="L424" i="1"/>
  <c r="I424" i="1"/>
  <c r="G424" i="1"/>
  <c r="J424" i="1"/>
  <c r="L423" i="1"/>
  <c r="I423" i="1"/>
  <c r="L422" i="1"/>
  <c r="I422" i="1"/>
  <c r="J422" i="1" s="1"/>
  <c r="L421" i="1"/>
  <c r="G421" i="1"/>
  <c r="L420" i="1"/>
  <c r="I420" i="1"/>
  <c r="L419" i="1"/>
  <c r="I419" i="1"/>
  <c r="L418" i="1"/>
  <c r="I418" i="1"/>
  <c r="G418" i="1"/>
  <c r="L417" i="1"/>
  <c r="L416" i="1"/>
  <c r="I416" i="1"/>
  <c r="L415" i="1"/>
  <c r="I415" i="1"/>
  <c r="G415" i="1"/>
  <c r="L414" i="1"/>
  <c r="I414" i="1"/>
  <c r="L413" i="1"/>
  <c r="L412" i="1"/>
  <c r="I412" i="1"/>
  <c r="G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L404" i="1"/>
  <c r="L403" i="1"/>
  <c r="L402" i="1"/>
  <c r="I402" i="1"/>
  <c r="L401" i="1"/>
  <c r="I401" i="1"/>
  <c r="L400" i="1"/>
  <c r="I400" i="1"/>
  <c r="L399" i="1"/>
  <c r="I399" i="1"/>
  <c r="J399" i="1" s="1"/>
  <c r="L398" i="1"/>
  <c r="I398" i="1"/>
  <c r="L397" i="1"/>
  <c r="L396" i="1"/>
  <c r="I396" i="1"/>
  <c r="L395" i="1"/>
  <c r="I395" i="1"/>
  <c r="J395" i="1" s="1"/>
  <c r="L394" i="1"/>
  <c r="I394" i="1"/>
  <c r="L393" i="1"/>
  <c r="I393" i="1"/>
  <c r="G393" i="1"/>
  <c r="L392" i="1"/>
  <c r="I392" i="1"/>
  <c r="L391" i="1"/>
  <c r="I391" i="1"/>
  <c r="I390" i="1"/>
  <c r="G390" i="1"/>
  <c r="J390" i="1"/>
  <c r="L389" i="1"/>
  <c r="I389" i="1"/>
  <c r="L388" i="1"/>
  <c r="I388" i="1"/>
  <c r="L387" i="1"/>
  <c r="I387" i="1"/>
  <c r="I386" i="1"/>
  <c r="G386" i="1"/>
  <c r="L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G380" i="1"/>
  <c r="L379" i="1"/>
  <c r="I379" i="1"/>
  <c r="L378" i="1"/>
  <c r="I378" i="1"/>
  <c r="G378" i="1"/>
  <c r="L377" i="1"/>
  <c r="I377" i="1"/>
  <c r="L376" i="1"/>
  <c r="I376" i="1"/>
  <c r="G376" i="1"/>
  <c r="L375" i="1"/>
  <c r="I375" i="1"/>
  <c r="J375" i="1" s="1"/>
  <c r="L374" i="1"/>
  <c r="I374" i="1"/>
  <c r="G374" i="1"/>
  <c r="L373" i="1"/>
  <c r="I373" i="1"/>
  <c r="J373" i="1" s="1"/>
  <c r="G373" i="1"/>
  <c r="L372" i="1"/>
  <c r="I372" i="1"/>
  <c r="J372" i="1" s="1"/>
  <c r="G372" i="1"/>
  <c r="L371" i="1"/>
  <c r="I371" i="1"/>
  <c r="L370" i="1"/>
  <c r="I370" i="1"/>
  <c r="J370" i="1" s="1"/>
  <c r="G370" i="1"/>
  <c r="L369" i="1"/>
  <c r="I369" i="1"/>
  <c r="G369" i="1"/>
  <c r="L368" i="1"/>
  <c r="I368" i="1"/>
  <c r="L367" i="1"/>
  <c r="I367" i="1"/>
  <c r="L366" i="1"/>
  <c r="I366" i="1"/>
  <c r="G366" i="1"/>
  <c r="L365" i="1"/>
  <c r="I365" i="1"/>
  <c r="I364" i="1"/>
  <c r="L364" i="1"/>
  <c r="G364" i="1"/>
  <c r="L363" i="1"/>
  <c r="I363" i="1"/>
  <c r="J363" i="1" s="1"/>
  <c r="L362" i="1"/>
  <c r="I362" i="1"/>
  <c r="G362" i="1"/>
  <c r="L361" i="1"/>
  <c r="I361" i="1"/>
  <c r="J361" i="1" s="1"/>
  <c r="G361" i="1"/>
  <c r="L360" i="1"/>
  <c r="I360" i="1"/>
  <c r="G360" i="1"/>
  <c r="L359" i="1"/>
  <c r="I359" i="1"/>
  <c r="G359" i="1"/>
  <c r="L358" i="1"/>
  <c r="I358" i="1"/>
  <c r="J358" i="1" s="1"/>
  <c r="G358" i="1"/>
  <c r="I357" i="1"/>
  <c r="L356" i="1"/>
  <c r="I356" i="1"/>
  <c r="G356" i="1"/>
  <c r="J356" i="1"/>
  <c r="L355" i="1"/>
  <c r="I355" i="1"/>
  <c r="J355" i="1" s="1"/>
  <c r="L354" i="1"/>
  <c r="I354" i="1"/>
  <c r="L353" i="1"/>
  <c r="I353" i="1"/>
  <c r="J353" i="1" s="1"/>
  <c r="L351" i="1"/>
  <c r="I351" i="1"/>
  <c r="L350" i="1"/>
  <c r="I350" i="1"/>
  <c r="G350" i="1"/>
  <c r="L349" i="1"/>
  <c r="I349" i="1"/>
  <c r="L348" i="1"/>
  <c r="I348" i="1"/>
  <c r="G348" i="1"/>
  <c r="L347" i="1"/>
  <c r="I347" i="1"/>
  <c r="J347" i="1" s="1"/>
  <c r="G347" i="1"/>
  <c r="L346" i="1"/>
  <c r="I346" i="1"/>
  <c r="G346" i="1"/>
  <c r="L345" i="1"/>
  <c r="I345" i="1"/>
  <c r="J345" i="1"/>
  <c r="L344" i="1"/>
  <c r="I344" i="1"/>
  <c r="L343" i="1"/>
  <c r="I343" i="1"/>
  <c r="G343" i="1"/>
  <c r="J343" i="1"/>
  <c r="L342" i="1"/>
  <c r="I342" i="1"/>
  <c r="G342" i="1"/>
  <c r="L341" i="1"/>
  <c r="I341" i="1"/>
  <c r="L340" i="1"/>
  <c r="I340" i="1"/>
  <c r="G340" i="1"/>
  <c r="L339" i="1"/>
  <c r="I339" i="1"/>
  <c r="G339" i="1"/>
  <c r="J339" i="1"/>
  <c r="L338" i="1"/>
  <c r="I338" i="1"/>
  <c r="J338" i="1" s="1"/>
  <c r="L337" i="1"/>
  <c r="I337" i="1"/>
  <c r="J337" i="1" s="1"/>
  <c r="G337" i="1"/>
  <c r="L336" i="1"/>
  <c r="I336" i="1"/>
  <c r="L335" i="1"/>
  <c r="I335" i="1"/>
  <c r="L334" i="1"/>
  <c r="I334" i="1"/>
  <c r="G334" i="1"/>
  <c r="J334" i="1"/>
  <c r="L333" i="1"/>
  <c r="I333" i="1"/>
  <c r="G333" i="1"/>
  <c r="J333" i="1"/>
  <c r="L332" i="1"/>
  <c r="I332" i="1"/>
  <c r="G332" i="1"/>
  <c r="L331" i="1"/>
  <c r="I331" i="1"/>
  <c r="L330" i="1"/>
  <c r="I330" i="1"/>
  <c r="L329" i="1"/>
  <c r="I329" i="1"/>
  <c r="G329" i="1"/>
  <c r="J329" i="1"/>
  <c r="L328" i="1"/>
  <c r="I328" i="1"/>
  <c r="G328" i="1"/>
  <c r="J328" i="1"/>
  <c r="L327" i="1"/>
  <c r="I327" i="1"/>
  <c r="G327" i="1"/>
  <c r="L326" i="1"/>
  <c r="I326" i="1"/>
  <c r="G326" i="1"/>
  <c r="I325" i="1"/>
  <c r="L324" i="1"/>
  <c r="I324" i="1"/>
  <c r="G324" i="1"/>
  <c r="L323" i="1"/>
  <c r="I323" i="1"/>
  <c r="L322" i="1"/>
  <c r="I322" i="1"/>
  <c r="G322" i="1"/>
  <c r="L321" i="1"/>
  <c r="I321" i="1"/>
  <c r="G321" i="1"/>
  <c r="J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J315" i="1" s="1"/>
  <c r="L314" i="1"/>
  <c r="I314" i="1"/>
  <c r="G314" i="1"/>
  <c r="L313" i="1"/>
  <c r="I313" i="1"/>
  <c r="G313" i="1"/>
  <c r="L312" i="1"/>
  <c r="I312" i="1"/>
  <c r="G312" i="1"/>
  <c r="L311" i="1"/>
  <c r="I311" i="1"/>
  <c r="J311" i="1" s="1"/>
  <c r="G311" i="1"/>
  <c r="L310" i="1"/>
  <c r="I310" i="1"/>
  <c r="L309" i="1"/>
  <c r="I309" i="1"/>
  <c r="L308" i="1"/>
  <c r="I308" i="1"/>
  <c r="G308" i="1"/>
  <c r="L307" i="1"/>
  <c r="I307" i="1"/>
  <c r="G307" i="1"/>
  <c r="L306" i="1"/>
  <c r="I306" i="1"/>
  <c r="G306" i="1"/>
  <c r="L305" i="1"/>
  <c r="I305" i="1"/>
  <c r="L304" i="1"/>
  <c r="I304" i="1"/>
  <c r="G304" i="1"/>
  <c r="L303" i="1"/>
  <c r="I303" i="1"/>
  <c r="J303" i="1" s="1"/>
  <c r="I302" i="1"/>
  <c r="G302" i="1"/>
  <c r="L301" i="1"/>
  <c r="I301" i="1"/>
  <c r="J301" i="1" s="1"/>
  <c r="L300" i="1"/>
  <c r="I300" i="1"/>
  <c r="L299" i="1"/>
  <c r="I299" i="1"/>
  <c r="L298" i="1"/>
  <c r="I298" i="1"/>
  <c r="G298" i="1"/>
  <c r="L297" i="1"/>
  <c r="I297" i="1"/>
  <c r="J297" i="1" s="1"/>
  <c r="L296" i="1"/>
  <c r="I296" i="1"/>
  <c r="L295" i="1"/>
  <c r="I295" i="1"/>
  <c r="J295" i="1" s="1"/>
  <c r="G295" i="1"/>
  <c r="L294" i="1"/>
  <c r="I294" i="1"/>
  <c r="L293" i="1"/>
  <c r="I293" i="1"/>
  <c r="J293" i="1" s="1"/>
  <c r="L292" i="1"/>
  <c r="I292" i="1"/>
  <c r="G292" i="1"/>
  <c r="L291" i="1"/>
  <c r="I291" i="1"/>
  <c r="J291" i="1" s="1"/>
  <c r="G291" i="1"/>
  <c r="I290" i="1"/>
  <c r="L290" i="1"/>
  <c r="G290" i="1"/>
  <c r="L289" i="1"/>
  <c r="I289" i="1"/>
  <c r="J289" i="1" s="1"/>
  <c r="G289" i="1"/>
  <c r="L288" i="1"/>
  <c r="I288" i="1"/>
  <c r="J288" i="1" s="1"/>
  <c r="G288" i="1"/>
  <c r="L287" i="1"/>
  <c r="I287" i="1"/>
  <c r="J287" i="1" s="1"/>
  <c r="I286" i="1"/>
  <c r="L285" i="1"/>
  <c r="I285" i="1"/>
  <c r="J285" i="1" s="1"/>
  <c r="G285" i="1"/>
  <c r="L284" i="1"/>
  <c r="I284" i="1"/>
  <c r="G284" i="1"/>
  <c r="L283" i="1"/>
  <c r="I283" i="1"/>
  <c r="G283" i="1"/>
  <c r="L282" i="1"/>
  <c r="I282" i="1"/>
  <c r="G282" i="1"/>
  <c r="L281" i="1"/>
  <c r="I281" i="1"/>
  <c r="L280" i="1"/>
  <c r="I280" i="1"/>
  <c r="G280" i="1"/>
  <c r="L279" i="1"/>
  <c r="I279" i="1"/>
  <c r="L278" i="1"/>
  <c r="I278" i="1"/>
  <c r="G278" i="1"/>
  <c r="L277" i="1"/>
  <c r="I277" i="1"/>
  <c r="J277" i="1" s="1"/>
  <c r="G277" i="1"/>
  <c r="L276" i="1"/>
  <c r="I276" i="1"/>
  <c r="J276" i="1" s="1"/>
  <c r="G276" i="1"/>
  <c r="L275" i="1"/>
  <c r="I275" i="1"/>
  <c r="G275" i="1"/>
  <c r="L274" i="1"/>
  <c r="I274" i="1"/>
  <c r="G274" i="1"/>
  <c r="L273" i="1"/>
  <c r="I273" i="1"/>
  <c r="J273" i="1"/>
  <c r="L272" i="1"/>
  <c r="I272" i="1"/>
  <c r="L271" i="1"/>
  <c r="I271" i="1"/>
  <c r="J271" i="1" s="1"/>
  <c r="L270" i="1"/>
  <c r="I270" i="1"/>
  <c r="L269" i="1"/>
  <c r="I269" i="1"/>
  <c r="G269" i="1"/>
  <c r="J269" i="1"/>
  <c r="L268" i="1"/>
  <c r="I268" i="1"/>
  <c r="G268" i="1"/>
  <c r="L267" i="1"/>
  <c r="I267" i="1"/>
  <c r="L266" i="1"/>
  <c r="I266" i="1"/>
  <c r="G266" i="1"/>
  <c r="L265" i="1"/>
  <c r="I265" i="1"/>
  <c r="J265" i="1" s="1"/>
  <c r="G265" i="1"/>
  <c r="L264" i="1"/>
  <c r="I264" i="1"/>
  <c r="J264" i="1" s="1"/>
  <c r="G264" i="1"/>
  <c r="L263" i="1"/>
  <c r="I263" i="1"/>
  <c r="J263" i="1" s="1"/>
  <c r="G263" i="1"/>
  <c r="L262" i="1"/>
  <c r="I262" i="1"/>
  <c r="G262" i="1"/>
  <c r="L261" i="1"/>
  <c r="I261" i="1"/>
  <c r="G261" i="1"/>
  <c r="L260" i="1"/>
  <c r="I260" i="1"/>
  <c r="L259" i="1"/>
  <c r="I259" i="1"/>
  <c r="L258" i="1"/>
  <c r="I258" i="1"/>
  <c r="G258" i="1"/>
  <c r="L257" i="1"/>
  <c r="I257" i="1"/>
  <c r="G257" i="1"/>
  <c r="L256" i="1"/>
  <c r="I256" i="1"/>
  <c r="J256" i="1" s="1"/>
  <c r="G256" i="1"/>
  <c r="L255" i="1"/>
  <c r="I255" i="1"/>
  <c r="G255" i="1"/>
  <c r="L254" i="1"/>
  <c r="I254" i="1"/>
  <c r="J254" i="1" s="1"/>
  <c r="G254" i="1"/>
  <c r="L253" i="1"/>
  <c r="I253" i="1"/>
  <c r="G253" i="1"/>
  <c r="L252" i="1"/>
  <c r="I252" i="1"/>
  <c r="G252" i="1"/>
  <c r="J252" i="1"/>
  <c r="L251" i="1"/>
  <c r="I251" i="1"/>
  <c r="G251" i="1"/>
  <c r="L250" i="1"/>
  <c r="I250" i="1"/>
  <c r="G250" i="1"/>
  <c r="J250" i="1"/>
  <c r="L249" i="1"/>
  <c r="I249" i="1"/>
  <c r="G249" i="1"/>
  <c r="L248" i="1"/>
  <c r="I248" i="1"/>
  <c r="J248" i="1" s="1"/>
  <c r="G248" i="1"/>
  <c r="L247" i="1"/>
  <c r="I247" i="1"/>
  <c r="G247" i="1"/>
  <c r="L246" i="1"/>
  <c r="I246" i="1"/>
  <c r="J246" i="1" s="1"/>
  <c r="G246" i="1"/>
  <c r="G245" i="1"/>
  <c r="L244" i="1"/>
  <c r="I244" i="1"/>
  <c r="G244" i="1"/>
  <c r="J244" i="1"/>
  <c r="L243" i="1"/>
  <c r="I243" i="1"/>
  <c r="G243" i="1"/>
  <c r="J243" i="1"/>
  <c r="L242" i="1"/>
  <c r="I242" i="1"/>
  <c r="G242" i="1"/>
  <c r="J242" i="1"/>
  <c r="L241" i="1"/>
  <c r="I241" i="1"/>
  <c r="G241" i="1"/>
  <c r="J241" i="1"/>
  <c r="L240" i="1"/>
  <c r="I240" i="1"/>
  <c r="G240" i="1"/>
  <c r="L239" i="1"/>
  <c r="I239" i="1"/>
  <c r="J239" i="1" s="1"/>
  <c r="G239" i="1"/>
  <c r="L238" i="1"/>
  <c r="I238" i="1"/>
  <c r="G238" i="1"/>
  <c r="L237" i="1"/>
  <c r="I237" i="1"/>
  <c r="J237" i="1" s="1"/>
  <c r="G237" i="1"/>
  <c r="G236" i="1"/>
  <c r="G235" i="1"/>
  <c r="L234" i="1"/>
  <c r="I234" i="1"/>
  <c r="J234" i="1" s="1"/>
  <c r="G234" i="1"/>
  <c r="L233" i="1"/>
  <c r="I233" i="1"/>
  <c r="G233" i="1"/>
  <c r="G232" i="1"/>
  <c r="L231" i="1"/>
  <c r="I231" i="1"/>
  <c r="J231" i="1" s="1"/>
  <c r="G231" i="1"/>
  <c r="L230" i="1"/>
  <c r="I230" i="1"/>
  <c r="J230" i="1" s="1"/>
  <c r="G230" i="1"/>
  <c r="L229" i="1"/>
  <c r="I229" i="1"/>
  <c r="G229" i="1"/>
  <c r="L228" i="1"/>
  <c r="I228" i="1"/>
  <c r="J228" i="1" s="1"/>
  <c r="G228" i="1"/>
  <c r="L227" i="1"/>
  <c r="I227" i="1"/>
  <c r="G227" i="1"/>
  <c r="L226" i="1"/>
  <c r="I226" i="1"/>
  <c r="G226" i="1"/>
  <c r="J226" i="1"/>
  <c r="L225" i="1"/>
  <c r="I225" i="1"/>
  <c r="G225" i="1"/>
  <c r="J225" i="1"/>
  <c r="G224" i="1"/>
  <c r="L223" i="1"/>
  <c r="I223" i="1"/>
  <c r="J223" i="1" s="1"/>
  <c r="G223" i="1"/>
  <c r="L222" i="1"/>
  <c r="I222" i="1"/>
  <c r="G222" i="1"/>
  <c r="L221" i="1"/>
  <c r="I221" i="1"/>
  <c r="J221" i="1" s="1"/>
  <c r="G221" i="1"/>
  <c r="L220" i="1"/>
  <c r="I220" i="1"/>
  <c r="G220" i="1"/>
  <c r="L219" i="1"/>
  <c r="I219" i="1"/>
  <c r="G219" i="1"/>
  <c r="J219" i="1"/>
  <c r="G218" i="1"/>
  <c r="L217" i="1"/>
  <c r="I217" i="1"/>
  <c r="J217" i="1" s="1"/>
  <c r="G217" i="1"/>
  <c r="L216" i="1"/>
  <c r="I216" i="1"/>
  <c r="G216" i="1"/>
  <c r="L215" i="1"/>
  <c r="I215" i="1"/>
  <c r="J215" i="1" s="1"/>
  <c r="G215" i="1"/>
  <c r="L214" i="1"/>
  <c r="I214" i="1"/>
  <c r="J214" i="1" s="1"/>
  <c r="G214" i="1"/>
  <c r="L213" i="1"/>
  <c r="I213" i="1"/>
  <c r="J213" i="1" s="1"/>
  <c r="G213" i="1"/>
  <c r="L212" i="1"/>
  <c r="I212" i="1"/>
  <c r="G212" i="1"/>
  <c r="L211" i="1"/>
  <c r="I211" i="1"/>
  <c r="G211" i="1"/>
  <c r="J211" i="1"/>
  <c r="I210" i="1"/>
  <c r="L209" i="1"/>
  <c r="I209" i="1"/>
  <c r="J209" i="1" s="1"/>
  <c r="G209" i="1"/>
  <c r="L208" i="1"/>
  <c r="I208" i="1"/>
  <c r="L207" i="1"/>
  <c r="I207" i="1"/>
  <c r="L206" i="1"/>
  <c r="I206" i="1"/>
  <c r="G206" i="1"/>
  <c r="L205" i="1"/>
  <c r="I205" i="1"/>
  <c r="G205" i="1"/>
  <c r="J205" i="1"/>
  <c r="L204" i="1"/>
  <c r="I204" i="1"/>
  <c r="L203" i="1"/>
  <c r="I203" i="1"/>
  <c r="G203" i="1"/>
  <c r="L202" i="1"/>
  <c r="I202" i="1"/>
  <c r="J202" i="1"/>
  <c r="L201" i="1"/>
  <c r="I201" i="1"/>
  <c r="G201" i="1"/>
  <c r="L200" i="1"/>
  <c r="I200" i="1"/>
  <c r="L199" i="1"/>
  <c r="I199" i="1"/>
  <c r="J199" i="1" s="1"/>
  <c r="L198" i="1"/>
  <c r="I198" i="1"/>
  <c r="L197" i="1"/>
  <c r="I197" i="1"/>
  <c r="J197" i="1" s="1"/>
  <c r="G197" i="1"/>
  <c r="L196" i="1"/>
  <c r="I196" i="1"/>
  <c r="L195" i="1"/>
  <c r="I195" i="1"/>
  <c r="G195" i="1"/>
  <c r="L194" i="1"/>
  <c r="I194" i="1"/>
  <c r="L193" i="1"/>
  <c r="I193" i="1"/>
  <c r="G193" i="1"/>
  <c r="L192" i="1"/>
  <c r="I192" i="1"/>
  <c r="J192" i="1" s="1"/>
  <c r="L191" i="1"/>
  <c r="I191" i="1"/>
  <c r="L190" i="1"/>
  <c r="I190" i="1"/>
  <c r="G190" i="1"/>
  <c r="L189" i="1"/>
  <c r="I189" i="1"/>
  <c r="G189" i="1"/>
  <c r="J189" i="1"/>
  <c r="L188" i="1"/>
  <c r="I188" i="1"/>
  <c r="G188" i="1"/>
  <c r="J188" i="1"/>
  <c r="L187" i="1"/>
  <c r="I187" i="1"/>
  <c r="G187" i="1"/>
  <c r="J187" i="1"/>
  <c r="L186" i="1"/>
  <c r="I186" i="1"/>
  <c r="L185" i="1"/>
  <c r="I185" i="1"/>
  <c r="G185" i="1"/>
  <c r="L184" i="1"/>
  <c r="I184" i="1"/>
  <c r="L183" i="1"/>
  <c r="I183" i="1"/>
  <c r="G183" i="1"/>
  <c r="L182" i="1"/>
  <c r="I182" i="1"/>
  <c r="L181" i="1"/>
  <c r="I181" i="1"/>
  <c r="L180" i="1"/>
  <c r="I180" i="1"/>
  <c r="G180" i="1"/>
  <c r="L179" i="1"/>
  <c r="I179" i="1"/>
  <c r="J179" i="1" s="1"/>
  <c r="G179" i="1"/>
  <c r="L178" i="1"/>
  <c r="I178" i="1"/>
  <c r="L177" i="1"/>
  <c r="I177" i="1"/>
  <c r="G177" i="1"/>
  <c r="L176" i="1"/>
  <c r="I176" i="1"/>
  <c r="L175" i="1"/>
  <c r="I175" i="1"/>
  <c r="G175" i="1"/>
  <c r="I174" i="1"/>
  <c r="L173" i="1"/>
  <c r="I173" i="1"/>
  <c r="G173" i="1"/>
  <c r="I172" i="1"/>
  <c r="G172" i="1"/>
  <c r="J172" i="1"/>
  <c r="L171" i="1"/>
  <c r="I171" i="1"/>
  <c r="G171" i="1"/>
  <c r="L170" i="1"/>
  <c r="I170" i="1"/>
  <c r="I169" i="1"/>
  <c r="L168" i="1"/>
  <c r="I168" i="1"/>
  <c r="L167" i="1"/>
  <c r="I167" i="1"/>
  <c r="J167" i="1" s="1"/>
  <c r="L166" i="1"/>
  <c r="I166" i="1"/>
  <c r="L165" i="1"/>
  <c r="I165" i="1"/>
  <c r="J165" i="1" s="1"/>
  <c r="G165" i="1"/>
  <c r="L164" i="1"/>
  <c r="I164" i="1"/>
  <c r="L163" i="1"/>
  <c r="I163" i="1"/>
  <c r="L162" i="1"/>
  <c r="I162" i="1"/>
  <c r="G162" i="1"/>
  <c r="J162" i="1"/>
  <c r="L161" i="1"/>
  <c r="I161" i="1"/>
  <c r="L160" i="1"/>
  <c r="I160" i="1"/>
  <c r="J160" i="1" s="1"/>
  <c r="G160" i="1"/>
  <c r="L159" i="1"/>
  <c r="I159" i="1"/>
  <c r="J159" i="1" s="1"/>
  <c r="G159" i="1"/>
  <c r="I158" i="1"/>
  <c r="J158" i="1"/>
  <c r="L157" i="1"/>
  <c r="I157" i="1"/>
  <c r="G157" i="1"/>
  <c r="L156" i="1"/>
  <c r="I156" i="1"/>
  <c r="G156" i="1"/>
  <c r="J156" i="1"/>
  <c r="L155" i="1"/>
  <c r="I155" i="1"/>
  <c r="G155" i="1"/>
  <c r="L154" i="1"/>
  <c r="I154" i="1"/>
  <c r="J154" i="1" s="1"/>
  <c r="L153" i="1"/>
  <c r="I153" i="1"/>
  <c r="J153" i="1" s="1"/>
  <c r="G153" i="1"/>
  <c r="L152" i="1"/>
  <c r="I152" i="1"/>
  <c r="G152" i="1"/>
  <c r="L151" i="1"/>
  <c r="I151" i="1"/>
  <c r="L150" i="1"/>
  <c r="I150" i="1"/>
  <c r="L149" i="1"/>
  <c r="I149" i="1"/>
  <c r="J149" i="1" s="1"/>
  <c r="G149" i="1"/>
  <c r="L148" i="1"/>
  <c r="I148" i="1"/>
  <c r="L147" i="1"/>
  <c r="I147" i="1"/>
  <c r="G147" i="1"/>
  <c r="I146" i="1"/>
  <c r="J146" i="1"/>
  <c r="L145" i="1"/>
  <c r="I145" i="1"/>
  <c r="G145" i="1"/>
  <c r="L144" i="1"/>
  <c r="I144" i="1"/>
  <c r="G144" i="1"/>
  <c r="L143" i="1"/>
  <c r="I143" i="1"/>
  <c r="J143" i="1" s="1"/>
  <c r="G143" i="1"/>
  <c r="L142" i="1"/>
  <c r="I142" i="1"/>
  <c r="L141" i="1"/>
  <c r="I141" i="1"/>
  <c r="G141" i="1"/>
  <c r="L140" i="1"/>
  <c r="I140" i="1"/>
  <c r="L139" i="1"/>
  <c r="I139" i="1"/>
  <c r="L138" i="1"/>
  <c r="I138" i="1"/>
  <c r="J138" i="1" s="1"/>
  <c r="G138" i="1"/>
  <c r="L137" i="1"/>
  <c r="I137" i="1"/>
  <c r="L136" i="1"/>
  <c r="I136" i="1"/>
  <c r="L135" i="1"/>
  <c r="I135" i="1"/>
  <c r="J135" i="1" s="1"/>
  <c r="G135" i="1"/>
  <c r="L134" i="1"/>
  <c r="I134" i="1"/>
  <c r="G134" i="1"/>
  <c r="L133" i="1"/>
  <c r="I133" i="1"/>
  <c r="G133" i="1"/>
  <c r="L132" i="1"/>
  <c r="I132" i="1"/>
  <c r="G132" i="1"/>
  <c r="L131" i="1"/>
  <c r="I131" i="1"/>
  <c r="J131" i="1" s="1"/>
  <c r="L130" i="1"/>
  <c r="I130" i="1"/>
  <c r="J130" i="1" s="1"/>
  <c r="G130" i="1"/>
  <c r="L129" i="1"/>
  <c r="I129" i="1"/>
  <c r="J129" i="1" s="1"/>
  <c r="G129" i="1"/>
  <c r="L128" i="1"/>
  <c r="I128" i="1"/>
  <c r="G128" i="1"/>
  <c r="L127" i="1"/>
  <c r="I127" i="1"/>
  <c r="L126" i="1"/>
  <c r="I126" i="1"/>
  <c r="G126" i="1"/>
  <c r="L125" i="1"/>
  <c r="I125" i="1"/>
  <c r="J125" i="1"/>
  <c r="L124" i="1"/>
  <c r="I124" i="1"/>
  <c r="G124" i="1"/>
  <c r="I123" i="1"/>
  <c r="L122" i="1"/>
  <c r="I122" i="1"/>
  <c r="G122" i="1"/>
  <c r="L121" i="1"/>
  <c r="I121" i="1"/>
  <c r="G121" i="1"/>
  <c r="L120" i="1"/>
  <c r="I120" i="1"/>
  <c r="L119" i="1"/>
  <c r="I119" i="1"/>
  <c r="G119" i="1"/>
  <c r="L118" i="1"/>
  <c r="I118" i="1"/>
  <c r="G118" i="1"/>
  <c r="L117" i="1"/>
  <c r="I117" i="1"/>
  <c r="G117" i="1"/>
  <c r="L116" i="1"/>
  <c r="I116" i="1"/>
  <c r="G116" i="1"/>
  <c r="L115" i="1"/>
  <c r="I115" i="1"/>
  <c r="J115" i="1" s="1"/>
  <c r="G115" i="1"/>
  <c r="L114" i="1"/>
  <c r="I114" i="1"/>
  <c r="G114" i="1"/>
  <c r="L113" i="1"/>
  <c r="I113" i="1"/>
  <c r="G113" i="1"/>
  <c r="I112" i="1"/>
  <c r="G112" i="1"/>
  <c r="L111" i="1"/>
  <c r="I111" i="1"/>
  <c r="J111" i="1" s="1"/>
  <c r="G111" i="1"/>
  <c r="L110" i="1"/>
  <c r="I110" i="1"/>
  <c r="G110" i="1"/>
  <c r="L109" i="1"/>
  <c r="I109" i="1"/>
  <c r="G109" i="1"/>
  <c r="L108" i="1"/>
  <c r="I108" i="1"/>
  <c r="I107" i="1"/>
  <c r="G106" i="1"/>
  <c r="L105" i="1"/>
  <c r="I105" i="1"/>
  <c r="G105" i="1"/>
  <c r="G104" i="1"/>
  <c r="L103" i="1"/>
  <c r="I103" i="1"/>
  <c r="G102" i="1"/>
  <c r="L101" i="1"/>
  <c r="I101" i="1"/>
  <c r="G101" i="1"/>
  <c r="L100" i="1"/>
  <c r="I100" i="1"/>
  <c r="L99" i="1"/>
  <c r="I99" i="1"/>
  <c r="J99" i="1" s="1"/>
  <c r="G99" i="1"/>
  <c r="L98" i="1"/>
  <c r="I98" i="1"/>
  <c r="L97" i="1"/>
  <c r="I97" i="1"/>
  <c r="G97" i="1"/>
  <c r="L96" i="1"/>
  <c r="I96" i="1"/>
  <c r="G96" i="1"/>
  <c r="L95" i="1"/>
  <c r="I95" i="1"/>
  <c r="L94" i="1"/>
  <c r="I94" i="1"/>
  <c r="G94" i="1"/>
  <c r="L93" i="1"/>
  <c r="I93" i="1"/>
  <c r="G93" i="1"/>
  <c r="L92" i="1"/>
  <c r="I92" i="1"/>
  <c r="L91" i="1"/>
  <c r="I91" i="1"/>
  <c r="G91" i="1"/>
  <c r="L90" i="1"/>
  <c r="I90" i="1"/>
  <c r="L89" i="1"/>
  <c r="I89" i="1"/>
  <c r="G89" i="1"/>
  <c r="L88" i="1"/>
  <c r="I88" i="1"/>
  <c r="G88" i="1"/>
  <c r="L87" i="1"/>
  <c r="I87" i="1"/>
  <c r="G87" i="1"/>
  <c r="L86" i="1"/>
  <c r="I86" i="1"/>
  <c r="G86" i="1"/>
  <c r="L85" i="1"/>
  <c r="I85" i="1"/>
  <c r="G85" i="1"/>
  <c r="J85" i="1"/>
  <c r="L84" i="1"/>
  <c r="I84" i="1"/>
  <c r="G84" i="1"/>
  <c r="L83" i="1"/>
  <c r="I83" i="1"/>
  <c r="J83" i="1" s="1"/>
  <c r="G83" i="1"/>
  <c r="L82" i="1"/>
  <c r="I82" i="1"/>
  <c r="L81" i="1"/>
  <c r="I81" i="1"/>
  <c r="G81" i="1"/>
  <c r="L80" i="1"/>
  <c r="I80" i="1"/>
  <c r="L79" i="1"/>
  <c r="I79" i="1"/>
  <c r="J79" i="1" s="1"/>
  <c r="G79" i="1"/>
  <c r="L78" i="1"/>
  <c r="I78" i="1"/>
  <c r="L77" i="1"/>
  <c r="I77" i="1"/>
  <c r="G77" i="1"/>
  <c r="L76" i="1"/>
  <c r="I76" i="1"/>
  <c r="G76" i="1"/>
  <c r="L75" i="1"/>
  <c r="I75" i="1"/>
  <c r="J75" i="1" s="1"/>
  <c r="G75" i="1"/>
  <c r="L74" i="1"/>
  <c r="I74" i="1"/>
  <c r="G74" i="1"/>
  <c r="L73" i="1"/>
  <c r="I73" i="1"/>
  <c r="G73" i="1"/>
  <c r="L72" i="1"/>
  <c r="I72" i="1"/>
  <c r="G72" i="1"/>
  <c r="L71" i="1"/>
  <c r="I71" i="1"/>
  <c r="J71" i="1" s="1"/>
  <c r="G71" i="1"/>
  <c r="L70" i="1"/>
  <c r="I70" i="1"/>
  <c r="G70" i="1"/>
  <c r="L69" i="1"/>
  <c r="I69" i="1"/>
  <c r="G69" i="1"/>
  <c r="L68" i="1"/>
  <c r="I68" i="1"/>
  <c r="G68" i="1"/>
  <c r="L67" i="1"/>
  <c r="I67" i="1"/>
  <c r="G67" i="1"/>
  <c r="I66" i="1"/>
  <c r="L65" i="1"/>
  <c r="I65" i="1"/>
  <c r="G65" i="1"/>
  <c r="L64" i="1"/>
  <c r="I64" i="1"/>
  <c r="G64" i="1"/>
  <c r="L63" i="1"/>
  <c r="I63" i="1"/>
  <c r="J63" i="1" s="1"/>
  <c r="G63" i="1"/>
  <c r="L62" i="1"/>
  <c r="I62" i="1"/>
  <c r="L61" i="1"/>
  <c r="I61" i="1"/>
  <c r="G61" i="1"/>
  <c r="L60" i="1"/>
  <c r="I60" i="1"/>
  <c r="G60" i="1"/>
  <c r="L59" i="1"/>
  <c r="I59" i="1"/>
  <c r="J59" i="1" s="1"/>
  <c r="L58" i="1"/>
  <c r="I58" i="1"/>
  <c r="G58" i="1"/>
  <c r="L57" i="1"/>
  <c r="I57" i="1"/>
  <c r="G57" i="1"/>
  <c r="L56" i="1"/>
  <c r="I56" i="1"/>
  <c r="G56" i="1"/>
  <c r="L55" i="1"/>
  <c r="I55" i="1"/>
  <c r="G55" i="1"/>
  <c r="L54" i="1"/>
  <c r="I54" i="1"/>
  <c r="G53" i="1"/>
  <c r="L52" i="1"/>
  <c r="I52" i="1"/>
  <c r="G52" i="1"/>
  <c r="L51" i="1"/>
  <c r="I51" i="1"/>
  <c r="J51" i="1" s="1"/>
  <c r="G51" i="1"/>
  <c r="L50" i="1"/>
  <c r="I50" i="1"/>
  <c r="G50" i="1"/>
  <c r="L49" i="1"/>
  <c r="I49" i="1"/>
  <c r="G49" i="1"/>
  <c r="L48" i="1"/>
  <c r="I48" i="1"/>
  <c r="G48" i="1"/>
  <c r="L47" i="1"/>
  <c r="I47" i="1"/>
  <c r="J47" i="1" s="1"/>
  <c r="G47" i="1"/>
  <c r="L46" i="1"/>
  <c r="I46" i="1"/>
  <c r="L45" i="1"/>
  <c r="I45" i="1"/>
  <c r="G45" i="1"/>
  <c r="I44" i="1"/>
  <c r="G44" i="1"/>
  <c r="L43" i="1"/>
  <c r="I43" i="1"/>
  <c r="J43" i="1" s="1"/>
  <c r="G43" i="1"/>
  <c r="L42" i="1"/>
  <c r="I42" i="1"/>
  <c r="G42" i="1"/>
  <c r="L41" i="1"/>
  <c r="I41" i="1"/>
  <c r="G41" i="1"/>
  <c r="J41" i="1"/>
  <c r="L40" i="1"/>
  <c r="I40" i="1"/>
  <c r="G40" i="1"/>
  <c r="L39" i="1"/>
  <c r="I39" i="1"/>
  <c r="J39" i="1" s="1"/>
  <c r="G39" i="1"/>
  <c r="L38" i="1"/>
  <c r="I38" i="1"/>
  <c r="L37" i="1"/>
  <c r="I37" i="1"/>
  <c r="G37" i="1"/>
  <c r="L36" i="1"/>
  <c r="I36" i="1"/>
  <c r="L35" i="1"/>
  <c r="I35" i="1"/>
  <c r="L34" i="1"/>
  <c r="I34" i="1"/>
  <c r="G34" i="1"/>
  <c r="L33" i="1"/>
  <c r="I33" i="1"/>
  <c r="G33" i="1"/>
  <c r="L32" i="1"/>
  <c r="I32" i="1"/>
  <c r="G32" i="1"/>
  <c r="L31" i="1"/>
  <c r="I31" i="1"/>
  <c r="J31" i="1" s="1"/>
  <c r="G31" i="1"/>
  <c r="L30" i="1"/>
  <c r="I30" i="1"/>
  <c r="G30" i="1"/>
  <c r="L29" i="1"/>
  <c r="I29" i="1"/>
  <c r="G29" i="1"/>
  <c r="L28" i="1"/>
  <c r="I28" i="1"/>
  <c r="G28" i="1"/>
  <c r="L27" i="1"/>
  <c r="I27" i="1"/>
  <c r="G27" i="1"/>
  <c r="L26" i="1"/>
  <c r="I26" i="1"/>
  <c r="L25" i="1"/>
  <c r="I25" i="1"/>
  <c r="G25" i="1"/>
  <c r="L24" i="1"/>
  <c r="I24" i="1"/>
  <c r="G24" i="1"/>
  <c r="L23" i="1"/>
  <c r="I23" i="1"/>
  <c r="G23" i="1"/>
  <c r="L22" i="1"/>
  <c r="I22" i="1"/>
  <c r="G22" i="1"/>
  <c r="L21" i="1"/>
  <c r="I21" i="1"/>
  <c r="G21" i="1"/>
  <c r="J21" i="1"/>
  <c r="L20" i="1"/>
  <c r="I20" i="1"/>
  <c r="G20" i="1"/>
  <c r="L19" i="1"/>
  <c r="I19" i="1"/>
  <c r="J19" i="1" s="1"/>
  <c r="G19" i="1"/>
  <c r="L18" i="1"/>
  <c r="I18" i="1"/>
  <c r="L17" i="1"/>
  <c r="I17" i="1"/>
  <c r="G17" i="1"/>
  <c r="L16" i="1"/>
  <c r="I16" i="1"/>
  <c r="L15" i="1"/>
  <c r="I15" i="1"/>
  <c r="J15" i="1" s="1"/>
  <c r="G15" i="1"/>
  <c r="L14" i="1"/>
  <c r="I14" i="1"/>
  <c r="L13" i="1"/>
  <c r="I13" i="1"/>
  <c r="G13" i="1"/>
  <c r="L12" i="1"/>
  <c r="I12" i="1"/>
  <c r="G12" i="1"/>
  <c r="L11" i="1"/>
  <c r="I11" i="1"/>
  <c r="J11" i="1" s="1"/>
  <c r="G11" i="1"/>
  <c r="L10" i="1"/>
  <c r="G10" i="1"/>
  <c r="J95" i="1" l="1"/>
  <c r="J163" i="1"/>
  <c r="L106" i="1"/>
  <c r="L53" i="1"/>
  <c r="L102" i="1"/>
  <c r="J103" i="1"/>
  <c r="J13" i="1"/>
  <c r="J101" i="1"/>
  <c r="J110" i="1"/>
  <c r="J33" i="1"/>
  <c r="J49" i="1"/>
  <c r="J73" i="1"/>
  <c r="J87" i="1"/>
  <c r="I106" i="1"/>
  <c r="L146" i="1"/>
  <c r="G148" i="1"/>
  <c r="J169" i="1"/>
  <c r="G199" i="1"/>
  <c r="J279" i="1"/>
  <c r="G316" i="1"/>
  <c r="G318" i="1"/>
  <c r="G320" i="1"/>
  <c r="G335" i="1"/>
  <c r="J335" i="1"/>
  <c r="J61" i="1"/>
  <c r="J77" i="1"/>
  <c r="J97" i="1"/>
  <c r="J107" i="1"/>
  <c r="J109" i="1"/>
  <c r="J113" i="1"/>
  <c r="J123" i="1"/>
  <c r="J127" i="1"/>
  <c r="I404" i="1"/>
  <c r="G404" i="1"/>
  <c r="J23" i="1"/>
  <c r="G18" i="1"/>
  <c r="J29" i="1"/>
  <c r="G35" i="1"/>
  <c r="G38" i="1"/>
  <c r="G46" i="1"/>
  <c r="I53" i="1"/>
  <c r="J53" i="1" s="1"/>
  <c r="J57" i="1"/>
  <c r="G66" i="1"/>
  <c r="J69" i="1"/>
  <c r="G82" i="1"/>
  <c r="G92" i="1"/>
  <c r="J93" i="1"/>
  <c r="I102" i="1"/>
  <c r="J102" i="1" s="1"/>
  <c r="G107" i="1"/>
  <c r="J117" i="1"/>
  <c r="J118" i="1"/>
  <c r="G120" i="1"/>
  <c r="G123" i="1"/>
  <c r="J126" i="1"/>
  <c r="G127" i="1"/>
  <c r="G136" i="1"/>
  <c r="G137" i="1"/>
  <c r="G139" i="1"/>
  <c r="G140" i="1"/>
  <c r="J145" i="1"/>
  <c r="J155" i="1"/>
  <c r="J161" i="1"/>
  <c r="G169" i="1"/>
  <c r="G170" i="1"/>
  <c r="J174" i="1"/>
  <c r="J176" i="1"/>
  <c r="J201" i="1"/>
  <c r="J208" i="1"/>
  <c r="G208" i="1"/>
  <c r="G210" i="1"/>
  <c r="J220" i="1"/>
  <c r="J222" i="1"/>
  <c r="J233" i="1"/>
  <c r="J238" i="1"/>
  <c r="J240" i="1"/>
  <c r="G294" i="1"/>
  <c r="J294" i="1"/>
  <c r="J25" i="1"/>
  <c r="J35" i="1"/>
  <c r="J89" i="1"/>
  <c r="J114" i="1"/>
  <c r="J157" i="1"/>
  <c r="G192" i="1"/>
  <c r="G14" i="1"/>
  <c r="G16" i="1"/>
  <c r="J17" i="1"/>
  <c r="G26" i="1"/>
  <c r="J27" i="1"/>
  <c r="G36" i="1"/>
  <c r="J37" i="1"/>
  <c r="J45" i="1"/>
  <c r="G54" i="1"/>
  <c r="J55" i="1"/>
  <c r="G59" i="1"/>
  <c r="G62" i="1"/>
  <c r="J65" i="1"/>
  <c r="J67" i="1"/>
  <c r="G78" i="1"/>
  <c r="G80" i="1"/>
  <c r="J81" i="1"/>
  <c r="G90" i="1"/>
  <c r="J91" i="1"/>
  <c r="G95" i="1"/>
  <c r="G98" i="1"/>
  <c r="G100" i="1"/>
  <c r="G103" i="1"/>
  <c r="J105" i="1"/>
  <c r="J106" i="1"/>
  <c r="G108" i="1"/>
  <c r="J119" i="1"/>
  <c r="J121" i="1"/>
  <c r="J122" i="1"/>
  <c r="G125" i="1"/>
  <c r="G131" i="1"/>
  <c r="J137" i="1"/>
  <c r="J139" i="1"/>
  <c r="G142" i="1"/>
  <c r="G146" i="1"/>
  <c r="J147" i="1"/>
  <c r="J150" i="1"/>
  <c r="G150" i="1"/>
  <c r="G151" i="1"/>
  <c r="G154" i="1"/>
  <c r="G158" i="1"/>
  <c r="G161" i="1"/>
  <c r="G167" i="1"/>
  <c r="G182" i="1"/>
  <c r="J216" i="1"/>
  <c r="J227" i="1"/>
  <c r="J229" i="1"/>
  <c r="J247" i="1"/>
  <c r="J249" i="1"/>
  <c r="J251" i="1"/>
  <c r="J253" i="1"/>
  <c r="J255" i="1"/>
  <c r="J257" i="1"/>
  <c r="G259" i="1"/>
  <c r="J184" i="1"/>
  <c r="J194" i="1"/>
  <c r="J204" i="1"/>
  <c r="J212" i="1"/>
  <c r="G267" i="1"/>
  <c r="G272" i="1"/>
  <c r="J275" i="1"/>
  <c r="G299" i="1"/>
  <c r="G303" i="1"/>
  <c r="G305" i="1"/>
  <c r="J305" i="1"/>
  <c r="G338" i="1"/>
  <c r="G382" i="1"/>
  <c r="G384" i="1"/>
  <c r="J133" i="1"/>
  <c r="J134" i="1"/>
  <c r="J141" i="1"/>
  <c r="J142" i="1"/>
  <c r="G163" i="1"/>
  <c r="J164" i="1"/>
  <c r="I218" i="1"/>
  <c r="J218" i="1" s="1"/>
  <c r="I224" i="1"/>
  <c r="J224" i="1" s="1"/>
  <c r="I232" i="1"/>
  <c r="J232" i="1" s="1"/>
  <c r="I235" i="1"/>
  <c r="J235" i="1" s="1"/>
  <c r="I236" i="1"/>
  <c r="J236" i="1" s="1"/>
  <c r="I245" i="1"/>
  <c r="J245" i="1" s="1"/>
  <c r="G270" i="1"/>
  <c r="J278" i="1"/>
  <c r="J280" i="1"/>
  <c r="J282" i="1"/>
  <c r="G296" i="1"/>
  <c r="G300" i="1"/>
  <c r="G310" i="1"/>
  <c r="J331" i="1"/>
  <c r="L352" i="1"/>
  <c r="I352" i="1"/>
  <c r="J352" i="1" s="1"/>
  <c r="G354" i="1"/>
  <c r="J173" i="1"/>
  <c r="J175" i="1"/>
  <c r="J177" i="1"/>
  <c r="G181" i="1"/>
  <c r="J182" i="1"/>
  <c r="J183" i="1"/>
  <c r="J185" i="1"/>
  <c r="G191" i="1"/>
  <c r="J193" i="1"/>
  <c r="J195" i="1"/>
  <c r="J203" i="1"/>
  <c r="G207" i="1"/>
  <c r="J210" i="1"/>
  <c r="G260" i="1"/>
  <c r="J267" i="1"/>
  <c r="G279" i="1"/>
  <c r="G286" i="1"/>
  <c r="J309" i="1"/>
  <c r="J258" i="1"/>
  <c r="J259" i="1"/>
  <c r="J260" i="1"/>
  <c r="J261" i="1"/>
  <c r="J270" i="1"/>
  <c r="G271" i="1"/>
  <c r="J286" i="1"/>
  <c r="G297" i="1"/>
  <c r="J306" i="1"/>
  <c r="J307" i="1"/>
  <c r="J312" i="1"/>
  <c r="J313" i="1"/>
  <c r="J322" i="1"/>
  <c r="J324" i="1"/>
  <c r="G325" i="1"/>
  <c r="J327" i="1"/>
  <c r="J344" i="1"/>
  <c r="G344" i="1"/>
  <c r="J385" i="1"/>
  <c r="G387" i="1"/>
  <c r="G392" i="1"/>
  <c r="G422" i="1"/>
  <c r="G442" i="1"/>
  <c r="G273" i="1"/>
  <c r="L286" i="1"/>
  <c r="G293" i="1"/>
  <c r="J299" i="1"/>
  <c r="L302" i="1"/>
  <c r="G309" i="1"/>
  <c r="G315" i="1"/>
  <c r="G330" i="1"/>
  <c r="G336" i="1"/>
  <c r="G341" i="1"/>
  <c r="J341" i="1"/>
  <c r="G352" i="1"/>
  <c r="G368" i="1"/>
  <c r="G388" i="1"/>
  <c r="J391" i="1"/>
  <c r="G425" i="1"/>
  <c r="G430" i="1"/>
  <c r="J438" i="1"/>
  <c r="G446" i="1"/>
  <c r="G287" i="1"/>
  <c r="J300" i="1"/>
  <c r="G301" i="1"/>
  <c r="J316" i="1"/>
  <c r="J318" i="1"/>
  <c r="G319" i="1"/>
  <c r="J351" i="1"/>
  <c r="J367" i="1"/>
  <c r="G381" i="1"/>
  <c r="J389" i="1"/>
  <c r="G444" i="1"/>
  <c r="G345" i="1"/>
  <c r="G355" i="1"/>
  <c r="J369" i="1"/>
  <c r="J382" i="1"/>
  <c r="J384" i="1"/>
  <c r="G385" i="1"/>
  <c r="G389" i="1"/>
  <c r="J392" i="1"/>
  <c r="J393" i="1"/>
  <c r="G398" i="1"/>
  <c r="G406" i="1"/>
  <c r="J408" i="1"/>
  <c r="G414" i="1"/>
  <c r="J420" i="1"/>
  <c r="G434" i="1"/>
  <c r="G436" i="1"/>
  <c r="G438" i="1"/>
  <c r="G448" i="1"/>
  <c r="G331" i="1"/>
  <c r="G363" i="1"/>
  <c r="G375" i="1"/>
  <c r="L390" i="1"/>
  <c r="J404" i="1"/>
  <c r="G408" i="1"/>
  <c r="J412" i="1"/>
  <c r="J414" i="1"/>
  <c r="G420" i="1"/>
  <c r="J348" i="1"/>
  <c r="J350" i="1"/>
  <c r="G351" i="1"/>
  <c r="G353" i="1"/>
  <c r="J364" i="1"/>
  <c r="J366" i="1"/>
  <c r="G367" i="1"/>
  <c r="J376" i="1"/>
  <c r="J378" i="1"/>
  <c r="G379" i="1"/>
  <c r="J381" i="1"/>
  <c r="J387" i="1"/>
  <c r="G391" i="1"/>
  <c r="J407" i="1"/>
  <c r="L66" i="1"/>
  <c r="J166" i="1"/>
  <c r="G281" i="1"/>
  <c r="J281" i="1"/>
  <c r="G371" i="1"/>
  <c r="J371" i="1"/>
  <c r="I425" i="1"/>
  <c r="J425" i="1" s="1"/>
  <c r="I427" i="1"/>
  <c r="J427" i="1" s="1"/>
  <c r="G439" i="1"/>
  <c r="J18" i="1"/>
  <c r="J34" i="1"/>
  <c r="J38" i="1"/>
  <c r="J42" i="1"/>
  <c r="J46" i="1"/>
  <c r="J54" i="1"/>
  <c r="J58" i="1"/>
  <c r="J60" i="1"/>
  <c r="J66" i="1"/>
  <c r="J70" i="1"/>
  <c r="J74" i="1"/>
  <c r="J76" i="1"/>
  <c r="J78" i="1"/>
  <c r="J90" i="1"/>
  <c r="J94" i="1"/>
  <c r="L104" i="1"/>
  <c r="I104" i="1"/>
  <c r="J108" i="1"/>
  <c r="J116" i="1"/>
  <c r="J152" i="1"/>
  <c r="L169" i="1"/>
  <c r="G349" i="1"/>
  <c r="J349" i="1"/>
  <c r="G383" i="1"/>
  <c r="J383" i="1"/>
  <c r="G401" i="1"/>
  <c r="J401" i="1"/>
  <c r="I405" i="1"/>
  <c r="G416" i="1"/>
  <c r="J416" i="1"/>
  <c r="I421" i="1"/>
  <c r="J421" i="1" s="1"/>
  <c r="G317" i="1"/>
  <c r="J317" i="1"/>
  <c r="I403" i="1"/>
  <c r="J403" i="1" s="1"/>
  <c r="J14" i="1"/>
  <c r="J22" i="1"/>
  <c r="J26" i="1"/>
  <c r="J30" i="1"/>
  <c r="J40" i="1"/>
  <c r="J44" i="1"/>
  <c r="L107" i="1"/>
  <c r="L123" i="1"/>
  <c r="J148" i="1"/>
  <c r="L158" i="1"/>
  <c r="G168" i="1"/>
  <c r="J170" i="1"/>
  <c r="L172" i="1"/>
  <c r="G178" i="1"/>
  <c r="J180" i="1"/>
  <c r="G186" i="1"/>
  <c r="J190" i="1"/>
  <c r="G196" i="1"/>
  <c r="G198" i="1"/>
  <c r="G200" i="1"/>
  <c r="G202" i="1"/>
  <c r="G204" i="1"/>
  <c r="J206" i="1"/>
  <c r="L210" i="1"/>
  <c r="J325" i="1"/>
  <c r="J359" i="1"/>
  <c r="G365" i="1"/>
  <c r="J365" i="1"/>
  <c r="J379" i="1"/>
  <c r="G397" i="1"/>
  <c r="J400" i="1"/>
  <c r="G400" i="1"/>
  <c r="I413" i="1"/>
  <c r="J413" i="1" s="1"/>
  <c r="J12" i="1"/>
  <c r="J50" i="1"/>
  <c r="J52" i="1"/>
  <c r="J62" i="1"/>
  <c r="J72" i="1"/>
  <c r="J82" i="1"/>
  <c r="J86" i="1"/>
  <c r="J98" i="1"/>
  <c r="J120" i="1"/>
  <c r="J136" i="1"/>
  <c r="J140" i="1"/>
  <c r="L174" i="1"/>
  <c r="D450" i="1"/>
  <c r="H450" i="1"/>
  <c r="I10" i="1"/>
  <c r="J10" i="1" s="1"/>
  <c r="J16" i="1"/>
  <c r="J20" i="1"/>
  <c r="J24" i="1"/>
  <c r="J28" i="1"/>
  <c r="J32" i="1"/>
  <c r="J36" i="1"/>
  <c r="J48" i="1"/>
  <c r="J56" i="1"/>
  <c r="J64" i="1"/>
  <c r="J68" i="1"/>
  <c r="J80" i="1"/>
  <c r="J84" i="1"/>
  <c r="J88" i="1"/>
  <c r="J92" i="1"/>
  <c r="J96" i="1"/>
  <c r="J100" i="1"/>
  <c r="J112" i="1"/>
  <c r="J124" i="1"/>
  <c r="J128" i="1"/>
  <c r="J132" i="1"/>
  <c r="J144" i="1"/>
  <c r="J151" i="1"/>
  <c r="G164" i="1"/>
  <c r="G166" i="1"/>
  <c r="J168" i="1"/>
  <c r="J171" i="1"/>
  <c r="G174" i="1"/>
  <c r="G176" i="1"/>
  <c r="J178" i="1"/>
  <c r="J181" i="1"/>
  <c r="G184" i="1"/>
  <c r="J186" i="1"/>
  <c r="J191" i="1"/>
  <c r="G194" i="1"/>
  <c r="J196" i="1"/>
  <c r="J198" i="1"/>
  <c r="J200" i="1"/>
  <c r="J207" i="1"/>
  <c r="J283" i="1"/>
  <c r="J319" i="1"/>
  <c r="G323" i="1"/>
  <c r="J323" i="1"/>
  <c r="G357" i="1"/>
  <c r="J357" i="1"/>
  <c r="G377" i="1"/>
  <c r="J377" i="1"/>
  <c r="J396" i="1"/>
  <c r="G396" i="1"/>
  <c r="J262" i="1"/>
  <c r="J266" i="1"/>
  <c r="J272" i="1"/>
  <c r="J284" i="1"/>
  <c r="J290" i="1"/>
  <c r="J296" i="1"/>
  <c r="J302" i="1"/>
  <c r="J308" i="1"/>
  <c r="J320" i="1"/>
  <c r="J326" i="1"/>
  <c r="J330" i="1"/>
  <c r="J336" i="1"/>
  <c r="J340" i="1"/>
  <c r="J346" i="1"/>
  <c r="J360" i="1"/>
  <c r="J368" i="1"/>
  <c r="J380" i="1"/>
  <c r="J386" i="1"/>
  <c r="J398" i="1"/>
  <c r="G405" i="1"/>
  <c r="J405" i="1"/>
  <c r="G409" i="1"/>
  <c r="J409" i="1"/>
  <c r="J418" i="1"/>
  <c r="G429" i="1"/>
  <c r="I437" i="1"/>
  <c r="J437" i="1" s="1"/>
  <c r="F450" i="1"/>
  <c r="L218" i="1"/>
  <c r="L224" i="1"/>
  <c r="L232" i="1"/>
  <c r="L235" i="1"/>
  <c r="L236" i="1"/>
  <c r="L245" i="1"/>
  <c r="J268" i="1"/>
  <c r="J274" i="1"/>
  <c r="J292" i="1"/>
  <c r="J298" i="1"/>
  <c r="J304" i="1"/>
  <c r="J310" i="1"/>
  <c r="J314" i="1"/>
  <c r="J332" i="1"/>
  <c r="J342" i="1"/>
  <c r="J354" i="1"/>
  <c r="J362" i="1"/>
  <c r="J374" i="1"/>
  <c r="J388" i="1"/>
  <c r="I397" i="1"/>
  <c r="J406" i="1"/>
  <c r="J411" i="1"/>
  <c r="G423" i="1"/>
  <c r="G443" i="1"/>
  <c r="J394" i="1"/>
  <c r="G394" i="1"/>
  <c r="G403" i="1"/>
  <c r="J410" i="1"/>
  <c r="G410" i="1"/>
  <c r="G419" i="1"/>
  <c r="I433" i="1"/>
  <c r="J433" i="1" s="1"/>
  <c r="G427" i="1"/>
  <c r="I435" i="1"/>
  <c r="J435" i="1" s="1"/>
  <c r="I441" i="1"/>
  <c r="J441" i="1" s="1"/>
  <c r="I445" i="1"/>
  <c r="J445" i="1" s="1"/>
  <c r="L325" i="1"/>
  <c r="L357" i="1"/>
  <c r="G395" i="1"/>
  <c r="J402" i="1"/>
  <c r="G402" i="1"/>
  <c r="G411" i="1"/>
  <c r="G413" i="1"/>
  <c r="I417" i="1"/>
  <c r="J417" i="1" s="1"/>
  <c r="J419" i="1"/>
  <c r="J429" i="1"/>
  <c r="G435" i="1"/>
  <c r="I443" i="1"/>
  <c r="J443" i="1" s="1"/>
  <c r="G399" i="1"/>
  <c r="G407" i="1"/>
  <c r="J415" i="1"/>
  <c r="G417" i="1"/>
  <c r="J423" i="1"/>
  <c r="J431" i="1"/>
  <c r="J439" i="1"/>
  <c r="J447" i="1"/>
  <c r="J397" i="1" l="1"/>
  <c r="J104" i="1"/>
  <c r="J450" i="1" s="1"/>
  <c r="L44" i="1"/>
  <c r="L112" i="1"/>
  <c r="L4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Hadley Brett Cabral</author>
  </authors>
  <commentList>
    <comment ref="E5" authorId="0" shapeId="0" xr:uid="{4B97708E-C043-4B70-BCBF-33B44CC519C4}">
      <text>
        <r>
          <rPr>
            <b/>
            <sz val="8"/>
            <color indexed="81"/>
            <rFont val="Tahoma"/>
            <family val="2"/>
          </rPr>
          <t>Hadley Brett Cabral:</t>
        </r>
        <r>
          <rPr>
            <sz val="8"/>
            <color indexed="81"/>
            <rFont val="Tahoma"/>
            <family val="2"/>
          </rPr>
          <t xml:space="preserve">
If the FTE = 0, the district rate is used.  Otherwise the unadjusted local tuition &amp; state tuition are combined and divided by the FTE to get a blended rate.</t>
        </r>
      </text>
    </comment>
  </commentList>
</comments>
</file>

<file path=xl/sharedStrings.xml><?xml version="1.0" encoding="utf-8"?>
<sst xmlns="http://schemas.openxmlformats.org/spreadsheetml/2006/main" count="890" uniqueCount="468">
  <si>
    <t>Massachusetts Department of Elementary and Secondary Education</t>
  </si>
  <si>
    <t>9% Cap</t>
  </si>
  <si>
    <t>18% Cap</t>
  </si>
  <si>
    <t xml:space="preserve">Average </t>
  </si>
  <si>
    <t>Unadjusted</t>
  </si>
  <si>
    <t>Operating</t>
  </si>
  <si>
    <t>Rate PP</t>
  </si>
  <si>
    <t>Local Tuition</t>
  </si>
  <si>
    <t>Tuition as a</t>
  </si>
  <si>
    <t>Projected</t>
  </si>
  <si>
    <t>Estimated Tuition</t>
  </si>
  <si>
    <t>Estimated FTE</t>
  </si>
  <si>
    <t>District</t>
  </si>
  <si>
    <t>(Excludes</t>
  </si>
  <si>
    <t>Percentage</t>
  </si>
  <si>
    <t>Budgeted</t>
  </si>
  <si>
    <t>Remaining</t>
  </si>
  <si>
    <t>LEA</t>
  </si>
  <si>
    <t>1 = yes</t>
  </si>
  <si>
    <t>FTE</t>
  </si>
  <si>
    <t>Facilities)</t>
  </si>
  <si>
    <t>of NSS</t>
  </si>
  <si>
    <t>FY22 NSS</t>
  </si>
  <si>
    <t>Under NSS Cap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</si>
  <si>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</si>
  <si>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</si>
  <si>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</si>
  <si>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</si>
  <si>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</si>
  <si>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</si>
  <si>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</si>
  <si>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</si>
  <si>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</si>
  <si>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</si>
  <si>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</si>
  <si>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</si>
  <si>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</si>
  <si>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</si>
  <si>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</si>
  <si>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</si>
  <si>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</si>
  <si>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</si>
  <si>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</si>
  <si>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</si>
  <si>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</si>
  <si>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</si>
  <si>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</si>
  <si>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</si>
  <si>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</si>
  <si>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</si>
  <si>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</si>
  <si>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</si>
  <si>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</si>
  <si>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</si>
  <si>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</si>
  <si>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</si>
  <si>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</si>
  <si>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</si>
  <si>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</si>
  <si>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</si>
  <si>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</si>
  <si>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</si>
  <si>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</si>
  <si>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</si>
  <si>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</si>
  <si>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</si>
  <si>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</si>
  <si>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</si>
  <si>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</si>
  <si>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</si>
  <si>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</si>
  <si>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</si>
  <si>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</si>
  <si>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</si>
  <si>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</si>
  <si>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</si>
  <si>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</si>
  <si>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</si>
  <si>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</si>
  <si>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</si>
  <si>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</si>
  <si>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</si>
  <si>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</si>
  <si>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</si>
  <si>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</si>
  <si>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</si>
  <si>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</si>
  <si>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</si>
  <si>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</si>
  <si>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</si>
  <si>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</si>
  <si>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</si>
  <si>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</si>
  <si>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</si>
  <si>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</si>
  <si>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</si>
  <si>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</si>
  <si>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</si>
  <si>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</si>
  <si>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</si>
  <si>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</si>
  <si>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</si>
  <si>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</si>
  <si>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</si>
  <si>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</si>
  <si>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</si>
  <si>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</si>
  <si>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</si>
  <si>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</si>
  <si>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</si>
  <si>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</si>
  <si>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</si>
  <si>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</si>
  <si>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</si>
  <si>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</si>
  <si>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</si>
  <si>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</si>
  <si>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</si>
  <si>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</si>
  <si>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</si>
  <si>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</si>
  <si>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</si>
  <si>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</si>
  <si>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</si>
  <si>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</si>
  <si>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</si>
  <si>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</si>
  <si>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GAY HEAD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</si>
  <si>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</si>
  <si>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</si>
  <si>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</si>
  <si>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</si>
  <si>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</si>
  <si>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</si>
  <si>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</si>
  <si>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</si>
  <si>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</si>
  <si>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</si>
  <si>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</si>
  <si>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</si>
  <si>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</si>
  <si>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</si>
  <si>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</si>
  <si>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</si>
  <si>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</si>
  <si>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</si>
  <si>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</si>
  <si>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</si>
  <si>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</si>
  <si>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</si>
  <si>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</si>
  <si>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</si>
  <si>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</si>
  <si>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</si>
  <si>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</si>
  <si>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</si>
  <si>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</si>
  <si>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</si>
  <si>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</si>
  <si>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</si>
  <si>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</si>
  <si>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</si>
  <si>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</si>
  <si>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</si>
  <si>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</si>
  <si>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</si>
  <si>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</si>
  <si>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</si>
  <si>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</si>
  <si>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</si>
  <si>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</si>
  <si>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</si>
  <si>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</si>
  <si>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</si>
  <si>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</si>
  <si>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</si>
  <si>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</si>
  <si>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</si>
  <si>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</si>
  <si>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</si>
  <si>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</si>
  <si>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</si>
  <si>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</si>
  <si>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</si>
  <si>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</si>
  <si>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</si>
  <si>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</si>
  <si>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</si>
  <si>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</si>
  <si>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</si>
  <si>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</si>
  <si>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</si>
  <si>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</si>
  <si>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</si>
  <si>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</si>
  <si>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</si>
  <si>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</si>
  <si>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</si>
  <si>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</si>
  <si>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</si>
  <si>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</si>
  <si>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</si>
  <si>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</si>
  <si>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</si>
  <si>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</si>
  <si>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</si>
  <si>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</si>
  <si>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</si>
  <si>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</si>
  <si>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</si>
  <si>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</si>
  <si>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</si>
  <si>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</si>
  <si>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</si>
  <si>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</si>
  <si>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</si>
  <si>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</si>
  <si>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</si>
  <si>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</si>
  <si>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</si>
  <si>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</si>
  <si>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</si>
  <si>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</si>
  <si>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</si>
  <si>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</si>
  <si>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</si>
  <si>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</si>
  <si>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</si>
  <si>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</si>
  <si>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</si>
  <si>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</si>
  <si>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</si>
  <si>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</si>
  <si>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</si>
  <si>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</si>
  <si>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</si>
  <si>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</si>
  <si>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</si>
  <si>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</si>
  <si>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</si>
  <si>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</si>
  <si>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</si>
  <si>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</si>
  <si>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</si>
  <si>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</si>
  <si>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</si>
  <si>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</si>
  <si>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</si>
  <si>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</si>
  <si>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</si>
  <si>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</si>
  <si>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</si>
  <si>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</si>
  <si>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</si>
  <si>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</si>
  <si>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</si>
  <si>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</si>
  <si>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</si>
  <si>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</si>
  <si>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</si>
  <si>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</si>
  <si>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</si>
  <si>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</si>
  <si>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</si>
  <si>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</si>
  <si>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</si>
  <si>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</si>
  <si>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</si>
  <si>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</si>
  <si>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</si>
  <si>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</si>
  <si>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</si>
  <si>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</si>
  <si>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</si>
  <si>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</si>
  <si>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</si>
  <si>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</si>
  <si>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</si>
  <si>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</si>
  <si>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</si>
  <si>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</si>
  <si>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</si>
  <si>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</si>
  <si>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</si>
  <si>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</si>
  <si>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</si>
  <si>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</si>
  <si>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</si>
  <si>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</si>
  <si>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</si>
  <si>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</si>
  <si>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</si>
  <si>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</si>
  <si>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</si>
  <si>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</si>
  <si>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</si>
  <si>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</si>
  <si>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</si>
  <si>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</si>
  <si>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</si>
  <si>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</si>
  <si>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</si>
  <si>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</si>
  <si>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</si>
  <si>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</si>
  <si>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</si>
  <si>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</si>
  <si>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</si>
  <si>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</si>
  <si>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</si>
  <si>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</si>
  <si>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</si>
  <si>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</si>
  <si>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</si>
  <si>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</si>
  <si>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</si>
  <si>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</si>
  <si>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</si>
  <si>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</si>
  <si>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</si>
  <si>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</si>
  <si>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</si>
  <si>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</si>
  <si>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</si>
  <si>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</si>
  <si>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</si>
  <si>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</si>
  <si>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</si>
  <si>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</si>
  <si>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</si>
  <si>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</si>
  <si>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</si>
  <si>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</si>
  <si>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</si>
  <si>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</si>
  <si>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</si>
  <si>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</si>
  <si>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</si>
  <si>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</si>
  <si>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</si>
  <si>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</si>
  <si>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</si>
  <si>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</si>
  <si>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</si>
  <si>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</si>
  <si>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</si>
  <si>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</si>
  <si>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</si>
  <si>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</si>
  <si>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</si>
  <si>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</si>
  <si>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</si>
  <si>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</si>
  <si>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</si>
  <si>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</si>
  <si>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</si>
  <si>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</si>
  <si>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</si>
  <si>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</si>
  <si>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</si>
  <si>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</si>
  <si>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</si>
  <si>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</si>
  <si>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</si>
  <si>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</si>
  <si>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</si>
  <si>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</si>
  <si>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</si>
  <si>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</si>
  <si>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</si>
  <si>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</si>
  <si>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</si>
  <si>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</si>
  <si>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</si>
  <si>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</si>
  <si>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DEVENS</t>
  </si>
  <si>
    <t>NORTHAMPTON SMITH</t>
  </si>
  <si>
    <t>ACTON BOXBOROUGH</t>
  </si>
  <si>
    <t>ADAMS CHESHIRE</t>
  </si>
  <si>
    <t>AMHERST PELHAM</t>
  </si>
  <si>
    <t>ASHBURNHAM WESTMINSTER</t>
  </si>
  <si>
    <t>ATHOL ROYALSTON</t>
  </si>
  <si>
    <t>AYER SHIRLEY</t>
  </si>
  <si>
    <t>BERKSHIRE HILLS</t>
  </si>
  <si>
    <t>BERLIN BOYLSTON</t>
  </si>
  <si>
    <t>BLACKSTONE MILLVILLE</t>
  </si>
  <si>
    <t>BRIDGEWATER RAYNHAM</t>
  </si>
  <si>
    <t>CHESTERFIELD GOSHEN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</si>
  <si>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</si>
  <si>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</si>
  <si>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</si>
  <si>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</si>
  <si>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</si>
  <si>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</si>
  <si>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</si>
  <si>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FARMINGTON RIVER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</si>
  <si>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</si>
  <si>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</si>
  <si>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</si>
  <si>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</si>
  <si>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</si>
  <si>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</si>
  <si>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</si>
  <si>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</si>
  <si>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</si>
  <si>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</si>
  <si>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</si>
  <si>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MANCHESTER ESSEX</t>
  </si>
  <si>
    <t>MARTHAS VINEYARD</t>
  </si>
  <si>
    <t>MASCONOMET</t>
  </si>
  <si>
    <t>MENDON UPTON</t>
  </si>
  <si>
    <t>MONOMOY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</si>
  <si>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</si>
  <si>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</si>
  <si>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</si>
  <si>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</si>
  <si>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</si>
  <si>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</si>
  <si>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</si>
  <si>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</si>
  <si>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</si>
  <si>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</si>
  <si>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</si>
  <si>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</si>
  <si>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</si>
  <si>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SOMERSET BERKLEY</t>
  </si>
  <si>
    <t>SOUTHERN BERKSHIRE</t>
  </si>
  <si>
    <t>SOUTHWICK TOLLAND</t>
  </si>
  <si>
    <t>SPENCER EAST BROOKFIELD</t>
  </si>
  <si>
    <t>TANTASQUA</t>
  </si>
  <si>
    <t>TRITON</t>
  </si>
  <si>
    <t>UPISLAND</t>
  </si>
  <si>
    <t>WACHUSETT</t>
  </si>
  <si>
    <t>QUABOAG</t>
  </si>
  <si>
    <t>WHITMAN HANSON</t>
  </si>
  <si>
    <t>ASSABET VALLEY</t>
  </si>
  <si>
    <t>BLACKSTONE VALLEY</t>
  </si>
  <si>
    <t>BLUE HILLS</t>
  </si>
  <si>
    <t>BRISTOL PLYMOUTH</t>
  </si>
  <si>
    <t>CAPE COD</t>
  </si>
  <si>
    <t>ESSEX NORTH SHORE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</si>
  <si>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</si>
  <si>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</si>
  <si>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</si>
  <si>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</si>
  <si>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</si>
  <si>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</si>
  <si>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</si>
  <si>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</si>
  <si>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</si>
  <si>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</si>
  <si>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</si>
  <si>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</si>
  <si>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</si>
  <si>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</si>
  <si>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</si>
  <si>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</si>
  <si>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</si>
  <si>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</si>
  <si>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</si>
  <si>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</si>
  <si>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</si>
  <si>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</si>
  <si>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>State Total</t>
  </si>
  <si>
    <t>--</t>
  </si>
  <si>
    <t/>
  </si>
  <si>
    <t>Office of District and School Finance</t>
  </si>
  <si>
    <t>Projected FY22 FTE Remaining under the Net School Spending (NSS) Caps (Q1)(j)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</si>
</sst>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9"/>
      <color theme="1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theme="1" tint="0.14999847407452621"/>
      <name val="Century Gothic"/>
      <family val="2"/>
    </font>
    <font>
      <sz val="14"/>
      <color theme="1" tint="0.249977111117893"/>
      <name val="Century Gothic"/>
      <family val="2"/>
    </font>
    <font>
      <i/>
      <sz val="16"/>
      <name val="Calibri"/>
      <family val="2"/>
    </font>
    <font>
      <sz val="16"/>
      <name val="Calibri"/>
      <family val="2"/>
    </font>
    <font>
      <sz val="16"/>
      <color theme="1" tint="0.24997711111789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0" xfId="3" applyFont="1"/>
    <xf numFmtId="0" fontId="2" fillId="0" borderId="0" xfId="2" applyFont="1" applyAlignment="1">
      <alignment horizontal="center"/>
    </xf>
    <xf numFmtId="0" fontId="2" fillId="2" borderId="1" xfId="2" applyFont="1" applyFill="1" applyBorder="1"/>
    <xf numFmtId="0" fontId="2" fillId="2" borderId="2" xfId="2" applyFont="1" applyFill="1" applyBorder="1"/>
    <xf numFmtId="0" fontId="2" fillId="2" borderId="2" xfId="2" applyFont="1" applyFill="1" applyBorder="1" applyAlignment="1">
      <alignment horizontal="center"/>
    </xf>
    <xf numFmtId="3" fontId="2" fillId="2" borderId="2" xfId="2" applyNumberFormat="1" applyFont="1" applyFill="1" applyBorder="1"/>
    <xf numFmtId="3" fontId="4" fillId="2" borderId="2" xfId="2" applyNumberFormat="1" applyFont="1" applyFill="1" applyBorder="1" applyAlignment="1">
      <alignment horizontal="center"/>
    </xf>
    <xf numFmtId="3" fontId="2" fillId="2" borderId="2" xfId="2" applyNumberFormat="1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4" xfId="2" applyNumberFormat="1" applyFont="1" applyFill="1" applyBorder="1" applyAlignment="1">
      <alignment horizontal="center"/>
    </xf>
    <xf numFmtId="40" fontId="4" fillId="2" borderId="7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 vertical="top"/>
    </xf>
    <xf numFmtId="0" fontId="4" fillId="2" borderId="8" xfId="2" applyFont="1" applyFill="1" applyBorder="1" applyAlignment="1">
      <alignment horizontal="center" vertical="top"/>
    </xf>
    <xf numFmtId="3" fontId="4" fillId="2" borderId="8" xfId="2" applyNumberFormat="1" applyFont="1" applyFill="1" applyBorder="1" applyAlignment="1">
      <alignment horizontal="center" vertical="top"/>
    </xf>
    <xf numFmtId="3" fontId="4" fillId="2" borderId="5" xfId="2" applyNumberFormat="1" applyFont="1" applyFill="1" applyBorder="1" applyAlignment="1">
      <alignment horizontal="center" vertical="top"/>
    </xf>
    <xf numFmtId="40" fontId="4" fillId="2" borderId="6" xfId="2" applyNumberFormat="1" applyFont="1" applyFill="1" applyBorder="1" applyAlignment="1">
      <alignment horizontal="center" vertical="top"/>
    </xf>
    <xf numFmtId="0" fontId="2" fillId="0" borderId="0" xfId="3" applyFont="1" applyAlignment="1">
      <alignment vertical="top"/>
    </xf>
    <xf numFmtId="0" fontId="6" fillId="0" borderId="9" xfId="2" applyFont="1" applyBorder="1" applyAlignment="1">
      <alignment horizontal="center"/>
    </xf>
    <xf numFmtId="0" fontId="6" fillId="0" borderId="9" xfId="2" applyFont="1" applyBorder="1"/>
    <xf numFmtId="40" fontId="6" fillId="0" borderId="9" xfId="2" applyNumberFormat="1" applyFont="1" applyBorder="1" applyAlignment="1">
      <alignment horizontal="center"/>
    </xf>
    <xf numFmtId="38" fontId="6" fillId="0" borderId="9" xfId="2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38" fontId="6" fillId="0" borderId="10" xfId="2" applyNumberFormat="1" applyFont="1" applyBorder="1" applyAlignment="1">
      <alignment horizontal="center"/>
    </xf>
    <xf numFmtId="40" fontId="6" fillId="0" borderId="11" xfId="2" applyNumberFormat="1" applyFont="1" applyBorder="1" applyAlignment="1">
      <alignment horizontal="center"/>
    </xf>
    <xf numFmtId="38" fontId="6" fillId="0" borderId="11" xfId="2" applyNumberFormat="1" applyFont="1" applyBorder="1" applyAlignment="1">
      <alignment horizontal="center"/>
    </xf>
    <xf numFmtId="40" fontId="6" fillId="0" borderId="12" xfId="2" applyNumberFormat="1" applyFont="1" applyBorder="1" applyAlignment="1">
      <alignment horizontal="center"/>
    </xf>
    <xf numFmtId="0" fontId="6" fillId="0" borderId="0" xfId="3" applyFont="1"/>
    <xf numFmtId="0" fontId="6" fillId="0" borderId="11" xfId="2" applyFont="1" applyBorder="1" applyAlignment="1">
      <alignment horizontal="center"/>
    </xf>
    <xf numFmtId="0" fontId="6" fillId="0" borderId="11" xfId="2" applyFont="1" applyBorder="1"/>
    <xf numFmtId="0" fontId="0" fillId="0" borderId="11" xfId="2" applyFont="1" applyBorder="1"/>
    <xf numFmtId="0" fontId="6" fillId="0" borderId="13" xfId="2" applyFont="1" applyBorder="1" applyAlignment="1">
      <alignment horizontal="center"/>
    </xf>
    <xf numFmtId="0" fontId="6" fillId="0" borderId="13" xfId="2" applyFont="1" applyBorder="1"/>
    <xf numFmtId="38" fontId="4" fillId="2" borderId="14" xfId="2" applyNumberFormat="1" applyFont="1" applyFill="1" applyBorder="1" applyAlignment="1">
      <alignment horizontal="center"/>
    </xf>
    <xf numFmtId="0" fontId="4" fillId="2" borderId="15" xfId="2" applyFont="1" applyFill="1" applyBorder="1"/>
    <xf numFmtId="38" fontId="4" fillId="2" borderId="15" xfId="2" quotePrefix="1" applyNumberFormat="1" applyFont="1" applyFill="1" applyBorder="1" applyAlignment="1">
      <alignment horizontal="center"/>
    </xf>
    <xf numFmtId="38" fontId="4" fillId="2" borderId="15" xfId="2" applyNumberFormat="1" applyFont="1" applyFill="1" applyBorder="1" applyAlignment="1">
      <alignment horizontal="center"/>
    </xf>
    <xf numFmtId="38" fontId="4" fillId="2" borderId="16" xfId="2" quotePrefix="1" applyNumberFormat="1" applyFont="1" applyFill="1" applyBorder="1" applyAlignment="1">
      <alignment horizontal="center"/>
    </xf>
    <xf numFmtId="0" fontId="2" fillId="0" borderId="0" xfId="2" applyFont="1"/>
    <xf numFmtId="38" fontId="7" fillId="0" borderId="0" xfId="2" applyNumberFormat="1" applyFont="1" applyAlignment="1">
      <alignment horizontal="center"/>
    </xf>
    <xf numFmtId="38" fontId="2" fillId="0" borderId="0" xfId="2" applyNumberFormat="1" applyFont="1" applyAlignment="1">
      <alignment horizontal="center"/>
    </xf>
    <xf numFmtId="38" fontId="2" fillId="0" borderId="0" xfId="3" applyNumberFormat="1" applyFont="1"/>
    <xf numFmtId="0" fontId="6" fillId="0" borderId="0" xfId="2" applyFont="1" applyBorder="1" applyAlignment="1">
      <alignment horizontal="center"/>
    </xf>
    <xf numFmtId="40" fontId="6" fillId="0" borderId="0" xfId="2" applyNumberFormat="1" applyFont="1" applyBorder="1" applyAlignment="1">
      <alignment horizontal="center"/>
    </xf>
    <xf numFmtId="38" fontId="6" fillId="0" borderId="0" xfId="2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38" fontId="6" fillId="0" borderId="4" xfId="2" applyNumberFormat="1" applyFont="1" applyBorder="1" applyAlignment="1">
      <alignment horizontal="center"/>
    </xf>
    <xf numFmtId="40" fontId="6" fillId="0" borderId="7" xfId="2" applyNumberFormat="1" applyFont="1" applyBorder="1" applyAlignment="1">
      <alignment horizontal="center"/>
    </xf>
    <xf numFmtId="0" fontId="10" fillId="0" borderId="0" xfId="2" applyFont="1" applyAlignment="1">
      <alignment horizontal="left" vertical="center" indent="1"/>
    </xf>
    <xf numFmtId="2" fontId="12" fillId="0" borderId="0" xfId="2" applyNumberFormat="1" applyFont="1"/>
    <xf numFmtId="2" fontId="12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3" fontId="13" fillId="0" borderId="0" xfId="2" applyNumberFormat="1" applyFont="1"/>
    <xf numFmtId="49" fontId="13" fillId="0" borderId="0" xfId="2" applyNumberFormat="1" applyFont="1" applyAlignment="1">
      <alignment horizontal="center"/>
    </xf>
    <xf numFmtId="14" fontId="13" fillId="0" borderId="0" xfId="3" applyNumberFormat="1" applyFont="1" applyAlignment="1">
      <alignment horizontal="center"/>
    </xf>
    <xf numFmtId="0" fontId="14" fillId="0" borderId="0" xfId="4" applyFont="1" applyAlignment="1">
      <alignment horizontal="left" indent="1"/>
    </xf>
    <xf numFmtId="49" fontId="13" fillId="0" borderId="0" xfId="2" applyNumberFormat="1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Font="1" applyAlignment="1">
      <alignment horizontal="left" indent="1"/>
    </xf>
    <xf numFmtId="3" fontId="5" fillId="3" borderId="1" xfId="2" applyNumberFormat="1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/>
    </xf>
    <xf numFmtId="3" fontId="5" fillId="3" borderId="5" xfId="2" applyNumberFormat="1" applyFont="1" applyFill="1" applyBorder="1" applyAlignment="1">
      <alignment horizontal="center" vertical="center"/>
    </xf>
    <xf numFmtId="3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_03 - nss caps" xfId="2" xr:uid="{CF0B8BBB-C05E-4463-9DB2-9179FAC901D6}"/>
    <cellStyle name="Normal_06 - PROJc  calc" xfId="3" xr:uid="{119BCB3F-71A9-4E01-87F1-507B6E5E9A74}"/>
    <cellStyle name="Normal_11 - Q2  summaries" xfId="4" xr:uid="{767C53E9-0BA9-4D11-99D7-B44D9A2D436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hbl$\A%20-%20Doe\Fy1997\97%20-%20FINAL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LC"/>
      <sheetName val="Rates"/>
      <sheetName val="adjustment, June 98"/>
      <sheetName val="charterinfo"/>
      <sheetName val="Lea-Grade"/>
      <sheetName val="pivot-cha detai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9BB3-7532-4D8D-A456-B2E06ED6B1D1}">
  <sheetPr>
    <pageSetUpPr fitToPage="1"/>
  </sheetPr>
  <dimension ref="A1:M453"/>
  <sheetViews>
    <sheetView showGridLines="0" tabSelected="1" zoomScaleNormal="100" workbookViewId="0">
      <pane ySplit="9" topLeftCell="A10" activePane="bottomLeft" state="frozen"/>
      <selection activeCell="AE259" sqref="AE259"/>
      <selection pane="bottomLeft" activeCell="A10" sqref="A10"/>
    </sheetView>
  </sheetViews>
  <sheetFormatPr defaultColWidth="11.5" defaultRowHeight="15.75" x14ac:dyDescent="0.25"/>
  <cols>
    <col min="1" max="1" width="7.1640625" style="40" customWidth="1"/>
    <col min="2" max="2" width="27.1640625" style="40" customWidth="1"/>
    <col min="3" max="3" width="15" style="2" customWidth="1"/>
    <col min="4" max="4" width="13" style="40" customWidth="1"/>
    <col min="5" max="5" width="20.5" style="40" customWidth="1"/>
    <col min="6" max="6" width="19.5" style="42" customWidth="1"/>
    <col min="7" max="7" width="15.33203125" style="42" customWidth="1"/>
    <col min="8" max="8" width="21.5" style="42" customWidth="1"/>
    <col min="9" max="9" width="23.5" style="1" customWidth="1"/>
    <col min="10" max="10" width="20.5" style="1" customWidth="1"/>
    <col min="11" max="11" width="22.1640625" style="1" customWidth="1"/>
    <col min="12" max="12" width="19.5" style="1" customWidth="1"/>
    <col min="13" max="13" width="10.5" style="1" customWidth="1"/>
    <col min="14" max="16384" width="11.5" style="1"/>
  </cols>
  <sheetData>
    <row r="1" spans="1:12" s="55" customFormat="1" ht="21" x14ac:dyDescent="0.35">
      <c r="A1" s="50" t="s">
        <v>0</v>
      </c>
      <c r="B1" s="51"/>
      <c r="C1" s="52"/>
      <c r="D1" s="53"/>
      <c r="E1" s="53"/>
      <c r="F1" s="53"/>
      <c r="G1" s="53"/>
      <c r="H1" s="54"/>
    </row>
    <row r="2" spans="1:12" s="55" customFormat="1" ht="21" x14ac:dyDescent="0.35">
      <c r="A2" s="62" t="s">
        <v>466</v>
      </c>
      <c r="B2" s="51"/>
      <c r="C2" s="52"/>
      <c r="D2" s="56"/>
      <c r="E2" s="56"/>
      <c r="F2" s="57"/>
      <c r="G2" s="57"/>
      <c r="H2" s="58"/>
    </row>
    <row r="3" spans="1:12" s="55" customFormat="1" ht="21" x14ac:dyDescent="0.35">
      <c r="A3" s="59" t="s">
        <v>467</v>
      </c>
      <c r="B3" s="60"/>
      <c r="C3" s="57"/>
      <c r="D3" s="60"/>
      <c r="E3" s="60"/>
      <c r="F3" s="61"/>
      <c r="G3" s="61"/>
      <c r="H3" s="61"/>
    </row>
    <row r="4" spans="1:12" x14ac:dyDescent="0.25">
      <c r="A4" s="2"/>
      <c r="B4" s="2"/>
      <c r="D4" s="2"/>
      <c r="E4" s="2"/>
      <c r="F4" s="2"/>
      <c r="G4" s="2"/>
      <c r="H4" s="2"/>
    </row>
    <row r="5" spans="1:12" x14ac:dyDescent="0.25">
      <c r="A5" s="3"/>
      <c r="B5" s="4"/>
      <c r="C5" s="5"/>
      <c r="D5" s="6"/>
      <c r="E5" s="7"/>
      <c r="F5" s="7"/>
      <c r="G5" s="7"/>
      <c r="H5" s="8"/>
      <c r="I5" s="63" t="s">
        <v>1</v>
      </c>
      <c r="J5" s="64"/>
      <c r="K5" s="63" t="s">
        <v>2</v>
      </c>
      <c r="L5" s="64"/>
    </row>
    <row r="6" spans="1:12" x14ac:dyDescent="0.25">
      <c r="A6" s="9"/>
      <c r="B6" s="10"/>
      <c r="C6" s="10"/>
      <c r="D6" s="11"/>
      <c r="E6" s="11" t="s">
        <v>3</v>
      </c>
      <c r="F6" s="11" t="s">
        <v>4</v>
      </c>
      <c r="G6" s="11"/>
      <c r="H6" s="11"/>
      <c r="I6" s="65"/>
      <c r="J6" s="66"/>
      <c r="K6" s="65"/>
      <c r="L6" s="66"/>
    </row>
    <row r="7" spans="1:12" x14ac:dyDescent="0.25">
      <c r="A7" s="9"/>
      <c r="B7" s="10"/>
      <c r="C7" s="10" t="s">
        <v>5</v>
      </c>
      <c r="D7" s="11"/>
      <c r="E7" s="11" t="s">
        <v>6</v>
      </c>
      <c r="F7" s="11" t="s">
        <v>7</v>
      </c>
      <c r="G7" s="11" t="s">
        <v>8</v>
      </c>
      <c r="H7" s="11" t="s">
        <v>9</v>
      </c>
      <c r="I7" s="12" t="s">
        <v>10</v>
      </c>
      <c r="J7" s="13" t="s">
        <v>11</v>
      </c>
      <c r="K7" s="12" t="s">
        <v>10</v>
      </c>
      <c r="L7" s="13" t="s">
        <v>11</v>
      </c>
    </row>
    <row r="8" spans="1:12" x14ac:dyDescent="0.25">
      <c r="A8" s="9"/>
      <c r="B8" s="10"/>
      <c r="C8" s="10" t="s">
        <v>12</v>
      </c>
      <c r="D8" s="11"/>
      <c r="E8" s="11" t="s">
        <v>13</v>
      </c>
      <c r="F8" s="11" t="s">
        <v>13</v>
      </c>
      <c r="G8" s="11" t="s">
        <v>14</v>
      </c>
      <c r="H8" s="11" t="s">
        <v>15</v>
      </c>
      <c r="I8" s="12" t="s">
        <v>16</v>
      </c>
      <c r="J8" s="13" t="s">
        <v>16</v>
      </c>
      <c r="K8" s="12" t="s">
        <v>16</v>
      </c>
      <c r="L8" s="13" t="s">
        <v>16</v>
      </c>
    </row>
    <row r="9" spans="1:12" s="19" customFormat="1" ht="29.45" customHeight="1" x14ac:dyDescent="0.2">
      <c r="A9" s="14" t="s">
        <v>17</v>
      </c>
      <c r="B9" s="15" t="s">
        <v>12</v>
      </c>
      <c r="C9" s="15" t="s">
        <v>18</v>
      </c>
      <c r="D9" s="16" t="s">
        <v>19</v>
      </c>
      <c r="E9" s="16" t="s">
        <v>20</v>
      </c>
      <c r="F9" s="16" t="s">
        <v>20</v>
      </c>
      <c r="G9" s="16" t="s">
        <v>21</v>
      </c>
      <c r="H9" s="16" t="s">
        <v>22</v>
      </c>
      <c r="I9" s="17" t="s">
        <v>23</v>
      </c>
      <c r="J9" s="18" t="s">
        <v>23</v>
      </c>
      <c r="K9" s="17" t="s">
        <v>23</v>
      </c>
      <c r="L9" s="18" t="s">
        <v>23</v>
      </c>
    </row>
    <row r="10" spans="1:12" s="29" customFormat="1" ht="15" x14ac:dyDescent="0.25">
      <c r="A10" s="20">
        <v>1</v>
      </c>
      <c r="B10" s="21" t="s">
        <v>24</v>
      </c>
      <c r="C10" s="20">
        <v>1</v>
      </c>
      <c r="D10" s="22">
        <v>39</v>
      </c>
      <c r="E10" s="23">
        <v>14314.461538461539</v>
      </c>
      <c r="F10" s="23">
        <v>558264</v>
      </c>
      <c r="G10" s="24">
        <f>IF(D10&gt;0,IFERROR(F10/H10,""),"")</f>
        <v>1.7415251557037537E-2</v>
      </c>
      <c r="H10" s="23">
        <v>32056039.969999999</v>
      </c>
      <c r="I10" s="25">
        <f t="shared" ref="I10:I73" si="0">H10*0.09</f>
        <v>2885043.5972999996</v>
      </c>
      <c r="J10" s="26">
        <f>IF(AND(A10&lt;800,C10=1,H10&gt;0,I10&gt;0),(I10-F10)/E10,"")</f>
        <v>162.54747627412834</v>
      </c>
      <c r="K10" s="27" t="s">
        <v>465</v>
      </c>
      <c r="L10" s="28" t="str">
        <f>IF(K10="","", (K10-F10)/E10)</f>
        <v/>
      </c>
    </row>
    <row r="11" spans="1:12" s="29" customFormat="1" ht="15" x14ac:dyDescent="0.25">
      <c r="A11" s="30">
        <v>2</v>
      </c>
      <c r="B11" s="31" t="s">
        <v>25</v>
      </c>
      <c r="C11" s="20">
        <v>0</v>
      </c>
      <c r="D11" s="22">
        <v>0</v>
      </c>
      <c r="E11" s="23">
        <v>0</v>
      </c>
      <c r="F11" s="23">
        <v>0</v>
      </c>
      <c r="G11" s="24" t="str">
        <f t="shared" ref="G11:G74" si="1">IF(D11&gt;0,IFERROR(F11/H11,""),"")</f>
        <v/>
      </c>
      <c r="H11" s="23">
        <v>0</v>
      </c>
      <c r="I11" s="25">
        <f t="shared" si="0"/>
        <v>0</v>
      </c>
      <c r="J11" s="26" t="str">
        <f t="shared" ref="J11:J74" si="2">IF(AND(A11&lt;800,C11=1,H11&gt;0,I11&gt;0),(I11-F11)/E11,"")</f>
        <v/>
      </c>
      <c r="K11" s="27" t="s">
        <v>465</v>
      </c>
      <c r="L11" s="28" t="str">
        <f t="shared" ref="L11:L74" si="3">IF(K11="","", (K11-F11)/E11)</f>
        <v/>
      </c>
    </row>
    <row r="12" spans="1:12" s="29" customFormat="1" ht="15" x14ac:dyDescent="0.25">
      <c r="A12" s="30">
        <v>3</v>
      </c>
      <c r="B12" s="31" t="s">
        <v>26</v>
      </c>
      <c r="C12" s="20">
        <v>1</v>
      </c>
      <c r="D12" s="22">
        <v>0</v>
      </c>
      <c r="E12" s="23">
        <v>12369.724987572494</v>
      </c>
      <c r="F12" s="23">
        <v>0</v>
      </c>
      <c r="G12" s="24" t="str">
        <f t="shared" si="1"/>
        <v/>
      </c>
      <c r="H12" s="23">
        <v>15973403.479947858</v>
      </c>
      <c r="I12" s="25">
        <f t="shared" si="0"/>
        <v>1437606.313195307</v>
      </c>
      <c r="J12" s="26">
        <f t="shared" si="2"/>
        <v>116.21974737834744</v>
      </c>
      <c r="K12" s="27" t="s">
        <v>465</v>
      </c>
      <c r="L12" s="28" t="str">
        <f t="shared" si="3"/>
        <v/>
      </c>
    </row>
    <row r="13" spans="1:12" s="29" customFormat="1" ht="15" x14ac:dyDescent="0.25">
      <c r="A13" s="30">
        <v>4</v>
      </c>
      <c r="B13" s="31" t="s">
        <v>27</v>
      </c>
      <c r="C13" s="20">
        <v>0</v>
      </c>
      <c r="D13" s="22">
        <v>0</v>
      </c>
      <c r="E13" s="23">
        <v>0</v>
      </c>
      <c r="F13" s="23">
        <v>0</v>
      </c>
      <c r="G13" s="24" t="str">
        <f t="shared" si="1"/>
        <v/>
      </c>
      <c r="H13" s="23">
        <v>0</v>
      </c>
      <c r="I13" s="25">
        <f t="shared" si="0"/>
        <v>0</v>
      </c>
      <c r="J13" s="26" t="str">
        <f t="shared" si="2"/>
        <v/>
      </c>
      <c r="K13" s="27" t="s">
        <v>465</v>
      </c>
      <c r="L13" s="28" t="str">
        <f t="shared" si="3"/>
        <v/>
      </c>
    </row>
    <row r="14" spans="1:12" s="29" customFormat="1" ht="15" x14ac:dyDescent="0.25">
      <c r="A14" s="30">
        <v>5</v>
      </c>
      <c r="B14" s="31" t="s">
        <v>28</v>
      </c>
      <c r="C14" s="20">
        <v>1</v>
      </c>
      <c r="D14" s="22">
        <v>77</v>
      </c>
      <c r="E14" s="23">
        <v>16712.246753246753</v>
      </c>
      <c r="F14" s="23">
        <v>1286843</v>
      </c>
      <c r="G14" s="24">
        <f t="shared" si="1"/>
        <v>1.9727706276857472E-2</v>
      </c>
      <c r="H14" s="23">
        <v>65230239.235140711</v>
      </c>
      <c r="I14" s="25">
        <f t="shared" si="0"/>
        <v>5870721.5311626634</v>
      </c>
      <c r="J14" s="26">
        <f t="shared" si="2"/>
        <v>274.28260238391562</v>
      </c>
      <c r="K14" s="27" t="s">
        <v>465</v>
      </c>
      <c r="L14" s="28" t="str">
        <f t="shared" si="3"/>
        <v/>
      </c>
    </row>
    <row r="15" spans="1:12" s="29" customFormat="1" ht="15" x14ac:dyDescent="0.25">
      <c r="A15" s="30">
        <v>6</v>
      </c>
      <c r="B15" s="31" t="s">
        <v>29</v>
      </c>
      <c r="C15" s="20">
        <v>0</v>
      </c>
      <c r="D15" s="22">
        <v>0</v>
      </c>
      <c r="E15" s="23">
        <v>0</v>
      </c>
      <c r="F15" s="23">
        <v>0</v>
      </c>
      <c r="G15" s="24" t="str">
        <f t="shared" si="1"/>
        <v/>
      </c>
      <c r="H15" s="23">
        <v>0</v>
      </c>
      <c r="I15" s="25">
        <f t="shared" si="0"/>
        <v>0</v>
      </c>
      <c r="J15" s="26" t="str">
        <f t="shared" si="2"/>
        <v/>
      </c>
      <c r="K15" s="27" t="s">
        <v>465</v>
      </c>
      <c r="L15" s="28" t="str">
        <f t="shared" si="3"/>
        <v/>
      </c>
    </row>
    <row r="16" spans="1:12" s="29" customFormat="1" ht="15" x14ac:dyDescent="0.25">
      <c r="A16" s="30">
        <v>7</v>
      </c>
      <c r="B16" s="31" t="s">
        <v>30</v>
      </c>
      <c r="C16" s="20">
        <v>1</v>
      </c>
      <c r="D16" s="22">
        <v>68</v>
      </c>
      <c r="E16" s="23">
        <v>14601.264705882353</v>
      </c>
      <c r="F16" s="23">
        <v>992886</v>
      </c>
      <c r="G16" s="24">
        <f t="shared" si="1"/>
        <v>2.7852691307906356E-2</v>
      </c>
      <c r="H16" s="23">
        <v>35647758.021795049</v>
      </c>
      <c r="I16" s="25">
        <f t="shared" si="0"/>
        <v>3208298.2219615541</v>
      </c>
      <c r="J16" s="26">
        <f t="shared" si="2"/>
        <v>151.72741995897383</v>
      </c>
      <c r="K16" s="27" t="s">
        <v>465</v>
      </c>
      <c r="L16" s="28" t="str">
        <f t="shared" si="3"/>
        <v/>
      </c>
    </row>
    <row r="17" spans="1:12" s="29" customFormat="1" ht="15" x14ac:dyDescent="0.25">
      <c r="A17" s="30">
        <v>8</v>
      </c>
      <c r="B17" s="31" t="s">
        <v>31</v>
      </c>
      <c r="C17" s="20">
        <v>1</v>
      </c>
      <c r="D17" s="22">
        <v>74</v>
      </c>
      <c r="E17" s="23">
        <v>21284.18918918919</v>
      </c>
      <c r="F17" s="23">
        <v>1575030</v>
      </c>
      <c r="G17" s="24">
        <f t="shared" si="1"/>
        <v>5.8677175654211967E-2</v>
      </c>
      <c r="H17" s="23">
        <v>26842294</v>
      </c>
      <c r="I17" s="25">
        <f t="shared" si="0"/>
        <v>2415806.46</v>
      </c>
      <c r="J17" s="26">
        <f t="shared" si="2"/>
        <v>39.502395535323132</v>
      </c>
      <c r="K17" s="27" t="s">
        <v>465</v>
      </c>
      <c r="L17" s="28" t="str">
        <f t="shared" si="3"/>
        <v/>
      </c>
    </row>
    <row r="18" spans="1:12" s="29" customFormat="1" ht="15" x14ac:dyDescent="0.25">
      <c r="A18" s="30">
        <v>9</v>
      </c>
      <c r="B18" s="31" t="s">
        <v>32</v>
      </c>
      <c r="C18" s="20">
        <v>1</v>
      </c>
      <c r="D18" s="22">
        <v>14</v>
      </c>
      <c r="E18" s="23">
        <v>18089.714285714286</v>
      </c>
      <c r="F18" s="23">
        <v>253256</v>
      </c>
      <c r="G18" s="24">
        <f t="shared" si="1"/>
        <v>2.2480303499296775E-3</v>
      </c>
      <c r="H18" s="23">
        <v>112656842.02525216</v>
      </c>
      <c r="I18" s="25">
        <f t="shared" si="0"/>
        <v>10139115.782272695</v>
      </c>
      <c r="J18" s="26">
        <f t="shared" si="2"/>
        <v>546.49065353562298</v>
      </c>
      <c r="K18" s="27" t="s">
        <v>465</v>
      </c>
      <c r="L18" s="28" t="str">
        <f t="shared" si="3"/>
        <v/>
      </c>
    </row>
    <row r="19" spans="1:12" s="29" customFormat="1" ht="15" x14ac:dyDescent="0.25">
      <c r="A19" s="30">
        <v>10</v>
      </c>
      <c r="B19" s="31" t="s">
        <v>33</v>
      </c>
      <c r="C19" s="20">
        <v>1</v>
      </c>
      <c r="D19" s="22">
        <v>15</v>
      </c>
      <c r="E19" s="23">
        <v>18432.066666666666</v>
      </c>
      <c r="F19" s="23">
        <v>276481</v>
      </c>
      <c r="G19" s="24">
        <f t="shared" si="1"/>
        <v>2.9364742830627973E-3</v>
      </c>
      <c r="H19" s="23">
        <v>94154068.22893241</v>
      </c>
      <c r="I19" s="25">
        <f t="shared" si="0"/>
        <v>8473866.1406039167</v>
      </c>
      <c r="J19" s="26">
        <f t="shared" si="2"/>
        <v>444.7349984594195</v>
      </c>
      <c r="K19" s="27" t="s">
        <v>465</v>
      </c>
      <c r="L19" s="28" t="str">
        <f t="shared" si="3"/>
        <v/>
      </c>
    </row>
    <row r="20" spans="1:12" s="29" customFormat="1" ht="15" x14ac:dyDescent="0.25">
      <c r="A20" s="30">
        <v>11</v>
      </c>
      <c r="B20" s="31" t="s">
        <v>34</v>
      </c>
      <c r="C20" s="20">
        <v>0</v>
      </c>
      <c r="D20" s="22">
        <v>0</v>
      </c>
      <c r="E20" s="23">
        <v>0</v>
      </c>
      <c r="F20" s="23">
        <v>0</v>
      </c>
      <c r="G20" s="24" t="str">
        <f t="shared" si="1"/>
        <v/>
      </c>
      <c r="H20" s="23">
        <v>0</v>
      </c>
      <c r="I20" s="25">
        <f t="shared" si="0"/>
        <v>0</v>
      </c>
      <c r="J20" s="26" t="str">
        <f t="shared" si="2"/>
        <v/>
      </c>
      <c r="K20" s="27" t="s">
        <v>465</v>
      </c>
      <c r="L20" s="28" t="str">
        <f t="shared" si="3"/>
        <v/>
      </c>
    </row>
    <row r="21" spans="1:12" s="29" customFormat="1" ht="15" x14ac:dyDescent="0.25">
      <c r="A21" s="30">
        <v>12</v>
      </c>
      <c r="B21" s="31" t="s">
        <v>35</v>
      </c>
      <c r="C21" s="20">
        <v>0</v>
      </c>
      <c r="D21" s="22">
        <v>0</v>
      </c>
      <c r="E21" s="23">
        <v>0</v>
      </c>
      <c r="F21" s="23">
        <v>0</v>
      </c>
      <c r="G21" s="24" t="str">
        <f t="shared" si="1"/>
        <v/>
      </c>
      <c r="H21" s="23">
        <v>0</v>
      </c>
      <c r="I21" s="25">
        <f t="shared" si="0"/>
        <v>0</v>
      </c>
      <c r="J21" s="26" t="str">
        <f t="shared" si="2"/>
        <v/>
      </c>
      <c r="K21" s="27" t="s">
        <v>465</v>
      </c>
      <c r="L21" s="28" t="str">
        <f t="shared" si="3"/>
        <v/>
      </c>
    </row>
    <row r="22" spans="1:12" s="29" customFormat="1" ht="15" x14ac:dyDescent="0.25">
      <c r="A22" s="30">
        <v>13</v>
      </c>
      <c r="B22" s="31" t="s">
        <v>36</v>
      </c>
      <c r="C22" s="20">
        <v>0</v>
      </c>
      <c r="D22" s="22">
        <v>0</v>
      </c>
      <c r="E22" s="23">
        <v>14952.780000000002</v>
      </c>
      <c r="F22" s="23">
        <v>0</v>
      </c>
      <c r="G22" s="24" t="str">
        <f t="shared" si="1"/>
        <v/>
      </c>
      <c r="H22" s="23">
        <v>314533</v>
      </c>
      <c r="I22" s="25">
        <f t="shared" si="0"/>
        <v>28307.969999999998</v>
      </c>
      <c r="J22" s="26" t="str">
        <f t="shared" si="2"/>
        <v/>
      </c>
      <c r="K22" s="27" t="s">
        <v>465</v>
      </c>
      <c r="L22" s="28" t="str">
        <f t="shared" si="3"/>
        <v/>
      </c>
    </row>
    <row r="23" spans="1:12" s="29" customFormat="1" ht="15" x14ac:dyDescent="0.25">
      <c r="A23" s="30">
        <v>14</v>
      </c>
      <c r="B23" s="31" t="s">
        <v>37</v>
      </c>
      <c r="C23" s="20">
        <v>1</v>
      </c>
      <c r="D23" s="22">
        <v>0</v>
      </c>
      <c r="E23" s="23">
        <v>14478.446150705273</v>
      </c>
      <c r="F23" s="23">
        <v>0</v>
      </c>
      <c r="G23" s="24" t="str">
        <f t="shared" si="1"/>
        <v/>
      </c>
      <c r="H23" s="23">
        <v>40979819</v>
      </c>
      <c r="I23" s="25">
        <f t="shared" si="0"/>
        <v>3688183.71</v>
      </c>
      <c r="J23" s="26">
        <f t="shared" si="2"/>
        <v>254.73615549693096</v>
      </c>
      <c r="K23" s="27" t="s">
        <v>465</v>
      </c>
      <c r="L23" s="28" t="str">
        <f t="shared" si="3"/>
        <v/>
      </c>
    </row>
    <row r="24" spans="1:12" s="29" customFormat="1" ht="15" x14ac:dyDescent="0.25">
      <c r="A24" s="30">
        <v>15</v>
      </c>
      <c r="B24" s="31" t="s">
        <v>38</v>
      </c>
      <c r="C24" s="20">
        <v>0</v>
      </c>
      <c r="D24" s="22">
        <v>0</v>
      </c>
      <c r="E24" s="23">
        <v>0</v>
      </c>
      <c r="F24" s="23">
        <v>0</v>
      </c>
      <c r="G24" s="24" t="str">
        <f t="shared" si="1"/>
        <v/>
      </c>
      <c r="H24" s="23">
        <v>820.80799999999999</v>
      </c>
      <c r="I24" s="25">
        <f t="shared" si="0"/>
        <v>73.872720000000001</v>
      </c>
      <c r="J24" s="26" t="str">
        <f t="shared" si="2"/>
        <v/>
      </c>
      <c r="K24" s="27" t="s">
        <v>465</v>
      </c>
      <c r="L24" s="28" t="str">
        <f t="shared" si="3"/>
        <v/>
      </c>
    </row>
    <row r="25" spans="1:12" s="29" customFormat="1" ht="15" x14ac:dyDescent="0.25">
      <c r="A25" s="30">
        <v>16</v>
      </c>
      <c r="B25" s="31" t="s">
        <v>39</v>
      </c>
      <c r="C25" s="20">
        <v>1</v>
      </c>
      <c r="D25" s="22">
        <v>323</v>
      </c>
      <c r="E25" s="23">
        <v>12071.931888544892</v>
      </c>
      <c r="F25" s="23">
        <v>3899234</v>
      </c>
      <c r="G25" s="24">
        <f t="shared" si="1"/>
        <v>4.5961918114488028E-2</v>
      </c>
      <c r="H25" s="23">
        <v>84836189.609999999</v>
      </c>
      <c r="I25" s="25">
        <f t="shared" si="0"/>
        <v>7635257.0648999996</v>
      </c>
      <c r="J25" s="26">
        <f t="shared" si="2"/>
        <v>309.48013121620806</v>
      </c>
      <c r="K25" s="27" t="s">
        <v>465</v>
      </c>
      <c r="L25" s="28" t="str">
        <f t="shared" si="3"/>
        <v/>
      </c>
    </row>
    <row r="26" spans="1:12" s="29" customFormat="1" ht="15" x14ac:dyDescent="0.25">
      <c r="A26" s="30">
        <v>17</v>
      </c>
      <c r="B26" s="31" t="s">
        <v>40</v>
      </c>
      <c r="C26" s="20">
        <v>1</v>
      </c>
      <c r="D26" s="22">
        <v>10</v>
      </c>
      <c r="E26" s="23">
        <v>15503.1</v>
      </c>
      <c r="F26" s="23">
        <v>155031</v>
      </c>
      <c r="G26" s="24">
        <f t="shared" si="1"/>
        <v>4.3448687381021601E-3</v>
      </c>
      <c r="H26" s="23">
        <v>35681400.139999993</v>
      </c>
      <c r="I26" s="25">
        <f t="shared" si="0"/>
        <v>3211326.0125999991</v>
      </c>
      <c r="J26" s="26">
        <f t="shared" si="2"/>
        <v>197.14089521450543</v>
      </c>
      <c r="K26" s="27" t="s">
        <v>465</v>
      </c>
      <c r="L26" s="28" t="str">
        <f t="shared" si="3"/>
        <v/>
      </c>
    </row>
    <row r="27" spans="1:12" s="29" customFormat="1" ht="15" x14ac:dyDescent="0.25">
      <c r="A27" s="30">
        <v>18</v>
      </c>
      <c r="B27" s="31" t="s">
        <v>41</v>
      </c>
      <c r="C27" s="20">
        <v>1</v>
      </c>
      <c r="D27" s="22">
        <v>15</v>
      </c>
      <c r="E27" s="23">
        <v>20945.733333333334</v>
      </c>
      <c r="F27" s="23">
        <v>314186</v>
      </c>
      <c r="G27" s="24">
        <f t="shared" si="1"/>
        <v>2.6238629018594528E-2</v>
      </c>
      <c r="H27" s="23">
        <v>11974177.453301612</v>
      </c>
      <c r="I27" s="25">
        <f t="shared" si="0"/>
        <v>1077675.970797145</v>
      </c>
      <c r="J27" s="26">
        <f t="shared" si="2"/>
        <v>36.450858924195146</v>
      </c>
      <c r="K27" s="27" t="s">
        <v>465</v>
      </c>
      <c r="L27" s="28" t="str">
        <f t="shared" si="3"/>
        <v/>
      </c>
    </row>
    <row r="28" spans="1:12" s="29" customFormat="1" ht="15" x14ac:dyDescent="0.25">
      <c r="A28" s="30">
        <v>19</v>
      </c>
      <c r="B28" s="31" t="s">
        <v>42</v>
      </c>
      <c r="C28" s="20">
        <v>0</v>
      </c>
      <c r="D28" s="22">
        <v>0</v>
      </c>
      <c r="E28" s="23">
        <v>0</v>
      </c>
      <c r="F28" s="23">
        <v>0</v>
      </c>
      <c r="G28" s="24" t="str">
        <f t="shared" si="1"/>
        <v/>
      </c>
      <c r="H28" s="23">
        <v>0</v>
      </c>
      <c r="I28" s="25">
        <f t="shared" si="0"/>
        <v>0</v>
      </c>
      <c r="J28" s="26" t="str">
        <f t="shared" si="2"/>
        <v/>
      </c>
      <c r="K28" s="27" t="s">
        <v>465</v>
      </c>
      <c r="L28" s="28" t="str">
        <f t="shared" si="3"/>
        <v/>
      </c>
    </row>
    <row r="29" spans="1:12" s="29" customFormat="1" ht="15" x14ac:dyDescent="0.25">
      <c r="A29" s="30">
        <v>20</v>
      </c>
      <c r="B29" s="31" t="s">
        <v>43</v>
      </c>
      <c r="C29" s="20">
        <v>1</v>
      </c>
      <c r="D29" s="22">
        <v>332</v>
      </c>
      <c r="E29" s="23">
        <v>14929.60843373494</v>
      </c>
      <c r="F29" s="23">
        <v>4956630</v>
      </c>
      <c r="G29" s="24">
        <f t="shared" si="1"/>
        <v>5.6784753463630377E-2</v>
      </c>
      <c r="H29" s="23">
        <v>87288042.963409767</v>
      </c>
      <c r="I29" s="25">
        <f t="shared" si="0"/>
        <v>7855923.8667068789</v>
      </c>
      <c r="J29" s="26">
        <f t="shared" si="2"/>
        <v>194.19758258064124</v>
      </c>
      <c r="K29" s="27" t="s">
        <v>465</v>
      </c>
      <c r="L29" s="28" t="str">
        <f t="shared" si="3"/>
        <v/>
      </c>
    </row>
    <row r="30" spans="1:12" s="29" customFormat="1" ht="15" x14ac:dyDescent="0.25">
      <c r="A30" s="30">
        <v>21</v>
      </c>
      <c r="B30" s="31" t="s">
        <v>44</v>
      </c>
      <c r="C30" s="20">
        <v>0</v>
      </c>
      <c r="D30" s="22">
        <v>0</v>
      </c>
      <c r="E30" s="23">
        <v>0</v>
      </c>
      <c r="F30" s="23">
        <v>0</v>
      </c>
      <c r="G30" s="24" t="str">
        <f t="shared" si="1"/>
        <v/>
      </c>
      <c r="H30" s="23">
        <v>0</v>
      </c>
      <c r="I30" s="25">
        <f t="shared" si="0"/>
        <v>0</v>
      </c>
      <c r="J30" s="26" t="str">
        <f t="shared" si="2"/>
        <v/>
      </c>
      <c r="K30" s="27" t="s">
        <v>465</v>
      </c>
      <c r="L30" s="28" t="str">
        <f t="shared" si="3"/>
        <v/>
      </c>
    </row>
    <row r="31" spans="1:12" s="29" customFormat="1" ht="15" x14ac:dyDescent="0.25">
      <c r="A31" s="30">
        <v>22</v>
      </c>
      <c r="B31" s="31" t="s">
        <v>45</v>
      </c>
      <c r="C31" s="20">
        <v>0</v>
      </c>
      <c r="D31" s="22">
        <v>0</v>
      </c>
      <c r="E31" s="23">
        <v>17298.530000000002</v>
      </c>
      <c r="F31" s="23">
        <v>0</v>
      </c>
      <c r="G31" s="24" t="str">
        <f t="shared" si="1"/>
        <v/>
      </c>
      <c r="H31" s="23">
        <v>247010.6</v>
      </c>
      <c r="I31" s="25">
        <f t="shared" si="0"/>
        <v>22230.953999999998</v>
      </c>
      <c r="J31" s="26" t="str">
        <f t="shared" si="2"/>
        <v/>
      </c>
      <c r="K31" s="27" t="s">
        <v>465</v>
      </c>
      <c r="L31" s="28" t="str">
        <f t="shared" si="3"/>
        <v/>
      </c>
    </row>
    <row r="32" spans="1:12" s="29" customFormat="1" ht="15" x14ac:dyDescent="0.25">
      <c r="A32" s="30">
        <v>23</v>
      </c>
      <c r="B32" s="31" t="s">
        <v>46</v>
      </c>
      <c r="C32" s="20">
        <v>1</v>
      </c>
      <c r="D32" s="22">
        <v>2</v>
      </c>
      <c r="E32" s="23">
        <v>19972</v>
      </c>
      <c r="F32" s="23">
        <v>39944</v>
      </c>
      <c r="G32" s="24">
        <f t="shared" si="1"/>
        <v>7.9519807192667685E-4</v>
      </c>
      <c r="H32" s="23">
        <v>50231510.123283014</v>
      </c>
      <c r="I32" s="25">
        <f t="shared" si="0"/>
        <v>4520835.9110954711</v>
      </c>
      <c r="J32" s="26">
        <f t="shared" si="2"/>
        <v>224.3586977315978</v>
      </c>
      <c r="K32" s="27" t="s">
        <v>465</v>
      </c>
      <c r="L32" s="28" t="str">
        <f t="shared" si="3"/>
        <v/>
      </c>
    </row>
    <row r="33" spans="1:12" s="29" customFormat="1" ht="15" x14ac:dyDescent="0.25">
      <c r="A33" s="30">
        <v>24</v>
      </c>
      <c r="B33" s="31" t="s">
        <v>47</v>
      </c>
      <c r="C33" s="20">
        <v>1</v>
      </c>
      <c r="D33" s="22">
        <v>47</v>
      </c>
      <c r="E33" s="23">
        <v>13226.170212765957</v>
      </c>
      <c r="F33" s="23">
        <v>621630</v>
      </c>
      <c r="G33" s="24">
        <f t="shared" si="1"/>
        <v>2.0224135743720572E-2</v>
      </c>
      <c r="H33" s="23">
        <v>30737036.572403893</v>
      </c>
      <c r="I33" s="25">
        <f t="shared" si="0"/>
        <v>2766333.2915163501</v>
      </c>
      <c r="J33" s="26">
        <f t="shared" si="2"/>
        <v>162.15603285116299</v>
      </c>
      <c r="K33" s="27" t="s">
        <v>465</v>
      </c>
      <c r="L33" s="28" t="str">
        <f t="shared" si="3"/>
        <v/>
      </c>
    </row>
    <row r="34" spans="1:12" s="29" customFormat="1" ht="15" x14ac:dyDescent="0.25">
      <c r="A34" s="30">
        <v>25</v>
      </c>
      <c r="B34" s="31" t="s">
        <v>48</v>
      </c>
      <c r="C34" s="20">
        <v>1</v>
      </c>
      <c r="D34" s="22">
        <v>157</v>
      </c>
      <c r="E34" s="23">
        <v>16261.006369426752</v>
      </c>
      <c r="F34" s="23">
        <v>2552978</v>
      </c>
      <c r="G34" s="24">
        <f t="shared" si="1"/>
        <v>6.6362443086108072E-2</v>
      </c>
      <c r="H34" s="23">
        <v>38470223.235865556</v>
      </c>
      <c r="I34" s="25">
        <f t="shared" si="0"/>
        <v>3462320.0912278998</v>
      </c>
      <c r="J34" s="26">
        <f t="shared" si="2"/>
        <v>55.921636740614396</v>
      </c>
      <c r="K34" s="27" t="s">
        <v>465</v>
      </c>
      <c r="L34" s="28" t="str">
        <f t="shared" si="3"/>
        <v/>
      </c>
    </row>
    <row r="35" spans="1:12" s="29" customFormat="1" ht="15" x14ac:dyDescent="0.25">
      <c r="A35" s="30">
        <v>26</v>
      </c>
      <c r="B35" s="31" t="s">
        <v>49</v>
      </c>
      <c r="C35" s="20">
        <v>1</v>
      </c>
      <c r="D35" s="22">
        <v>3</v>
      </c>
      <c r="E35" s="23">
        <v>19157</v>
      </c>
      <c r="F35" s="23">
        <v>57471</v>
      </c>
      <c r="G35" s="24">
        <f t="shared" si="1"/>
        <v>8.212296813551775E-4</v>
      </c>
      <c r="H35" s="23">
        <v>69981640.099956512</v>
      </c>
      <c r="I35" s="25">
        <f t="shared" si="0"/>
        <v>6298347.6089960858</v>
      </c>
      <c r="J35" s="26">
        <f t="shared" si="2"/>
        <v>325.77525755578046</v>
      </c>
      <c r="K35" s="27" t="s">
        <v>465</v>
      </c>
      <c r="L35" s="28" t="str">
        <f t="shared" si="3"/>
        <v/>
      </c>
    </row>
    <row r="36" spans="1:12" s="29" customFormat="1" ht="15" x14ac:dyDescent="0.25">
      <c r="A36" s="30">
        <v>27</v>
      </c>
      <c r="B36" s="31" t="s">
        <v>50</v>
      </c>
      <c r="C36" s="20">
        <v>1</v>
      </c>
      <c r="D36" s="22">
        <v>2</v>
      </c>
      <c r="E36" s="23">
        <v>12659</v>
      </c>
      <c r="F36" s="23">
        <v>25318</v>
      </c>
      <c r="G36" s="24">
        <f t="shared" si="1"/>
        <v>2.6462060733763531E-3</v>
      </c>
      <c r="H36" s="23">
        <v>9567660</v>
      </c>
      <c r="I36" s="25">
        <f t="shared" si="0"/>
        <v>861089.4</v>
      </c>
      <c r="J36" s="26">
        <f t="shared" si="2"/>
        <v>66.021913263290941</v>
      </c>
      <c r="K36" s="27" t="s">
        <v>465</v>
      </c>
      <c r="L36" s="28" t="str">
        <f t="shared" si="3"/>
        <v/>
      </c>
    </row>
    <row r="37" spans="1:12" s="29" customFormat="1" ht="15" x14ac:dyDescent="0.25">
      <c r="A37" s="30">
        <v>28</v>
      </c>
      <c r="B37" s="31" t="s">
        <v>51</v>
      </c>
      <c r="C37" s="20">
        <v>0</v>
      </c>
      <c r="D37" s="22">
        <v>0</v>
      </c>
      <c r="E37" s="23">
        <v>0</v>
      </c>
      <c r="F37" s="23">
        <v>0</v>
      </c>
      <c r="G37" s="24" t="str">
        <f t="shared" si="1"/>
        <v/>
      </c>
      <c r="H37" s="23">
        <v>0</v>
      </c>
      <c r="I37" s="25">
        <f t="shared" si="0"/>
        <v>0</v>
      </c>
      <c r="J37" s="26" t="str">
        <f t="shared" si="2"/>
        <v/>
      </c>
      <c r="K37" s="27" t="s">
        <v>465</v>
      </c>
      <c r="L37" s="28" t="str">
        <f t="shared" si="3"/>
        <v/>
      </c>
    </row>
    <row r="38" spans="1:12" s="29" customFormat="1" ht="15" x14ac:dyDescent="0.25">
      <c r="A38" s="30">
        <v>29</v>
      </c>
      <c r="B38" s="31" t="s">
        <v>52</v>
      </c>
      <c r="C38" s="20">
        <v>0</v>
      </c>
      <c r="D38" s="22">
        <v>0</v>
      </c>
      <c r="E38" s="23">
        <v>0</v>
      </c>
      <c r="F38" s="23">
        <v>0</v>
      </c>
      <c r="G38" s="24" t="str">
        <f t="shared" si="1"/>
        <v/>
      </c>
      <c r="H38" s="23">
        <v>0</v>
      </c>
      <c r="I38" s="25">
        <f t="shared" si="0"/>
        <v>0</v>
      </c>
      <c r="J38" s="26" t="str">
        <f t="shared" si="2"/>
        <v/>
      </c>
      <c r="K38" s="27" t="s">
        <v>465</v>
      </c>
      <c r="L38" s="28" t="str">
        <f t="shared" si="3"/>
        <v/>
      </c>
    </row>
    <row r="39" spans="1:12" s="29" customFormat="1" ht="15" x14ac:dyDescent="0.25">
      <c r="A39" s="30">
        <v>30</v>
      </c>
      <c r="B39" s="31" t="s">
        <v>53</v>
      </c>
      <c r="C39" s="20">
        <v>1</v>
      </c>
      <c r="D39" s="22">
        <v>13</v>
      </c>
      <c r="E39" s="23">
        <v>15554.153846153846</v>
      </c>
      <c r="F39" s="23">
        <v>202204</v>
      </c>
      <c r="G39" s="24">
        <f t="shared" si="1"/>
        <v>2.9480554835524908E-3</v>
      </c>
      <c r="H39" s="23">
        <v>68588939.769999996</v>
      </c>
      <c r="I39" s="25">
        <f t="shared" si="0"/>
        <v>6173004.5792999994</v>
      </c>
      <c r="J39" s="26">
        <f t="shared" si="2"/>
        <v>383.87177074093489</v>
      </c>
      <c r="K39" s="27" t="s">
        <v>465</v>
      </c>
      <c r="L39" s="28" t="str">
        <f t="shared" si="3"/>
        <v/>
      </c>
    </row>
    <row r="40" spans="1:12" s="29" customFormat="1" ht="15" x14ac:dyDescent="0.25">
      <c r="A40" s="30">
        <v>31</v>
      </c>
      <c r="B40" s="31" t="s">
        <v>54</v>
      </c>
      <c r="C40" s="20">
        <v>1</v>
      </c>
      <c r="D40" s="22">
        <v>83</v>
      </c>
      <c r="E40" s="23">
        <v>16662.75903614458</v>
      </c>
      <c r="F40" s="23">
        <v>1383009</v>
      </c>
      <c r="G40" s="24">
        <f t="shared" si="1"/>
        <v>1.6758295453733047E-2</v>
      </c>
      <c r="H40" s="23">
        <v>82526830</v>
      </c>
      <c r="I40" s="25">
        <f t="shared" si="0"/>
        <v>7427414.7000000002</v>
      </c>
      <c r="J40" s="26">
        <f t="shared" si="2"/>
        <v>362.74939143563057</v>
      </c>
      <c r="K40" s="27" t="s">
        <v>465</v>
      </c>
      <c r="L40" s="28" t="str">
        <f t="shared" si="3"/>
        <v/>
      </c>
    </row>
    <row r="41" spans="1:12" s="29" customFormat="1" ht="15" x14ac:dyDescent="0.25">
      <c r="A41" s="30">
        <v>32</v>
      </c>
      <c r="B41" s="31" t="s">
        <v>55</v>
      </c>
      <c r="C41" s="20">
        <v>0</v>
      </c>
      <c r="D41" s="22">
        <v>0</v>
      </c>
      <c r="E41" s="23">
        <v>15958.101428571425</v>
      </c>
      <c r="F41" s="23">
        <v>0</v>
      </c>
      <c r="G41" s="24" t="str">
        <f t="shared" si="1"/>
        <v/>
      </c>
      <c r="H41" s="23">
        <v>452778</v>
      </c>
      <c r="I41" s="25">
        <f t="shared" si="0"/>
        <v>40750.019999999997</v>
      </c>
      <c r="J41" s="26" t="str">
        <f t="shared" si="2"/>
        <v/>
      </c>
      <c r="K41" s="27" t="s">
        <v>465</v>
      </c>
      <c r="L41" s="28" t="str">
        <f t="shared" si="3"/>
        <v/>
      </c>
    </row>
    <row r="42" spans="1:12" s="29" customFormat="1" ht="15" x14ac:dyDescent="0.25">
      <c r="A42" s="30">
        <v>33</v>
      </c>
      <c r="B42" s="31" t="s">
        <v>56</v>
      </c>
      <c r="C42" s="20">
        <v>0</v>
      </c>
      <c r="D42" s="22">
        <v>0</v>
      </c>
      <c r="E42" s="23">
        <v>14952.779999999999</v>
      </c>
      <c r="F42" s="23">
        <v>0</v>
      </c>
      <c r="G42" s="24" t="str">
        <f t="shared" si="1"/>
        <v/>
      </c>
      <c r="H42" s="23">
        <v>167315</v>
      </c>
      <c r="I42" s="25">
        <f t="shared" si="0"/>
        <v>15058.349999999999</v>
      </c>
      <c r="J42" s="26" t="str">
        <f t="shared" si="2"/>
        <v/>
      </c>
      <c r="K42" s="27" t="s">
        <v>465</v>
      </c>
      <c r="L42" s="28" t="str">
        <f t="shared" si="3"/>
        <v/>
      </c>
    </row>
    <row r="43" spans="1:12" s="29" customFormat="1" ht="15" x14ac:dyDescent="0.25">
      <c r="A43" s="30">
        <v>34</v>
      </c>
      <c r="B43" s="31" t="s">
        <v>57</v>
      </c>
      <c r="C43" s="20">
        <v>0</v>
      </c>
      <c r="D43" s="22">
        <v>0</v>
      </c>
      <c r="E43" s="23">
        <v>15459.313859999998</v>
      </c>
      <c r="F43" s="23">
        <v>0</v>
      </c>
      <c r="G43" s="24" t="str">
        <f t="shared" si="1"/>
        <v/>
      </c>
      <c r="H43" s="23">
        <v>18335.95</v>
      </c>
      <c r="I43" s="25">
        <f t="shared" si="0"/>
        <v>1650.2355</v>
      </c>
      <c r="J43" s="26" t="str">
        <f t="shared" si="2"/>
        <v/>
      </c>
      <c r="K43" s="27" t="s">
        <v>465</v>
      </c>
      <c r="L43" s="28" t="str">
        <f t="shared" si="3"/>
        <v/>
      </c>
    </row>
    <row r="44" spans="1:12" s="29" customFormat="1" ht="15" x14ac:dyDescent="0.25">
      <c r="A44" s="30">
        <v>35</v>
      </c>
      <c r="B44" s="31" t="s">
        <v>58</v>
      </c>
      <c r="C44" s="20">
        <v>1</v>
      </c>
      <c r="D44" s="22">
        <v>11244</v>
      </c>
      <c r="E44" s="23">
        <v>21428.709267164711</v>
      </c>
      <c r="F44" s="23">
        <v>240944407</v>
      </c>
      <c r="G44" s="24">
        <f t="shared" si="1"/>
        <v>0.17621661356008245</v>
      </c>
      <c r="H44" s="23">
        <v>1367319471.939847</v>
      </c>
      <c r="I44" s="25">
        <f t="shared" si="0"/>
        <v>123058752.47458622</v>
      </c>
      <c r="J44" s="26">
        <f t="shared" si="2"/>
        <v>-5501.2951576159739</v>
      </c>
      <c r="K44" s="27">
        <v>246117504.94917244</v>
      </c>
      <c r="L44" s="28">
        <f t="shared" si="3"/>
        <v>241.40968476805057</v>
      </c>
    </row>
    <row r="45" spans="1:12" s="29" customFormat="1" ht="15" x14ac:dyDescent="0.25">
      <c r="A45" s="30">
        <v>36</v>
      </c>
      <c r="B45" s="31" t="s">
        <v>59</v>
      </c>
      <c r="C45" s="20">
        <v>1</v>
      </c>
      <c r="D45" s="22">
        <v>150</v>
      </c>
      <c r="E45" s="23">
        <v>16335.2</v>
      </c>
      <c r="F45" s="23">
        <v>2450280</v>
      </c>
      <c r="G45" s="24">
        <f t="shared" si="1"/>
        <v>7.6422655508139731E-2</v>
      </c>
      <c r="H45" s="23">
        <v>32062220.079999998</v>
      </c>
      <c r="I45" s="25">
        <f t="shared" si="0"/>
        <v>2885599.8071999997</v>
      </c>
      <c r="J45" s="26">
        <f t="shared" si="2"/>
        <v>26.649187472452109</v>
      </c>
      <c r="K45" s="27" t="s">
        <v>465</v>
      </c>
      <c r="L45" s="28" t="str">
        <f t="shared" si="3"/>
        <v/>
      </c>
    </row>
    <row r="46" spans="1:12" s="29" customFormat="1" ht="15" x14ac:dyDescent="0.25">
      <c r="A46" s="30">
        <v>37</v>
      </c>
      <c r="B46" s="31" t="s">
        <v>60</v>
      </c>
      <c r="C46" s="20">
        <v>0</v>
      </c>
      <c r="D46" s="22">
        <v>0</v>
      </c>
      <c r="E46" s="23">
        <v>16110.571680000001</v>
      </c>
      <c r="F46" s="23">
        <v>0</v>
      </c>
      <c r="G46" s="24" t="str">
        <f t="shared" si="1"/>
        <v/>
      </c>
      <c r="H46" s="23">
        <v>283927</v>
      </c>
      <c r="I46" s="25">
        <f t="shared" si="0"/>
        <v>25553.43</v>
      </c>
      <c r="J46" s="26" t="str">
        <f t="shared" si="2"/>
        <v/>
      </c>
      <c r="K46" s="27" t="s">
        <v>465</v>
      </c>
      <c r="L46" s="28" t="str">
        <f t="shared" si="3"/>
        <v/>
      </c>
    </row>
    <row r="47" spans="1:12" s="29" customFormat="1" ht="15" x14ac:dyDescent="0.25">
      <c r="A47" s="30">
        <v>38</v>
      </c>
      <c r="B47" s="31" t="s">
        <v>61</v>
      </c>
      <c r="C47" s="20">
        <v>1</v>
      </c>
      <c r="D47" s="22">
        <v>1</v>
      </c>
      <c r="E47" s="23">
        <v>16515</v>
      </c>
      <c r="F47" s="23">
        <v>16515</v>
      </c>
      <c r="G47" s="24">
        <f t="shared" si="1"/>
        <v>1.2103899610410541E-3</v>
      </c>
      <c r="H47" s="23">
        <v>13644363</v>
      </c>
      <c r="I47" s="25">
        <f t="shared" si="0"/>
        <v>1227992.67</v>
      </c>
      <c r="J47" s="26">
        <f t="shared" si="2"/>
        <v>73.35620163487738</v>
      </c>
      <c r="K47" s="27" t="s">
        <v>465</v>
      </c>
      <c r="L47" s="28" t="str">
        <f t="shared" si="3"/>
        <v/>
      </c>
    </row>
    <row r="48" spans="1:12" s="29" customFormat="1" ht="15" x14ac:dyDescent="0.25">
      <c r="A48" s="30">
        <v>39</v>
      </c>
      <c r="B48" s="31" t="s">
        <v>62</v>
      </c>
      <c r="C48" s="20">
        <v>0</v>
      </c>
      <c r="D48" s="22">
        <v>0</v>
      </c>
      <c r="E48" s="23">
        <v>16561.294285714288</v>
      </c>
      <c r="F48" s="23">
        <v>0</v>
      </c>
      <c r="G48" s="24" t="str">
        <f t="shared" si="1"/>
        <v/>
      </c>
      <c r="H48" s="23">
        <v>579645</v>
      </c>
      <c r="I48" s="25">
        <f t="shared" si="0"/>
        <v>52168.049999999996</v>
      </c>
      <c r="J48" s="26" t="str">
        <f t="shared" si="2"/>
        <v/>
      </c>
      <c r="K48" s="27" t="s">
        <v>465</v>
      </c>
      <c r="L48" s="28" t="str">
        <f t="shared" si="3"/>
        <v/>
      </c>
    </row>
    <row r="49" spans="1:12" s="29" customFormat="1" ht="15" x14ac:dyDescent="0.25">
      <c r="A49" s="30">
        <v>40</v>
      </c>
      <c r="B49" s="31" t="s">
        <v>63</v>
      </c>
      <c r="C49" s="20">
        <v>1</v>
      </c>
      <c r="D49" s="22">
        <v>13</v>
      </c>
      <c r="E49" s="23">
        <v>17035.23076923077</v>
      </c>
      <c r="F49" s="23">
        <v>221458</v>
      </c>
      <c r="G49" s="24">
        <f t="shared" si="1"/>
        <v>2.6014970054282108E-3</v>
      </c>
      <c r="H49" s="23">
        <v>85127140.080465958</v>
      </c>
      <c r="I49" s="25">
        <f t="shared" si="0"/>
        <v>7661442.607241936</v>
      </c>
      <c r="J49" s="26">
        <f t="shared" si="2"/>
        <v>436.74105200148637</v>
      </c>
      <c r="K49" s="27" t="s">
        <v>465</v>
      </c>
      <c r="L49" s="28" t="str">
        <f t="shared" si="3"/>
        <v/>
      </c>
    </row>
    <row r="50" spans="1:12" s="29" customFormat="1" ht="15" x14ac:dyDescent="0.25">
      <c r="A50" s="30">
        <v>41</v>
      </c>
      <c r="B50" s="31" t="s">
        <v>64</v>
      </c>
      <c r="C50" s="20">
        <v>1</v>
      </c>
      <c r="D50" s="22">
        <v>0</v>
      </c>
      <c r="E50" s="23">
        <v>20428.805243619488</v>
      </c>
      <c r="F50" s="23">
        <v>0</v>
      </c>
      <c r="G50" s="24" t="str">
        <f t="shared" si="1"/>
        <v/>
      </c>
      <c r="H50" s="23">
        <v>9984753.9499999993</v>
      </c>
      <c r="I50" s="25">
        <f t="shared" si="0"/>
        <v>898627.85549999995</v>
      </c>
      <c r="J50" s="26">
        <f t="shared" si="2"/>
        <v>43.988272675939655</v>
      </c>
      <c r="K50" s="27" t="s">
        <v>465</v>
      </c>
      <c r="L50" s="28" t="str">
        <f t="shared" si="3"/>
        <v/>
      </c>
    </row>
    <row r="51" spans="1:12" s="29" customFormat="1" ht="15" x14ac:dyDescent="0.25">
      <c r="A51" s="30">
        <v>42</v>
      </c>
      <c r="B51" s="31" t="s">
        <v>65</v>
      </c>
      <c r="C51" s="20">
        <v>0</v>
      </c>
      <c r="D51" s="22">
        <v>0</v>
      </c>
      <c r="E51" s="23">
        <v>14952.779999999999</v>
      </c>
      <c r="F51" s="23">
        <v>0</v>
      </c>
      <c r="G51" s="24" t="str">
        <f t="shared" si="1"/>
        <v/>
      </c>
      <c r="H51" s="23">
        <v>1576882</v>
      </c>
      <c r="I51" s="25">
        <f t="shared" si="0"/>
        <v>141919.38</v>
      </c>
      <c r="J51" s="26" t="str">
        <f t="shared" si="2"/>
        <v/>
      </c>
      <c r="K51" s="27" t="s">
        <v>465</v>
      </c>
      <c r="L51" s="28" t="str">
        <f t="shared" si="3"/>
        <v/>
      </c>
    </row>
    <row r="52" spans="1:12" s="29" customFormat="1" ht="15" x14ac:dyDescent="0.25">
      <c r="A52" s="30">
        <v>43</v>
      </c>
      <c r="B52" s="31" t="s">
        <v>66</v>
      </c>
      <c r="C52" s="20">
        <v>1</v>
      </c>
      <c r="D52" s="22">
        <v>1</v>
      </c>
      <c r="E52" s="23">
        <v>12636</v>
      </c>
      <c r="F52" s="23">
        <v>12636</v>
      </c>
      <c r="G52" s="24">
        <f t="shared" si="1"/>
        <v>2.9418848396481215E-3</v>
      </c>
      <c r="H52" s="23">
        <v>4295205.5191634865</v>
      </c>
      <c r="I52" s="25">
        <f t="shared" si="0"/>
        <v>386568.49672471377</v>
      </c>
      <c r="J52" s="26">
        <f t="shared" si="2"/>
        <v>29.592631902873833</v>
      </c>
      <c r="K52" s="27" t="s">
        <v>465</v>
      </c>
      <c r="L52" s="28" t="str">
        <f t="shared" si="3"/>
        <v/>
      </c>
    </row>
    <row r="53" spans="1:12" s="29" customFormat="1" ht="15" x14ac:dyDescent="0.25">
      <c r="A53" s="30">
        <v>44</v>
      </c>
      <c r="B53" s="31" t="s">
        <v>67</v>
      </c>
      <c r="C53" s="20">
        <v>1</v>
      </c>
      <c r="D53" s="22">
        <v>1407</v>
      </c>
      <c r="E53" s="23">
        <v>14404.098081023454</v>
      </c>
      <c r="F53" s="23">
        <v>20266566</v>
      </c>
      <c r="G53" s="24">
        <f t="shared" si="1"/>
        <v>7.6699272587386957E-2</v>
      </c>
      <c r="H53" s="23">
        <v>264234135.68765444</v>
      </c>
      <c r="I53" s="25">
        <f t="shared" si="0"/>
        <v>23781072.211888898</v>
      </c>
      <c r="J53" s="26">
        <f t="shared" si="2"/>
        <v>243.99349352661324</v>
      </c>
      <c r="K53" s="27">
        <v>47562144.423777796</v>
      </c>
      <c r="L53" s="28">
        <f t="shared" si="3"/>
        <v>1894.9869870532264</v>
      </c>
    </row>
    <row r="54" spans="1:12" s="29" customFormat="1" ht="15" x14ac:dyDescent="0.25">
      <c r="A54" s="30">
        <v>45</v>
      </c>
      <c r="B54" s="31" t="s">
        <v>68</v>
      </c>
      <c r="C54" s="20">
        <v>1</v>
      </c>
      <c r="D54" s="22">
        <v>8</v>
      </c>
      <c r="E54" s="23">
        <v>13468</v>
      </c>
      <c r="F54" s="23">
        <v>107744</v>
      </c>
      <c r="G54" s="24">
        <f t="shared" si="1"/>
        <v>2.953222583007813E-2</v>
      </c>
      <c r="H54" s="23">
        <v>3648353.5179479886</v>
      </c>
      <c r="I54" s="25">
        <f t="shared" si="0"/>
        <v>328351.81661531894</v>
      </c>
      <c r="J54" s="26">
        <f t="shared" si="2"/>
        <v>16.380146763834194</v>
      </c>
      <c r="K54" s="27" t="s">
        <v>465</v>
      </c>
      <c r="L54" s="28" t="str">
        <f t="shared" si="3"/>
        <v/>
      </c>
    </row>
    <row r="55" spans="1:12" s="29" customFormat="1" ht="15" x14ac:dyDescent="0.25">
      <c r="A55" s="30">
        <v>46</v>
      </c>
      <c r="B55" s="31" t="s">
        <v>69</v>
      </c>
      <c r="C55" s="20">
        <v>1</v>
      </c>
      <c r="D55" s="22">
        <v>3</v>
      </c>
      <c r="E55" s="23">
        <v>21334</v>
      </c>
      <c r="F55" s="23">
        <v>64002</v>
      </c>
      <c r="G55" s="24">
        <f t="shared" si="1"/>
        <v>4.0448768559439932E-4</v>
      </c>
      <c r="H55" s="23">
        <v>158229786.17000002</v>
      </c>
      <c r="I55" s="25">
        <f t="shared" si="0"/>
        <v>14240680.7553</v>
      </c>
      <c r="J55" s="26">
        <f t="shared" si="2"/>
        <v>664.51105068435368</v>
      </c>
      <c r="K55" s="27" t="s">
        <v>465</v>
      </c>
      <c r="L55" s="28" t="str">
        <f t="shared" si="3"/>
        <v/>
      </c>
    </row>
    <row r="56" spans="1:12" s="29" customFormat="1" ht="15" x14ac:dyDescent="0.25">
      <c r="A56" s="30">
        <v>47</v>
      </c>
      <c r="B56" s="31" t="s">
        <v>70</v>
      </c>
      <c r="C56" s="20">
        <v>0</v>
      </c>
      <c r="D56" s="22">
        <v>0</v>
      </c>
      <c r="E56" s="23">
        <v>14952.78</v>
      </c>
      <c r="F56" s="23">
        <v>0</v>
      </c>
      <c r="G56" s="24" t="str">
        <f t="shared" si="1"/>
        <v/>
      </c>
      <c r="H56" s="23">
        <v>31710.2</v>
      </c>
      <c r="I56" s="25">
        <f t="shared" si="0"/>
        <v>2853.9180000000001</v>
      </c>
      <c r="J56" s="26" t="str">
        <f t="shared" si="2"/>
        <v/>
      </c>
      <c r="K56" s="27" t="s">
        <v>465</v>
      </c>
      <c r="L56" s="28" t="str">
        <f t="shared" si="3"/>
        <v/>
      </c>
    </row>
    <row r="57" spans="1:12" s="29" customFormat="1" ht="15" x14ac:dyDescent="0.25">
      <c r="A57" s="30">
        <v>48</v>
      </c>
      <c r="B57" s="31" t="s">
        <v>71</v>
      </c>
      <c r="C57" s="20">
        <v>1</v>
      </c>
      <c r="D57" s="22">
        <v>7</v>
      </c>
      <c r="E57" s="23">
        <v>18966.285714285714</v>
      </c>
      <c r="F57" s="23">
        <v>132764</v>
      </c>
      <c r="G57" s="24">
        <f t="shared" si="1"/>
        <v>1.6595423476252705E-3</v>
      </c>
      <c r="H57" s="23">
        <v>80000368.890844658</v>
      </c>
      <c r="I57" s="25">
        <f t="shared" si="0"/>
        <v>7200033.2001760192</v>
      </c>
      <c r="J57" s="26">
        <f t="shared" si="2"/>
        <v>372.62273207520212</v>
      </c>
      <c r="K57" s="27" t="s">
        <v>465</v>
      </c>
      <c r="L57" s="28" t="str">
        <f t="shared" si="3"/>
        <v/>
      </c>
    </row>
    <row r="58" spans="1:12" s="29" customFormat="1" ht="15" x14ac:dyDescent="0.25">
      <c r="A58" s="30">
        <v>49</v>
      </c>
      <c r="B58" s="31" t="s">
        <v>72</v>
      </c>
      <c r="C58" s="20">
        <v>1</v>
      </c>
      <c r="D58" s="22">
        <v>587</v>
      </c>
      <c r="E58" s="23">
        <v>32151.131175468483</v>
      </c>
      <c r="F58" s="23">
        <v>18872714</v>
      </c>
      <c r="G58" s="24">
        <f t="shared" si="1"/>
        <v>7.9682903232663915E-2</v>
      </c>
      <c r="H58" s="23">
        <v>236847720.58184278</v>
      </c>
      <c r="I58" s="25">
        <f t="shared" si="0"/>
        <v>21316294.852365848</v>
      </c>
      <c r="J58" s="26">
        <f t="shared" si="2"/>
        <v>76.002951156826342</v>
      </c>
      <c r="K58" s="27" t="s">
        <v>465</v>
      </c>
      <c r="L58" s="28" t="str">
        <f t="shared" si="3"/>
        <v/>
      </c>
    </row>
    <row r="59" spans="1:12" s="29" customFormat="1" ht="15" x14ac:dyDescent="0.25">
      <c r="A59" s="30">
        <v>50</v>
      </c>
      <c r="B59" s="31" t="s">
        <v>73</v>
      </c>
      <c r="C59" s="20">
        <v>1</v>
      </c>
      <c r="D59" s="22">
        <v>25</v>
      </c>
      <c r="E59" s="23">
        <v>17976.12</v>
      </c>
      <c r="F59" s="23">
        <v>449403</v>
      </c>
      <c r="G59" s="24">
        <f t="shared" si="1"/>
        <v>7.8968621165065814E-3</v>
      </c>
      <c r="H59" s="23">
        <v>56909060</v>
      </c>
      <c r="I59" s="25">
        <f t="shared" si="0"/>
        <v>5121815.3999999994</v>
      </c>
      <c r="J59" s="26">
        <f t="shared" si="2"/>
        <v>259.92329824233479</v>
      </c>
      <c r="K59" s="27" t="s">
        <v>465</v>
      </c>
      <c r="L59" s="28" t="str">
        <f t="shared" si="3"/>
        <v/>
      </c>
    </row>
    <row r="60" spans="1:12" s="29" customFormat="1" ht="15" x14ac:dyDescent="0.25">
      <c r="A60" s="30">
        <v>51</v>
      </c>
      <c r="B60" s="31" t="s">
        <v>74</v>
      </c>
      <c r="C60" s="20">
        <v>1</v>
      </c>
      <c r="D60" s="22">
        <v>0</v>
      </c>
      <c r="E60" s="23">
        <v>21138.822540503599</v>
      </c>
      <c r="F60" s="23">
        <v>0</v>
      </c>
      <c r="G60" s="24" t="str">
        <f t="shared" si="1"/>
        <v/>
      </c>
      <c r="H60" s="23">
        <v>12409879.479999999</v>
      </c>
      <c r="I60" s="25">
        <f t="shared" si="0"/>
        <v>1116889.1531999998</v>
      </c>
      <c r="J60" s="26">
        <f t="shared" si="2"/>
        <v>52.835920783191916</v>
      </c>
      <c r="K60" s="27" t="s">
        <v>465</v>
      </c>
      <c r="L60" s="28" t="str">
        <f t="shared" si="3"/>
        <v/>
      </c>
    </row>
    <row r="61" spans="1:12" s="29" customFormat="1" ht="15" x14ac:dyDescent="0.25">
      <c r="A61" s="30">
        <v>52</v>
      </c>
      <c r="B61" s="31" t="s">
        <v>75</v>
      </c>
      <c r="C61" s="20">
        <v>1</v>
      </c>
      <c r="D61" s="22">
        <v>70</v>
      </c>
      <c r="E61" s="23">
        <v>14961.042857142857</v>
      </c>
      <c r="F61" s="23">
        <v>1047273</v>
      </c>
      <c r="G61" s="24">
        <f t="shared" si="1"/>
        <v>4.3079065763934075E-2</v>
      </c>
      <c r="H61" s="23">
        <v>24310485.416254781</v>
      </c>
      <c r="I61" s="25">
        <f t="shared" si="0"/>
        <v>2187943.6874629301</v>
      </c>
      <c r="J61" s="26">
        <f t="shared" si="2"/>
        <v>76.242725748114495</v>
      </c>
      <c r="K61" s="27" t="s">
        <v>465</v>
      </c>
      <c r="L61" s="28" t="str">
        <f t="shared" si="3"/>
        <v/>
      </c>
    </row>
    <row r="62" spans="1:12" s="29" customFormat="1" ht="15" x14ac:dyDescent="0.25">
      <c r="A62" s="30">
        <v>53</v>
      </c>
      <c r="B62" s="31" t="s">
        <v>76</v>
      </c>
      <c r="C62" s="20">
        <v>0</v>
      </c>
      <c r="D62" s="22">
        <v>0</v>
      </c>
      <c r="E62" s="23">
        <v>14952.779999999999</v>
      </c>
      <c r="F62" s="23">
        <v>0</v>
      </c>
      <c r="G62" s="24" t="str">
        <f t="shared" si="1"/>
        <v/>
      </c>
      <c r="H62" s="23">
        <v>1999278</v>
      </c>
      <c r="I62" s="25">
        <f t="shared" si="0"/>
        <v>179935.02</v>
      </c>
      <c r="J62" s="26" t="str">
        <f t="shared" si="2"/>
        <v/>
      </c>
      <c r="K62" s="27" t="s">
        <v>465</v>
      </c>
      <c r="L62" s="28" t="str">
        <f t="shared" si="3"/>
        <v/>
      </c>
    </row>
    <row r="63" spans="1:12" s="29" customFormat="1" ht="15" x14ac:dyDescent="0.25">
      <c r="A63" s="30">
        <v>54</v>
      </c>
      <c r="B63" s="31" t="s">
        <v>77</v>
      </c>
      <c r="C63" s="20">
        <v>0</v>
      </c>
      <c r="D63" s="22">
        <v>0</v>
      </c>
      <c r="E63" s="23">
        <v>14952.78</v>
      </c>
      <c r="F63" s="23">
        <v>0</v>
      </c>
      <c r="G63" s="24" t="str">
        <f t="shared" si="1"/>
        <v/>
      </c>
      <c r="H63" s="23">
        <v>33312</v>
      </c>
      <c r="I63" s="25">
        <f t="shared" si="0"/>
        <v>2998.08</v>
      </c>
      <c r="J63" s="26" t="str">
        <f t="shared" si="2"/>
        <v/>
      </c>
      <c r="K63" s="27" t="s">
        <v>465</v>
      </c>
      <c r="L63" s="28" t="str">
        <f t="shared" si="3"/>
        <v/>
      </c>
    </row>
    <row r="64" spans="1:12" s="29" customFormat="1" ht="15" x14ac:dyDescent="0.25">
      <c r="A64" s="30">
        <v>55</v>
      </c>
      <c r="B64" s="31" t="s">
        <v>78</v>
      </c>
      <c r="C64" s="20">
        <v>0</v>
      </c>
      <c r="D64" s="22">
        <v>0</v>
      </c>
      <c r="E64" s="23">
        <v>0</v>
      </c>
      <c r="F64" s="23">
        <v>0</v>
      </c>
      <c r="G64" s="24" t="str">
        <f t="shared" si="1"/>
        <v/>
      </c>
      <c r="H64" s="23">
        <v>0</v>
      </c>
      <c r="I64" s="25">
        <f t="shared" si="0"/>
        <v>0</v>
      </c>
      <c r="J64" s="26" t="str">
        <f t="shared" si="2"/>
        <v/>
      </c>
      <c r="K64" s="27" t="s">
        <v>465</v>
      </c>
      <c r="L64" s="28" t="str">
        <f t="shared" si="3"/>
        <v/>
      </c>
    </row>
    <row r="65" spans="1:12" s="29" customFormat="1" ht="15" x14ac:dyDescent="0.25">
      <c r="A65" s="30">
        <v>56</v>
      </c>
      <c r="B65" s="31" t="s">
        <v>79</v>
      </c>
      <c r="C65" s="20">
        <v>1</v>
      </c>
      <c r="D65" s="22">
        <v>109</v>
      </c>
      <c r="E65" s="23">
        <v>14976.550458715596</v>
      </c>
      <c r="F65" s="23">
        <v>1632444</v>
      </c>
      <c r="G65" s="24">
        <f t="shared" si="1"/>
        <v>2.1183782867977462E-2</v>
      </c>
      <c r="H65" s="23">
        <v>77061024</v>
      </c>
      <c r="I65" s="25">
        <f t="shared" si="0"/>
        <v>6935492.1600000001</v>
      </c>
      <c r="J65" s="26">
        <f t="shared" si="2"/>
        <v>354.09009401853911</v>
      </c>
      <c r="K65" s="27" t="s">
        <v>465</v>
      </c>
      <c r="L65" s="28" t="str">
        <f t="shared" si="3"/>
        <v/>
      </c>
    </row>
    <row r="66" spans="1:12" s="29" customFormat="1" ht="15" x14ac:dyDescent="0.25">
      <c r="A66" s="30">
        <v>57</v>
      </c>
      <c r="B66" s="31" t="s">
        <v>80</v>
      </c>
      <c r="C66" s="20">
        <v>1</v>
      </c>
      <c r="D66" s="22">
        <v>994</v>
      </c>
      <c r="E66" s="23">
        <v>16156.482897384305</v>
      </c>
      <c r="F66" s="23">
        <v>16059544</v>
      </c>
      <c r="G66" s="24">
        <f t="shared" si="1"/>
        <v>0.13437698910802462</v>
      </c>
      <c r="H66" s="23">
        <v>119511116.49844941</v>
      </c>
      <c r="I66" s="25">
        <f t="shared" si="0"/>
        <v>10756000.484860446</v>
      </c>
      <c r="J66" s="26">
        <f t="shared" si="2"/>
        <v>-328.26101750141328</v>
      </c>
      <c r="K66" s="27">
        <v>21512000.969720893</v>
      </c>
      <c r="L66" s="28">
        <f t="shared" si="3"/>
        <v>337.4779649971735</v>
      </c>
    </row>
    <row r="67" spans="1:12" s="29" customFormat="1" ht="15" x14ac:dyDescent="0.25">
      <c r="A67" s="30">
        <v>58</v>
      </c>
      <c r="B67" s="31" t="s">
        <v>81</v>
      </c>
      <c r="C67" s="20">
        <v>0</v>
      </c>
      <c r="D67" s="22">
        <v>0</v>
      </c>
      <c r="E67" s="23">
        <v>14952.78</v>
      </c>
      <c r="F67" s="23">
        <v>0</v>
      </c>
      <c r="G67" s="24" t="str">
        <f t="shared" si="1"/>
        <v/>
      </c>
      <c r="H67" s="23">
        <v>15884.995000000001</v>
      </c>
      <c r="I67" s="25">
        <f t="shared" si="0"/>
        <v>1429.6495500000001</v>
      </c>
      <c r="J67" s="26" t="str">
        <f t="shared" si="2"/>
        <v/>
      </c>
      <c r="K67" s="27" t="s">
        <v>465</v>
      </c>
      <c r="L67" s="28" t="str">
        <f t="shared" si="3"/>
        <v/>
      </c>
    </row>
    <row r="68" spans="1:12" s="29" customFormat="1" ht="15" x14ac:dyDescent="0.25">
      <c r="A68" s="30">
        <v>59</v>
      </c>
      <c r="B68" s="31" t="s">
        <v>82</v>
      </c>
      <c r="C68" s="20">
        <v>0</v>
      </c>
      <c r="D68" s="22">
        <v>0</v>
      </c>
      <c r="E68" s="23">
        <v>14952.780000000002</v>
      </c>
      <c r="F68" s="23">
        <v>0</v>
      </c>
      <c r="G68" s="24" t="str">
        <f t="shared" si="1"/>
        <v/>
      </c>
      <c r="H68" s="23">
        <v>1690620</v>
      </c>
      <c r="I68" s="25">
        <f t="shared" si="0"/>
        <v>152155.79999999999</v>
      </c>
      <c r="J68" s="26" t="str">
        <f t="shared" si="2"/>
        <v/>
      </c>
      <c r="K68" s="27" t="s">
        <v>465</v>
      </c>
      <c r="L68" s="28" t="str">
        <f t="shared" si="3"/>
        <v/>
      </c>
    </row>
    <row r="69" spans="1:12" s="29" customFormat="1" ht="15" x14ac:dyDescent="0.25">
      <c r="A69" s="30">
        <v>60</v>
      </c>
      <c r="B69" s="31" t="s">
        <v>83</v>
      </c>
      <c r="C69" s="20">
        <v>0</v>
      </c>
      <c r="D69" s="22">
        <v>0</v>
      </c>
      <c r="E69" s="23">
        <v>16712.092499999999</v>
      </c>
      <c r="F69" s="23">
        <v>0</v>
      </c>
      <c r="G69" s="24" t="str">
        <f t="shared" si="1"/>
        <v/>
      </c>
      <c r="H69" s="23">
        <v>373997</v>
      </c>
      <c r="I69" s="25">
        <f t="shared" si="0"/>
        <v>33659.729999999996</v>
      </c>
      <c r="J69" s="26" t="str">
        <f t="shared" si="2"/>
        <v/>
      </c>
      <c r="K69" s="27" t="s">
        <v>465</v>
      </c>
      <c r="L69" s="28" t="str">
        <f t="shared" si="3"/>
        <v/>
      </c>
    </row>
    <row r="70" spans="1:12" s="29" customFormat="1" ht="15" x14ac:dyDescent="0.25">
      <c r="A70" s="30">
        <v>61</v>
      </c>
      <c r="B70" s="31" t="s">
        <v>84</v>
      </c>
      <c r="C70" s="20">
        <v>1</v>
      </c>
      <c r="D70" s="22">
        <v>345</v>
      </c>
      <c r="E70" s="23">
        <v>14126.104347826087</v>
      </c>
      <c r="F70" s="23">
        <v>4873506</v>
      </c>
      <c r="G70" s="24">
        <f t="shared" si="1"/>
        <v>4.420978135891554E-2</v>
      </c>
      <c r="H70" s="23">
        <v>110235921.7846977</v>
      </c>
      <c r="I70" s="25">
        <f t="shared" si="0"/>
        <v>9921232.9606227931</v>
      </c>
      <c r="J70" s="26">
        <f t="shared" si="2"/>
        <v>357.33326303791637</v>
      </c>
      <c r="K70" s="27" t="s">
        <v>465</v>
      </c>
      <c r="L70" s="28" t="str">
        <f t="shared" si="3"/>
        <v/>
      </c>
    </row>
    <row r="71" spans="1:12" s="29" customFormat="1" ht="15" x14ac:dyDescent="0.25">
      <c r="A71" s="30">
        <v>62</v>
      </c>
      <c r="B71" s="31" t="s">
        <v>85</v>
      </c>
      <c r="C71" s="20">
        <v>0</v>
      </c>
      <c r="D71" s="22">
        <v>0</v>
      </c>
      <c r="E71" s="23">
        <v>0</v>
      </c>
      <c r="F71" s="23">
        <v>0</v>
      </c>
      <c r="G71" s="24" t="str">
        <f t="shared" si="1"/>
        <v/>
      </c>
      <c r="H71" s="23">
        <v>0</v>
      </c>
      <c r="I71" s="25">
        <f t="shared" si="0"/>
        <v>0</v>
      </c>
      <c r="J71" s="26" t="str">
        <f t="shared" si="2"/>
        <v/>
      </c>
      <c r="K71" s="27" t="s">
        <v>465</v>
      </c>
      <c r="L71" s="28" t="str">
        <f t="shared" si="3"/>
        <v/>
      </c>
    </row>
    <row r="72" spans="1:12" s="29" customFormat="1" ht="15" x14ac:dyDescent="0.25">
      <c r="A72" s="30">
        <v>63</v>
      </c>
      <c r="B72" s="31" t="s">
        <v>86</v>
      </c>
      <c r="C72" s="20">
        <v>1</v>
      </c>
      <c r="D72" s="22">
        <v>4</v>
      </c>
      <c r="E72" s="23">
        <v>16293</v>
      </c>
      <c r="F72" s="23">
        <v>65172</v>
      </c>
      <c r="G72" s="24">
        <f t="shared" si="1"/>
        <v>2.3925506324138826E-2</v>
      </c>
      <c r="H72" s="23">
        <v>2723954.8922000001</v>
      </c>
      <c r="I72" s="25">
        <f t="shared" si="0"/>
        <v>245155.940298</v>
      </c>
      <c r="J72" s="26">
        <f t="shared" si="2"/>
        <v>11.046703510587369</v>
      </c>
      <c r="K72" s="27" t="s">
        <v>465</v>
      </c>
      <c r="L72" s="28" t="str">
        <f t="shared" si="3"/>
        <v/>
      </c>
    </row>
    <row r="73" spans="1:12" s="29" customFormat="1" ht="15" x14ac:dyDescent="0.25">
      <c r="A73" s="30">
        <v>64</v>
      </c>
      <c r="B73" s="31" t="s">
        <v>87</v>
      </c>
      <c r="C73" s="20">
        <v>1</v>
      </c>
      <c r="D73" s="22">
        <v>94</v>
      </c>
      <c r="E73" s="23">
        <v>12447.202127659575</v>
      </c>
      <c r="F73" s="23">
        <v>1170037</v>
      </c>
      <c r="G73" s="24">
        <f t="shared" si="1"/>
        <v>3.8625247723017876E-2</v>
      </c>
      <c r="H73" s="23">
        <v>30292025.78557812</v>
      </c>
      <c r="I73" s="25">
        <f t="shared" si="0"/>
        <v>2726282.3207020308</v>
      </c>
      <c r="J73" s="26">
        <f t="shared" si="2"/>
        <v>125.02772147033888</v>
      </c>
      <c r="K73" s="27">
        <v>5452564.6414040616</v>
      </c>
      <c r="L73" s="28">
        <f t="shared" si="3"/>
        <v>344.05544294067772</v>
      </c>
    </row>
    <row r="74" spans="1:12" s="29" customFormat="1" ht="15" x14ac:dyDescent="0.25">
      <c r="A74" s="30">
        <v>65</v>
      </c>
      <c r="B74" s="31" t="s">
        <v>88</v>
      </c>
      <c r="C74" s="20">
        <v>1</v>
      </c>
      <c r="D74" s="22">
        <v>9</v>
      </c>
      <c r="E74" s="23">
        <v>17814</v>
      </c>
      <c r="F74" s="23">
        <v>160326</v>
      </c>
      <c r="G74" s="24">
        <f t="shared" si="1"/>
        <v>5.9680547345593287E-3</v>
      </c>
      <c r="H74" s="23">
        <v>26864029.760249544</v>
      </c>
      <c r="I74" s="25">
        <f t="shared" ref="I74:I137" si="4">H74*0.09</f>
        <v>2417762.6784224589</v>
      </c>
      <c r="J74" s="26">
        <f t="shared" si="2"/>
        <v>126.72261583150662</v>
      </c>
      <c r="K74" s="27" t="s">
        <v>465</v>
      </c>
      <c r="L74" s="28" t="str">
        <f t="shared" si="3"/>
        <v/>
      </c>
    </row>
    <row r="75" spans="1:12" s="29" customFormat="1" ht="15" x14ac:dyDescent="0.25">
      <c r="A75" s="30">
        <v>66</v>
      </c>
      <c r="B75" s="31" t="s">
        <v>89</v>
      </c>
      <c r="C75" s="20">
        <v>0</v>
      </c>
      <c r="D75" s="22">
        <v>0</v>
      </c>
      <c r="E75" s="23">
        <v>0</v>
      </c>
      <c r="F75" s="23">
        <v>0</v>
      </c>
      <c r="G75" s="24" t="str">
        <f t="shared" ref="G75:G138" si="5">IF(D75&gt;0,IFERROR(F75/H75,""),"")</f>
        <v/>
      </c>
      <c r="H75" s="23">
        <v>0</v>
      </c>
      <c r="I75" s="25">
        <f t="shared" si="4"/>
        <v>0</v>
      </c>
      <c r="J75" s="26" t="str">
        <f t="shared" ref="J75:J138" si="6">IF(AND(A75&lt;800,C75=1,H75&gt;0,I75&gt;0),(I75-F75)/E75,"")</f>
        <v/>
      </c>
      <c r="K75" s="27" t="s">
        <v>465</v>
      </c>
      <c r="L75" s="28" t="str">
        <f t="shared" ref="L75:L138" si="7">IF(K75="","", (K75-F75)/E75)</f>
        <v/>
      </c>
    </row>
    <row r="76" spans="1:12" s="29" customFormat="1" ht="15" x14ac:dyDescent="0.25">
      <c r="A76" s="30">
        <v>67</v>
      </c>
      <c r="B76" s="31" t="s">
        <v>90</v>
      </c>
      <c r="C76" s="20">
        <v>1</v>
      </c>
      <c r="D76" s="22">
        <v>4</v>
      </c>
      <c r="E76" s="23">
        <v>18892.25</v>
      </c>
      <c r="F76" s="23">
        <v>75569</v>
      </c>
      <c r="G76" s="24">
        <f t="shared" si="5"/>
        <v>1.7037079622826451E-3</v>
      </c>
      <c r="H76" s="23">
        <v>44355606.519999996</v>
      </c>
      <c r="I76" s="25">
        <f t="shared" si="4"/>
        <v>3992004.5867999997</v>
      </c>
      <c r="J76" s="26">
        <f t="shared" si="6"/>
        <v>207.30381965091505</v>
      </c>
      <c r="K76" s="27" t="s">
        <v>465</v>
      </c>
      <c r="L76" s="28" t="str">
        <f t="shared" si="7"/>
        <v/>
      </c>
    </row>
    <row r="77" spans="1:12" s="29" customFormat="1" ht="15" x14ac:dyDescent="0.25">
      <c r="A77" s="30">
        <v>68</v>
      </c>
      <c r="B77" s="31" t="s">
        <v>91</v>
      </c>
      <c r="C77" s="20">
        <v>1</v>
      </c>
      <c r="D77" s="22">
        <v>0</v>
      </c>
      <c r="E77" s="23">
        <v>29944.074102564104</v>
      </c>
      <c r="F77" s="23">
        <v>0</v>
      </c>
      <c r="G77" s="24" t="str">
        <f t="shared" si="5"/>
        <v/>
      </c>
      <c r="H77" s="23">
        <v>2327125.23</v>
      </c>
      <c r="I77" s="25">
        <f t="shared" si="4"/>
        <v>209441.27069999999</v>
      </c>
      <c r="J77" s="26">
        <f t="shared" si="6"/>
        <v>6.9944146538852436</v>
      </c>
      <c r="K77" s="27" t="s">
        <v>465</v>
      </c>
      <c r="L77" s="28" t="str">
        <f t="shared" si="7"/>
        <v/>
      </c>
    </row>
    <row r="78" spans="1:12" s="29" customFormat="1" ht="15" x14ac:dyDescent="0.25">
      <c r="A78" s="30">
        <v>69</v>
      </c>
      <c r="B78" s="31" t="s">
        <v>92</v>
      </c>
      <c r="C78" s="20">
        <v>0</v>
      </c>
      <c r="D78" s="22">
        <v>0</v>
      </c>
      <c r="E78" s="23">
        <v>14952.78</v>
      </c>
      <c r="F78" s="23">
        <v>0</v>
      </c>
      <c r="G78" s="24" t="str">
        <f t="shared" si="5"/>
        <v/>
      </c>
      <c r="H78" s="23">
        <v>153481.20000000001</v>
      </c>
      <c r="I78" s="25">
        <f t="shared" si="4"/>
        <v>13813.308000000001</v>
      </c>
      <c r="J78" s="26" t="str">
        <f t="shared" si="6"/>
        <v/>
      </c>
      <c r="K78" s="27" t="s">
        <v>465</v>
      </c>
      <c r="L78" s="28" t="str">
        <f t="shared" si="7"/>
        <v/>
      </c>
    </row>
    <row r="79" spans="1:12" s="29" customFormat="1" ht="15" x14ac:dyDescent="0.25">
      <c r="A79" s="30">
        <v>70</v>
      </c>
      <c r="B79" s="31" t="s">
        <v>93</v>
      </c>
      <c r="C79" s="20">
        <v>0</v>
      </c>
      <c r="D79" s="22">
        <v>0</v>
      </c>
      <c r="E79" s="23">
        <v>16434.306315789476</v>
      </c>
      <c r="F79" s="23">
        <v>0</v>
      </c>
      <c r="G79" s="24" t="str">
        <f t="shared" si="5"/>
        <v/>
      </c>
      <c r="H79" s="23">
        <v>495607</v>
      </c>
      <c r="I79" s="25">
        <f t="shared" si="4"/>
        <v>44604.63</v>
      </c>
      <c r="J79" s="26" t="str">
        <f t="shared" si="6"/>
        <v/>
      </c>
      <c r="K79" s="27" t="s">
        <v>465</v>
      </c>
      <c r="L79" s="28" t="str">
        <f t="shared" si="7"/>
        <v/>
      </c>
    </row>
    <row r="80" spans="1:12" s="29" customFormat="1" ht="15" x14ac:dyDescent="0.25">
      <c r="A80" s="30">
        <v>71</v>
      </c>
      <c r="B80" s="31" t="s">
        <v>94</v>
      </c>
      <c r="C80" s="20">
        <v>1</v>
      </c>
      <c r="D80" s="22">
        <v>13</v>
      </c>
      <c r="E80" s="23">
        <v>16320.538461538461</v>
      </c>
      <c r="F80" s="23">
        <v>212167</v>
      </c>
      <c r="G80" s="24">
        <f t="shared" si="5"/>
        <v>3.6115942821625885E-3</v>
      </c>
      <c r="H80" s="23">
        <v>58746078.164947256</v>
      </c>
      <c r="I80" s="25">
        <f t="shared" si="4"/>
        <v>5287147.0348452525</v>
      </c>
      <c r="J80" s="26">
        <f t="shared" si="6"/>
        <v>310.9566542063011</v>
      </c>
      <c r="K80" s="27" t="s">
        <v>465</v>
      </c>
      <c r="L80" s="28" t="str">
        <f t="shared" si="7"/>
        <v/>
      </c>
    </row>
    <row r="81" spans="1:12" s="29" customFormat="1" ht="15" x14ac:dyDescent="0.25">
      <c r="A81" s="30">
        <v>72</v>
      </c>
      <c r="B81" s="31" t="s">
        <v>95</v>
      </c>
      <c r="C81" s="20">
        <v>1</v>
      </c>
      <c r="D81" s="22">
        <v>11</v>
      </c>
      <c r="E81" s="23">
        <v>17166.090909090908</v>
      </c>
      <c r="F81" s="23">
        <v>188827</v>
      </c>
      <c r="G81" s="24">
        <f t="shared" si="5"/>
        <v>3.7147215267184772E-3</v>
      </c>
      <c r="H81" s="23">
        <v>50832074.125030473</v>
      </c>
      <c r="I81" s="25">
        <f t="shared" si="4"/>
        <v>4574886.6712527424</v>
      </c>
      <c r="J81" s="26">
        <f t="shared" si="6"/>
        <v>255.50719115264326</v>
      </c>
      <c r="K81" s="27" t="s">
        <v>465</v>
      </c>
      <c r="L81" s="28" t="str">
        <f t="shared" si="7"/>
        <v/>
      </c>
    </row>
    <row r="82" spans="1:12" s="29" customFormat="1" ht="15" x14ac:dyDescent="0.25">
      <c r="A82" s="30">
        <v>73</v>
      </c>
      <c r="B82" s="31" t="s">
        <v>96</v>
      </c>
      <c r="C82" s="20">
        <v>1</v>
      </c>
      <c r="D82" s="22">
        <v>32</v>
      </c>
      <c r="E82" s="23">
        <v>22865.5625</v>
      </c>
      <c r="F82" s="23">
        <v>731698</v>
      </c>
      <c r="G82" s="24">
        <f t="shared" si="5"/>
        <v>1.3257254196657743E-2</v>
      </c>
      <c r="H82" s="23">
        <v>55192273.539151624</v>
      </c>
      <c r="I82" s="25">
        <f t="shared" si="4"/>
        <v>4967304.6185236461</v>
      </c>
      <c r="J82" s="26">
        <f t="shared" si="6"/>
        <v>185.23955483376568</v>
      </c>
      <c r="K82" s="27" t="s">
        <v>465</v>
      </c>
      <c r="L82" s="28" t="str">
        <f t="shared" si="7"/>
        <v/>
      </c>
    </row>
    <row r="83" spans="1:12" s="29" customFormat="1" ht="15" x14ac:dyDescent="0.25">
      <c r="A83" s="30">
        <v>74</v>
      </c>
      <c r="B83" s="31" t="s">
        <v>97</v>
      </c>
      <c r="C83" s="20">
        <v>1</v>
      </c>
      <c r="D83" s="22">
        <v>7</v>
      </c>
      <c r="E83" s="23">
        <v>17451</v>
      </c>
      <c r="F83" s="23">
        <v>122157</v>
      </c>
      <c r="G83" s="24">
        <f t="shared" si="5"/>
        <v>2.0252640923188178E-2</v>
      </c>
      <c r="H83" s="23">
        <v>6031657.8200000003</v>
      </c>
      <c r="I83" s="25">
        <f t="shared" si="4"/>
        <v>542849.20380000002</v>
      </c>
      <c r="J83" s="26">
        <f t="shared" si="6"/>
        <v>24.1070542547705</v>
      </c>
      <c r="K83" s="27" t="s">
        <v>465</v>
      </c>
      <c r="L83" s="28" t="str">
        <f t="shared" si="7"/>
        <v/>
      </c>
    </row>
    <row r="84" spans="1:12" s="29" customFormat="1" ht="15" x14ac:dyDescent="0.25">
      <c r="A84" s="30">
        <v>75</v>
      </c>
      <c r="B84" s="31" t="s">
        <v>98</v>
      </c>
      <c r="C84" s="20">
        <v>0</v>
      </c>
      <c r="D84" s="22">
        <v>0</v>
      </c>
      <c r="E84" s="23">
        <v>0</v>
      </c>
      <c r="F84" s="23">
        <v>0</v>
      </c>
      <c r="G84" s="24" t="str">
        <f t="shared" si="5"/>
        <v/>
      </c>
      <c r="H84" s="23">
        <v>115334</v>
      </c>
      <c r="I84" s="25">
        <f t="shared" si="4"/>
        <v>10380.06</v>
      </c>
      <c r="J84" s="26" t="str">
        <f t="shared" si="6"/>
        <v/>
      </c>
      <c r="K84" s="27" t="s">
        <v>465</v>
      </c>
      <c r="L84" s="28" t="str">
        <f t="shared" si="7"/>
        <v/>
      </c>
    </row>
    <row r="85" spans="1:12" s="29" customFormat="1" ht="15" x14ac:dyDescent="0.25">
      <c r="A85" s="30">
        <v>76</v>
      </c>
      <c r="B85" s="31" t="s">
        <v>99</v>
      </c>
      <c r="C85" s="20">
        <v>0</v>
      </c>
      <c r="D85" s="22">
        <v>0</v>
      </c>
      <c r="E85" s="23">
        <v>0</v>
      </c>
      <c r="F85" s="23">
        <v>0</v>
      </c>
      <c r="G85" s="24" t="str">
        <f t="shared" si="5"/>
        <v/>
      </c>
      <c r="H85" s="23">
        <v>0</v>
      </c>
      <c r="I85" s="25">
        <f t="shared" si="4"/>
        <v>0</v>
      </c>
      <c r="J85" s="26" t="str">
        <f t="shared" si="6"/>
        <v/>
      </c>
      <c r="K85" s="27" t="s">
        <v>465</v>
      </c>
      <c r="L85" s="28" t="str">
        <f t="shared" si="7"/>
        <v/>
      </c>
    </row>
    <row r="86" spans="1:12" s="29" customFormat="1" ht="15" x14ac:dyDescent="0.25">
      <c r="A86" s="30">
        <v>77</v>
      </c>
      <c r="B86" s="31" t="s">
        <v>100</v>
      </c>
      <c r="C86" s="20">
        <v>1</v>
      </c>
      <c r="D86" s="22">
        <v>2</v>
      </c>
      <c r="E86" s="23">
        <v>12460</v>
      </c>
      <c r="F86" s="23">
        <v>24920</v>
      </c>
      <c r="G86" s="24">
        <f t="shared" si="5"/>
        <v>1.4078217103130398E-3</v>
      </c>
      <c r="H86" s="23">
        <v>17701105.059999999</v>
      </c>
      <c r="I86" s="25">
        <f t="shared" si="4"/>
        <v>1593099.4553999999</v>
      </c>
      <c r="J86" s="26">
        <f t="shared" si="6"/>
        <v>125.85709914927767</v>
      </c>
      <c r="K86" s="27" t="s">
        <v>465</v>
      </c>
      <c r="L86" s="28" t="str">
        <f t="shared" si="7"/>
        <v/>
      </c>
    </row>
    <row r="87" spans="1:12" s="29" customFormat="1" ht="15" x14ac:dyDescent="0.25">
      <c r="A87" s="30">
        <v>78</v>
      </c>
      <c r="B87" s="31" t="s">
        <v>101</v>
      </c>
      <c r="C87" s="20">
        <v>1</v>
      </c>
      <c r="D87" s="22">
        <v>0</v>
      </c>
      <c r="E87" s="23">
        <v>22098.524435756302</v>
      </c>
      <c r="F87" s="23">
        <v>0</v>
      </c>
      <c r="G87" s="24" t="str">
        <f t="shared" si="5"/>
        <v/>
      </c>
      <c r="H87" s="23">
        <v>12485569.129999999</v>
      </c>
      <c r="I87" s="25">
        <f t="shared" si="4"/>
        <v>1123701.2216999999</v>
      </c>
      <c r="J87" s="26">
        <f t="shared" si="6"/>
        <v>50.849604233385193</v>
      </c>
      <c r="K87" s="27" t="s">
        <v>465</v>
      </c>
      <c r="L87" s="28" t="str">
        <f t="shared" si="7"/>
        <v/>
      </c>
    </row>
    <row r="88" spans="1:12" s="29" customFormat="1" ht="15" x14ac:dyDescent="0.25">
      <c r="A88" s="30">
        <v>79</v>
      </c>
      <c r="B88" s="31" t="s">
        <v>102</v>
      </c>
      <c r="C88" s="20">
        <v>1</v>
      </c>
      <c r="D88" s="22">
        <v>291</v>
      </c>
      <c r="E88" s="23">
        <v>11368.927835051547</v>
      </c>
      <c r="F88" s="23">
        <v>3308358</v>
      </c>
      <c r="G88" s="24">
        <f t="shared" si="5"/>
        <v>7.1829379479338082E-2</v>
      </c>
      <c r="H88" s="23">
        <v>46058563</v>
      </c>
      <c r="I88" s="25">
        <f t="shared" si="4"/>
        <v>4145270.67</v>
      </c>
      <c r="J88" s="26">
        <f t="shared" si="6"/>
        <v>73.614036621792437</v>
      </c>
      <c r="K88" s="27" t="s">
        <v>465</v>
      </c>
      <c r="L88" s="28" t="str">
        <f t="shared" si="7"/>
        <v/>
      </c>
    </row>
    <row r="89" spans="1:12" s="29" customFormat="1" ht="15" x14ac:dyDescent="0.25">
      <c r="A89" s="30">
        <v>80</v>
      </c>
      <c r="B89" s="31" t="s">
        <v>103</v>
      </c>
      <c r="C89" s="20">
        <v>0</v>
      </c>
      <c r="D89" s="22">
        <v>0</v>
      </c>
      <c r="E89" s="23">
        <v>0</v>
      </c>
      <c r="F89" s="23">
        <v>0</v>
      </c>
      <c r="G89" s="24" t="str">
        <f t="shared" si="5"/>
        <v/>
      </c>
      <c r="H89" s="23">
        <v>46350</v>
      </c>
      <c r="I89" s="25">
        <f t="shared" si="4"/>
        <v>4171.5</v>
      </c>
      <c r="J89" s="26" t="str">
        <f t="shared" si="6"/>
        <v/>
      </c>
      <c r="K89" s="27" t="s">
        <v>465</v>
      </c>
      <c r="L89" s="28" t="str">
        <f t="shared" si="7"/>
        <v/>
      </c>
    </row>
    <row r="90" spans="1:12" s="29" customFormat="1" ht="15" x14ac:dyDescent="0.25">
      <c r="A90" s="30">
        <v>81</v>
      </c>
      <c r="B90" s="31" t="s">
        <v>104</v>
      </c>
      <c r="C90" s="20">
        <v>0</v>
      </c>
      <c r="D90" s="22">
        <v>0</v>
      </c>
      <c r="E90" s="23">
        <v>0</v>
      </c>
      <c r="F90" s="23">
        <v>0</v>
      </c>
      <c r="G90" s="24" t="str">
        <f t="shared" si="5"/>
        <v/>
      </c>
      <c r="H90" s="23">
        <v>715.40000000000009</v>
      </c>
      <c r="I90" s="25">
        <f t="shared" si="4"/>
        <v>64.38600000000001</v>
      </c>
      <c r="J90" s="26" t="str">
        <f t="shared" si="6"/>
        <v/>
      </c>
      <c r="K90" s="27" t="s">
        <v>465</v>
      </c>
      <c r="L90" s="28" t="str">
        <f t="shared" si="7"/>
        <v/>
      </c>
    </row>
    <row r="91" spans="1:12" s="29" customFormat="1" ht="15" x14ac:dyDescent="0.25">
      <c r="A91" s="30">
        <v>82</v>
      </c>
      <c r="B91" s="31" t="s">
        <v>105</v>
      </c>
      <c r="C91" s="20">
        <v>1</v>
      </c>
      <c r="D91" s="22">
        <v>15</v>
      </c>
      <c r="E91" s="23">
        <v>15303.066666666668</v>
      </c>
      <c r="F91" s="23">
        <v>229546</v>
      </c>
      <c r="G91" s="24">
        <f t="shared" si="5"/>
        <v>5.0779376895425813E-3</v>
      </c>
      <c r="H91" s="23">
        <v>45204572.019999996</v>
      </c>
      <c r="I91" s="25">
        <f t="shared" si="4"/>
        <v>4068411.4817999993</v>
      </c>
      <c r="J91" s="26">
        <f t="shared" si="6"/>
        <v>250.85596014306495</v>
      </c>
      <c r="K91" s="27" t="s">
        <v>465</v>
      </c>
      <c r="L91" s="28" t="str">
        <f t="shared" si="7"/>
        <v/>
      </c>
    </row>
    <row r="92" spans="1:12" s="29" customFormat="1" ht="15" x14ac:dyDescent="0.25">
      <c r="A92" s="30">
        <v>83</v>
      </c>
      <c r="B92" s="31" t="s">
        <v>106</v>
      </c>
      <c r="C92" s="20">
        <v>1</v>
      </c>
      <c r="D92" s="22">
        <v>14</v>
      </c>
      <c r="E92" s="23">
        <v>13393.857142857143</v>
      </c>
      <c r="F92" s="23">
        <v>187514</v>
      </c>
      <c r="G92" s="24">
        <f t="shared" si="5"/>
        <v>6.5169745717487482E-3</v>
      </c>
      <c r="H92" s="23">
        <v>28773167.354814917</v>
      </c>
      <c r="I92" s="25">
        <f t="shared" si="4"/>
        <v>2589585.0619333424</v>
      </c>
      <c r="J92" s="26">
        <f t="shared" si="6"/>
        <v>179.34124847780322</v>
      </c>
      <c r="K92" s="27" t="s">
        <v>465</v>
      </c>
      <c r="L92" s="28" t="str">
        <f t="shared" si="7"/>
        <v/>
      </c>
    </row>
    <row r="93" spans="1:12" s="29" customFormat="1" ht="15" x14ac:dyDescent="0.25">
      <c r="A93" s="30">
        <v>84</v>
      </c>
      <c r="B93" s="31" t="s">
        <v>107</v>
      </c>
      <c r="C93" s="20">
        <v>0</v>
      </c>
      <c r="D93" s="22">
        <v>0</v>
      </c>
      <c r="E93" s="23">
        <v>16232.279999999999</v>
      </c>
      <c r="F93" s="23">
        <v>0</v>
      </c>
      <c r="G93" s="24" t="str">
        <f t="shared" si="5"/>
        <v/>
      </c>
      <c r="H93" s="23">
        <v>371568.65</v>
      </c>
      <c r="I93" s="25">
        <f t="shared" si="4"/>
        <v>33441.178500000002</v>
      </c>
      <c r="J93" s="26" t="str">
        <f t="shared" si="6"/>
        <v/>
      </c>
      <c r="K93" s="27" t="s">
        <v>465</v>
      </c>
      <c r="L93" s="28" t="str">
        <f t="shared" si="7"/>
        <v/>
      </c>
    </row>
    <row r="94" spans="1:12" s="29" customFormat="1" ht="15" x14ac:dyDescent="0.25">
      <c r="A94" s="30">
        <v>85</v>
      </c>
      <c r="B94" s="31" t="s">
        <v>108</v>
      </c>
      <c r="C94" s="20">
        <v>1</v>
      </c>
      <c r="D94" s="22">
        <v>0</v>
      </c>
      <c r="E94" s="23">
        <v>25068.948418367345</v>
      </c>
      <c r="F94" s="23">
        <v>0</v>
      </c>
      <c r="G94" s="24" t="str">
        <f t="shared" si="5"/>
        <v/>
      </c>
      <c r="H94" s="23">
        <v>4891635.84</v>
      </c>
      <c r="I94" s="25">
        <f t="shared" si="4"/>
        <v>440247.22559999995</v>
      </c>
      <c r="J94" s="26">
        <f t="shared" si="6"/>
        <v>17.561455640374714</v>
      </c>
      <c r="K94" s="27" t="s">
        <v>465</v>
      </c>
      <c r="L94" s="28" t="str">
        <f t="shared" si="7"/>
        <v/>
      </c>
    </row>
    <row r="95" spans="1:12" s="29" customFormat="1" ht="15" x14ac:dyDescent="0.25">
      <c r="A95" s="30">
        <v>86</v>
      </c>
      <c r="B95" s="31" t="s">
        <v>109</v>
      </c>
      <c r="C95" s="20">
        <v>1</v>
      </c>
      <c r="D95" s="22">
        <v>127</v>
      </c>
      <c r="E95" s="23">
        <v>12585.527559055117</v>
      </c>
      <c r="F95" s="23">
        <v>1598362</v>
      </c>
      <c r="G95" s="24">
        <f t="shared" si="5"/>
        <v>6.6657965855189044E-2</v>
      </c>
      <c r="H95" s="23">
        <v>23978559.493884917</v>
      </c>
      <c r="I95" s="25">
        <f t="shared" si="4"/>
        <v>2158070.3544496424</v>
      </c>
      <c r="J95" s="26">
        <f t="shared" si="6"/>
        <v>44.47237923267982</v>
      </c>
      <c r="K95" s="27" t="s">
        <v>465</v>
      </c>
      <c r="L95" s="28" t="str">
        <f t="shared" si="7"/>
        <v/>
      </c>
    </row>
    <row r="96" spans="1:12" s="29" customFormat="1" ht="15" x14ac:dyDescent="0.25">
      <c r="A96" s="30">
        <v>87</v>
      </c>
      <c r="B96" s="31" t="s">
        <v>110</v>
      </c>
      <c r="C96" s="20">
        <v>1</v>
      </c>
      <c r="D96" s="22">
        <v>11</v>
      </c>
      <c r="E96" s="23">
        <v>16757.090909090908</v>
      </c>
      <c r="F96" s="23">
        <v>184328</v>
      </c>
      <c r="G96" s="24">
        <f t="shared" si="5"/>
        <v>4.4795484930614657E-3</v>
      </c>
      <c r="H96" s="23">
        <v>41148789.947360165</v>
      </c>
      <c r="I96" s="25">
        <f t="shared" si="4"/>
        <v>3703391.0952624148</v>
      </c>
      <c r="J96" s="26">
        <f t="shared" si="6"/>
        <v>210.0044163007604</v>
      </c>
      <c r="K96" s="27" t="s">
        <v>465</v>
      </c>
      <c r="L96" s="28" t="str">
        <f t="shared" si="7"/>
        <v/>
      </c>
    </row>
    <row r="97" spans="1:12" s="29" customFormat="1" ht="15" x14ac:dyDescent="0.25">
      <c r="A97" s="30">
        <v>88</v>
      </c>
      <c r="B97" s="31" t="s">
        <v>111</v>
      </c>
      <c r="C97" s="20">
        <v>1</v>
      </c>
      <c r="D97" s="22">
        <v>19</v>
      </c>
      <c r="E97" s="23">
        <v>16131.631578947368</v>
      </c>
      <c r="F97" s="23">
        <v>306501</v>
      </c>
      <c r="G97" s="24">
        <f t="shared" si="5"/>
        <v>6.0337859081118876E-3</v>
      </c>
      <c r="H97" s="23">
        <v>50797460.279115424</v>
      </c>
      <c r="I97" s="25">
        <f t="shared" si="4"/>
        <v>4571771.4251203882</v>
      </c>
      <c r="J97" s="26">
        <f t="shared" si="6"/>
        <v>264.40415554039748</v>
      </c>
      <c r="K97" s="27" t="s">
        <v>465</v>
      </c>
      <c r="L97" s="28" t="str">
        <f t="shared" si="7"/>
        <v/>
      </c>
    </row>
    <row r="98" spans="1:12" s="29" customFormat="1" ht="15" x14ac:dyDescent="0.25">
      <c r="A98" s="30">
        <v>89</v>
      </c>
      <c r="B98" s="31" t="s">
        <v>112</v>
      </c>
      <c r="C98" s="20">
        <v>1</v>
      </c>
      <c r="D98" s="22">
        <v>28</v>
      </c>
      <c r="E98" s="23">
        <v>27739</v>
      </c>
      <c r="F98" s="23">
        <v>776692</v>
      </c>
      <c r="G98" s="24">
        <f t="shared" si="5"/>
        <v>6.3852113555285792E-2</v>
      </c>
      <c r="H98" s="23">
        <v>12163919.9825</v>
      </c>
      <c r="I98" s="25">
        <f t="shared" si="4"/>
        <v>1094752.7984249999</v>
      </c>
      <c r="J98" s="26">
        <f t="shared" si="6"/>
        <v>11.466195552290996</v>
      </c>
      <c r="K98" s="27" t="s">
        <v>465</v>
      </c>
      <c r="L98" s="28" t="str">
        <f t="shared" si="7"/>
        <v/>
      </c>
    </row>
    <row r="99" spans="1:12" s="29" customFormat="1" ht="15" x14ac:dyDescent="0.25">
      <c r="A99" s="30">
        <v>90</v>
      </c>
      <c r="B99" s="31" t="s">
        <v>113</v>
      </c>
      <c r="C99" s="20">
        <v>0</v>
      </c>
      <c r="D99" s="22">
        <v>0</v>
      </c>
      <c r="E99" s="23">
        <v>0</v>
      </c>
      <c r="F99" s="23">
        <v>0</v>
      </c>
      <c r="G99" s="24" t="str">
        <f t="shared" si="5"/>
        <v/>
      </c>
      <c r="H99" s="23">
        <v>0</v>
      </c>
      <c r="I99" s="25">
        <f t="shared" si="4"/>
        <v>0</v>
      </c>
      <c r="J99" s="26" t="str">
        <f t="shared" si="6"/>
        <v/>
      </c>
      <c r="K99" s="27" t="s">
        <v>465</v>
      </c>
      <c r="L99" s="28" t="str">
        <f t="shared" si="7"/>
        <v/>
      </c>
    </row>
    <row r="100" spans="1:12" s="29" customFormat="1" ht="15" x14ac:dyDescent="0.25">
      <c r="A100" s="30">
        <v>91</v>
      </c>
      <c r="B100" s="31" t="s">
        <v>114</v>
      </c>
      <c r="C100" s="20">
        <v>1</v>
      </c>
      <c r="D100" s="22">
        <v>2</v>
      </c>
      <c r="E100" s="23">
        <v>26314</v>
      </c>
      <c r="F100" s="23">
        <v>52628</v>
      </c>
      <c r="G100" s="24">
        <f t="shared" si="5"/>
        <v>8.7278168992376212E-3</v>
      </c>
      <c r="H100" s="23">
        <v>6029915.6831070874</v>
      </c>
      <c r="I100" s="25">
        <f t="shared" si="4"/>
        <v>542692.41147963784</v>
      </c>
      <c r="J100" s="26">
        <f t="shared" si="6"/>
        <v>18.623714048781554</v>
      </c>
      <c r="K100" s="27" t="s">
        <v>465</v>
      </c>
      <c r="L100" s="28" t="str">
        <f t="shared" si="7"/>
        <v/>
      </c>
    </row>
    <row r="101" spans="1:12" s="29" customFormat="1" ht="15" x14ac:dyDescent="0.25">
      <c r="A101" s="30">
        <v>92</v>
      </c>
      <c r="B101" s="31" t="s">
        <v>115</v>
      </c>
      <c r="C101" s="20">
        <v>0</v>
      </c>
      <c r="D101" s="22">
        <v>0</v>
      </c>
      <c r="E101" s="23">
        <v>0</v>
      </c>
      <c r="F101" s="23">
        <v>0</v>
      </c>
      <c r="G101" s="24" t="str">
        <f t="shared" si="5"/>
        <v/>
      </c>
      <c r="H101" s="23">
        <v>0</v>
      </c>
      <c r="I101" s="25">
        <f t="shared" si="4"/>
        <v>0</v>
      </c>
      <c r="J101" s="26" t="str">
        <f t="shared" si="6"/>
        <v/>
      </c>
      <c r="K101" s="27" t="s">
        <v>465</v>
      </c>
      <c r="L101" s="28" t="str">
        <f t="shared" si="7"/>
        <v/>
      </c>
    </row>
    <row r="102" spans="1:12" s="29" customFormat="1" ht="15" x14ac:dyDescent="0.25">
      <c r="A102" s="30">
        <v>93</v>
      </c>
      <c r="B102" s="31" t="s">
        <v>116</v>
      </c>
      <c r="C102" s="20">
        <v>1</v>
      </c>
      <c r="D102" s="22">
        <v>685</v>
      </c>
      <c r="E102" s="23">
        <v>14235.884671532847</v>
      </c>
      <c r="F102" s="23">
        <v>9751581</v>
      </c>
      <c r="G102" s="24">
        <f t="shared" si="5"/>
        <v>8.071181376739836E-2</v>
      </c>
      <c r="H102" s="23">
        <v>120819748</v>
      </c>
      <c r="I102" s="25">
        <f t="shared" si="4"/>
        <v>10873777.32</v>
      </c>
      <c r="J102" s="26">
        <f t="shared" si="6"/>
        <v>78.828702668828797</v>
      </c>
      <c r="K102" s="27">
        <v>21747554.640000001</v>
      </c>
      <c r="L102" s="28">
        <f t="shared" si="7"/>
        <v>842.65740533765756</v>
      </c>
    </row>
    <row r="103" spans="1:12" s="29" customFormat="1" ht="15" x14ac:dyDescent="0.25">
      <c r="A103" s="30">
        <v>94</v>
      </c>
      <c r="B103" s="31" t="s">
        <v>117</v>
      </c>
      <c r="C103" s="20">
        <v>1</v>
      </c>
      <c r="D103" s="22">
        <v>1</v>
      </c>
      <c r="E103" s="23">
        <v>12853</v>
      </c>
      <c r="F103" s="23">
        <v>12853</v>
      </c>
      <c r="G103" s="24">
        <f t="shared" si="5"/>
        <v>5.5629829192683133E-4</v>
      </c>
      <c r="H103" s="23">
        <v>23104510.990823831</v>
      </c>
      <c r="I103" s="25">
        <f t="shared" si="4"/>
        <v>2079405.9891741448</v>
      </c>
      <c r="J103" s="26">
        <f t="shared" si="6"/>
        <v>160.78370724143349</v>
      </c>
      <c r="K103" s="27" t="s">
        <v>465</v>
      </c>
      <c r="L103" s="28" t="str">
        <f t="shared" si="7"/>
        <v/>
      </c>
    </row>
    <row r="104" spans="1:12" s="29" customFormat="1" ht="15" x14ac:dyDescent="0.25">
      <c r="A104" s="30">
        <v>95</v>
      </c>
      <c r="B104" s="31" t="s">
        <v>118</v>
      </c>
      <c r="C104" s="20">
        <v>1</v>
      </c>
      <c r="D104" s="22">
        <v>1893</v>
      </c>
      <c r="E104" s="23">
        <v>13613.118858954042</v>
      </c>
      <c r="F104" s="23">
        <v>25769634</v>
      </c>
      <c r="G104" s="24">
        <f t="shared" si="5"/>
        <v>0.14277823162933254</v>
      </c>
      <c r="H104" s="23">
        <v>180487135.23011482</v>
      </c>
      <c r="I104" s="25">
        <f t="shared" si="4"/>
        <v>16243842.170710333</v>
      </c>
      <c r="J104" s="26">
        <f t="shared" si="6"/>
        <v>-699.75087472508687</v>
      </c>
      <c r="K104" s="27">
        <v>32487684.341420665</v>
      </c>
      <c r="L104" s="28">
        <f t="shared" si="7"/>
        <v>493.4982505498262</v>
      </c>
    </row>
    <row r="105" spans="1:12" s="29" customFormat="1" ht="15" x14ac:dyDescent="0.25">
      <c r="A105" s="30">
        <v>96</v>
      </c>
      <c r="B105" s="31" t="s">
        <v>119</v>
      </c>
      <c r="C105" s="20">
        <v>1</v>
      </c>
      <c r="D105" s="22">
        <v>123</v>
      </c>
      <c r="E105" s="23">
        <v>18920.715447154471</v>
      </c>
      <c r="F105" s="23">
        <v>2327248</v>
      </c>
      <c r="G105" s="24">
        <f t="shared" si="5"/>
        <v>3.7139702529703333E-2</v>
      </c>
      <c r="H105" s="23">
        <v>62661998.925239906</v>
      </c>
      <c r="I105" s="25">
        <f t="shared" si="4"/>
        <v>5639579.9032715913</v>
      </c>
      <c r="J105" s="26">
        <f t="shared" si="6"/>
        <v>175.06377665912947</v>
      </c>
      <c r="K105" s="27" t="s">
        <v>465</v>
      </c>
      <c r="L105" s="28" t="str">
        <f t="shared" si="7"/>
        <v/>
      </c>
    </row>
    <row r="106" spans="1:12" s="29" customFormat="1" ht="15" x14ac:dyDescent="0.25">
      <c r="A106" s="30">
        <v>97</v>
      </c>
      <c r="B106" s="31" t="s">
        <v>120</v>
      </c>
      <c r="C106" s="20">
        <v>1</v>
      </c>
      <c r="D106" s="22">
        <v>242</v>
      </c>
      <c r="E106" s="23">
        <v>13946.595041322315</v>
      </c>
      <c r="F106" s="23">
        <v>3375076</v>
      </c>
      <c r="G106" s="24">
        <f t="shared" si="5"/>
        <v>4.1566344813254642E-2</v>
      </c>
      <c r="H106" s="23">
        <v>81197324.786752924</v>
      </c>
      <c r="I106" s="25">
        <f t="shared" si="4"/>
        <v>7307759.2308077626</v>
      </c>
      <c r="J106" s="26">
        <f t="shared" si="6"/>
        <v>281.98160333440745</v>
      </c>
      <c r="K106" s="27">
        <v>14615518.461615525</v>
      </c>
      <c r="L106" s="28">
        <f t="shared" si="7"/>
        <v>805.96320666881491</v>
      </c>
    </row>
    <row r="107" spans="1:12" s="29" customFormat="1" ht="15" x14ac:dyDescent="0.25">
      <c r="A107" s="30">
        <v>98</v>
      </c>
      <c r="B107" s="31" t="s">
        <v>121</v>
      </c>
      <c r="C107" s="20">
        <v>1</v>
      </c>
      <c r="D107" s="22">
        <v>1</v>
      </c>
      <c r="E107" s="23">
        <v>26614</v>
      </c>
      <c r="F107" s="23">
        <v>26614</v>
      </c>
      <c r="G107" s="24">
        <f t="shared" si="5"/>
        <v>1.3942402008361079E-2</v>
      </c>
      <c r="H107" s="23">
        <v>1908853.2940048585</v>
      </c>
      <c r="I107" s="25">
        <f t="shared" si="4"/>
        <v>171796.79646043727</v>
      </c>
      <c r="J107" s="26">
        <f t="shared" si="6"/>
        <v>5.455128746540816</v>
      </c>
      <c r="K107" s="27">
        <v>343593.59292087454</v>
      </c>
      <c r="L107" s="28">
        <f t="shared" si="7"/>
        <v>11.910257493081632</v>
      </c>
    </row>
    <row r="108" spans="1:12" s="29" customFormat="1" ht="15" x14ac:dyDescent="0.25">
      <c r="A108" s="30">
        <v>99</v>
      </c>
      <c r="B108" s="31" t="s">
        <v>122</v>
      </c>
      <c r="C108" s="20">
        <v>1</v>
      </c>
      <c r="D108" s="22">
        <v>117</v>
      </c>
      <c r="E108" s="23">
        <v>17697</v>
      </c>
      <c r="F108" s="23">
        <v>2070549</v>
      </c>
      <c r="G108" s="24">
        <f t="shared" si="5"/>
        <v>4.307027584388088E-2</v>
      </c>
      <c r="H108" s="23">
        <v>48073734.366253637</v>
      </c>
      <c r="I108" s="25">
        <f t="shared" si="4"/>
        <v>4326636.0929628275</v>
      </c>
      <c r="J108" s="26">
        <f t="shared" si="6"/>
        <v>127.48415510893527</v>
      </c>
      <c r="K108" s="27" t="s">
        <v>465</v>
      </c>
      <c r="L108" s="28" t="str">
        <f t="shared" si="7"/>
        <v/>
      </c>
    </row>
    <row r="109" spans="1:12" s="29" customFormat="1" ht="15" x14ac:dyDescent="0.25">
      <c r="A109" s="30">
        <v>100</v>
      </c>
      <c r="B109" s="31" t="s">
        <v>123</v>
      </c>
      <c r="C109" s="20">
        <v>1</v>
      </c>
      <c r="D109" s="22">
        <v>365</v>
      </c>
      <c r="E109" s="23">
        <v>16192.416438356164</v>
      </c>
      <c r="F109" s="23">
        <v>5910232</v>
      </c>
      <c r="G109" s="24">
        <f t="shared" si="5"/>
        <v>3.374779171294822E-2</v>
      </c>
      <c r="H109" s="23">
        <v>175129444.03210789</v>
      </c>
      <c r="I109" s="25">
        <f t="shared" si="4"/>
        <v>15761649.962889709</v>
      </c>
      <c r="J109" s="26">
        <f t="shared" si="6"/>
        <v>608.39702340868234</v>
      </c>
      <c r="K109" s="27" t="s">
        <v>465</v>
      </c>
      <c r="L109" s="28" t="str">
        <f t="shared" si="7"/>
        <v/>
      </c>
    </row>
    <row r="110" spans="1:12" s="29" customFormat="1" ht="15" x14ac:dyDescent="0.25">
      <c r="A110" s="30">
        <v>101</v>
      </c>
      <c r="B110" s="31" t="s">
        <v>124</v>
      </c>
      <c r="C110" s="20">
        <v>1</v>
      </c>
      <c r="D110" s="22">
        <v>358</v>
      </c>
      <c r="E110" s="23">
        <v>13100.430167597766</v>
      </c>
      <c r="F110" s="23">
        <v>4689954</v>
      </c>
      <c r="G110" s="24">
        <f t="shared" si="5"/>
        <v>5.9190763742489876E-2</v>
      </c>
      <c r="H110" s="23">
        <v>79234557.952380896</v>
      </c>
      <c r="I110" s="25">
        <f t="shared" si="4"/>
        <v>7131110.2157142805</v>
      </c>
      <c r="J110" s="26">
        <f t="shared" si="6"/>
        <v>186.34168378319114</v>
      </c>
      <c r="K110" s="27" t="s">
        <v>465</v>
      </c>
      <c r="L110" s="28" t="str">
        <f t="shared" si="7"/>
        <v/>
      </c>
    </row>
    <row r="111" spans="1:12" s="29" customFormat="1" ht="15" x14ac:dyDescent="0.25">
      <c r="A111" s="30">
        <v>102</v>
      </c>
      <c r="B111" s="31" t="s">
        <v>125</v>
      </c>
      <c r="C111" s="20">
        <v>0</v>
      </c>
      <c r="D111" s="22">
        <v>0</v>
      </c>
      <c r="E111" s="23">
        <v>16176.649565217393</v>
      </c>
      <c r="F111" s="23">
        <v>0</v>
      </c>
      <c r="G111" s="24" t="str">
        <f t="shared" si="5"/>
        <v/>
      </c>
      <c r="H111" s="23">
        <v>1724207</v>
      </c>
      <c r="I111" s="25">
        <f t="shared" si="4"/>
        <v>155178.63</v>
      </c>
      <c r="J111" s="26" t="str">
        <f t="shared" si="6"/>
        <v/>
      </c>
      <c r="K111" s="27" t="s">
        <v>465</v>
      </c>
      <c r="L111" s="28" t="str">
        <f t="shared" si="7"/>
        <v/>
      </c>
    </row>
    <row r="112" spans="1:12" s="29" customFormat="1" ht="15" x14ac:dyDescent="0.25">
      <c r="A112" s="30">
        <v>103</v>
      </c>
      <c r="B112" s="31" t="s">
        <v>126</v>
      </c>
      <c r="C112" s="20">
        <v>1</v>
      </c>
      <c r="D112" s="22">
        <v>33</v>
      </c>
      <c r="E112" s="23">
        <v>14047.90909090909</v>
      </c>
      <c r="F112" s="23">
        <v>463581</v>
      </c>
      <c r="G112" s="24">
        <f t="shared" si="5"/>
        <v>1.4626497887427169E-2</v>
      </c>
      <c r="H112" s="23">
        <v>31694600.003907353</v>
      </c>
      <c r="I112" s="25">
        <f t="shared" si="4"/>
        <v>2852514.0003516618</v>
      </c>
      <c r="J112" s="26">
        <f t="shared" si="6"/>
        <v>170.05612613891606</v>
      </c>
      <c r="K112" s="27">
        <v>5705028.0007033236</v>
      </c>
      <c r="L112" s="28">
        <f t="shared" si="7"/>
        <v>373.11225227783211</v>
      </c>
    </row>
    <row r="113" spans="1:12" s="29" customFormat="1" ht="15" x14ac:dyDescent="0.25">
      <c r="A113" s="30">
        <v>104</v>
      </c>
      <c r="B113" s="31" t="s">
        <v>127</v>
      </c>
      <c r="C113" s="20">
        <v>0</v>
      </c>
      <c r="D113" s="22">
        <v>0</v>
      </c>
      <c r="E113" s="23">
        <v>0</v>
      </c>
      <c r="F113" s="23">
        <v>0</v>
      </c>
      <c r="G113" s="24" t="str">
        <f t="shared" si="5"/>
        <v/>
      </c>
      <c r="H113" s="23">
        <v>0</v>
      </c>
      <c r="I113" s="25">
        <f t="shared" si="4"/>
        <v>0</v>
      </c>
      <c r="J113" s="26" t="str">
        <f t="shared" si="6"/>
        <v/>
      </c>
      <c r="K113" s="27" t="s">
        <v>465</v>
      </c>
      <c r="L113" s="28" t="str">
        <f t="shared" si="7"/>
        <v/>
      </c>
    </row>
    <row r="114" spans="1:12" s="29" customFormat="1" ht="15" x14ac:dyDescent="0.25">
      <c r="A114" s="30">
        <v>105</v>
      </c>
      <c r="B114" s="31" t="s">
        <v>128</v>
      </c>
      <c r="C114" s="20">
        <v>1</v>
      </c>
      <c r="D114" s="22">
        <v>3</v>
      </c>
      <c r="E114" s="23">
        <v>13406</v>
      </c>
      <c r="F114" s="23">
        <v>40218</v>
      </c>
      <c r="G114" s="24">
        <f t="shared" si="5"/>
        <v>2.0239785445592328E-3</v>
      </c>
      <c r="H114" s="23">
        <v>19870764</v>
      </c>
      <c r="I114" s="25">
        <f t="shared" si="4"/>
        <v>1788368.76</v>
      </c>
      <c r="J114" s="26">
        <f t="shared" si="6"/>
        <v>130.40062360137253</v>
      </c>
      <c r="K114" s="27" t="s">
        <v>465</v>
      </c>
      <c r="L114" s="28" t="str">
        <f t="shared" si="7"/>
        <v/>
      </c>
    </row>
    <row r="115" spans="1:12" s="29" customFormat="1" ht="15" x14ac:dyDescent="0.25">
      <c r="A115" s="30">
        <v>106</v>
      </c>
      <c r="B115" s="31" t="s">
        <v>129</v>
      </c>
      <c r="C115" s="20">
        <v>0</v>
      </c>
      <c r="D115" s="22">
        <v>0</v>
      </c>
      <c r="E115" s="23">
        <v>0</v>
      </c>
      <c r="F115" s="23">
        <v>0</v>
      </c>
      <c r="G115" s="24" t="str">
        <f t="shared" si="5"/>
        <v/>
      </c>
      <c r="H115" s="23">
        <v>185748</v>
      </c>
      <c r="I115" s="25">
        <f t="shared" si="4"/>
        <v>16717.32</v>
      </c>
      <c r="J115" s="26" t="str">
        <f t="shared" si="6"/>
        <v/>
      </c>
      <c r="K115" s="27" t="s">
        <v>465</v>
      </c>
      <c r="L115" s="28" t="str">
        <f t="shared" si="7"/>
        <v/>
      </c>
    </row>
    <row r="116" spans="1:12" s="29" customFormat="1" ht="15" x14ac:dyDescent="0.25">
      <c r="A116" s="30">
        <v>107</v>
      </c>
      <c r="B116" s="31" t="s">
        <v>130</v>
      </c>
      <c r="C116" s="20">
        <v>1</v>
      </c>
      <c r="D116" s="22">
        <v>2</v>
      </c>
      <c r="E116" s="23">
        <v>13795</v>
      </c>
      <c r="F116" s="23">
        <v>27590</v>
      </c>
      <c r="G116" s="24">
        <f t="shared" si="5"/>
        <v>4.9525173359006591E-4</v>
      </c>
      <c r="H116" s="23">
        <v>55709042.75286603</v>
      </c>
      <c r="I116" s="25">
        <f t="shared" si="4"/>
        <v>5013813.847757942</v>
      </c>
      <c r="J116" s="26">
        <f t="shared" si="6"/>
        <v>361.45152937716142</v>
      </c>
      <c r="K116" s="27" t="s">
        <v>465</v>
      </c>
      <c r="L116" s="28" t="str">
        <f t="shared" si="7"/>
        <v/>
      </c>
    </row>
    <row r="117" spans="1:12" s="29" customFormat="1" ht="15" x14ac:dyDescent="0.25">
      <c r="A117" s="30">
        <v>108</v>
      </c>
      <c r="B117" s="31" t="s">
        <v>131</v>
      </c>
      <c r="C117" s="20">
        <v>0</v>
      </c>
      <c r="D117" s="22">
        <v>0</v>
      </c>
      <c r="E117" s="23">
        <v>14952.780000000002</v>
      </c>
      <c r="F117" s="23">
        <v>0</v>
      </c>
      <c r="G117" s="24" t="str">
        <f t="shared" si="5"/>
        <v/>
      </c>
      <c r="H117" s="23">
        <v>200859</v>
      </c>
      <c r="I117" s="25">
        <f t="shared" si="4"/>
        <v>18077.309999999998</v>
      </c>
      <c r="J117" s="26" t="str">
        <f t="shared" si="6"/>
        <v/>
      </c>
      <c r="K117" s="27" t="s">
        <v>465</v>
      </c>
      <c r="L117" s="28" t="str">
        <f t="shared" si="7"/>
        <v/>
      </c>
    </row>
    <row r="118" spans="1:12" s="29" customFormat="1" ht="15" x14ac:dyDescent="0.25">
      <c r="A118" s="30">
        <v>109</v>
      </c>
      <c r="B118" s="31" t="s">
        <v>132</v>
      </c>
      <c r="C118" s="20">
        <v>0</v>
      </c>
      <c r="D118" s="22">
        <v>0</v>
      </c>
      <c r="E118" s="23">
        <v>8350.1540000000005</v>
      </c>
      <c r="F118" s="23">
        <v>0</v>
      </c>
      <c r="G118" s="24" t="str">
        <f t="shared" si="5"/>
        <v/>
      </c>
      <c r="H118" s="23">
        <v>42848.479999999996</v>
      </c>
      <c r="I118" s="25">
        <f t="shared" si="4"/>
        <v>3856.3631999999993</v>
      </c>
      <c r="J118" s="26" t="str">
        <f t="shared" si="6"/>
        <v/>
      </c>
      <c r="K118" s="27" t="s">
        <v>465</v>
      </c>
      <c r="L118" s="28" t="str">
        <f t="shared" si="7"/>
        <v/>
      </c>
    </row>
    <row r="119" spans="1:12" s="29" customFormat="1" ht="15" x14ac:dyDescent="0.25">
      <c r="A119" s="30">
        <v>110</v>
      </c>
      <c r="B119" s="31" t="s">
        <v>133</v>
      </c>
      <c r="C119" s="20">
        <v>1</v>
      </c>
      <c r="D119" s="22">
        <v>17</v>
      </c>
      <c r="E119" s="23">
        <v>13739</v>
      </c>
      <c r="F119" s="23">
        <v>233563</v>
      </c>
      <c r="G119" s="24">
        <f t="shared" si="5"/>
        <v>5.5526155498934957E-3</v>
      </c>
      <c r="H119" s="23">
        <v>42063600.100042932</v>
      </c>
      <c r="I119" s="25">
        <f t="shared" si="4"/>
        <v>3785724.0090038637</v>
      </c>
      <c r="J119" s="26">
        <f t="shared" si="6"/>
        <v>258.54581912831094</v>
      </c>
      <c r="K119" s="27" t="s">
        <v>465</v>
      </c>
      <c r="L119" s="28" t="str">
        <f t="shared" si="7"/>
        <v/>
      </c>
    </row>
    <row r="120" spans="1:12" s="29" customFormat="1" ht="15" x14ac:dyDescent="0.25">
      <c r="A120" s="30">
        <v>111</v>
      </c>
      <c r="B120" s="31" t="s">
        <v>134</v>
      </c>
      <c r="C120" s="20">
        <v>1</v>
      </c>
      <c r="D120" s="22">
        <v>21</v>
      </c>
      <c r="E120" s="23">
        <v>14500.761904761905</v>
      </c>
      <c r="F120" s="23">
        <v>304516</v>
      </c>
      <c r="G120" s="24">
        <f t="shared" si="5"/>
        <v>2.9392042988912109E-2</v>
      </c>
      <c r="H120" s="23">
        <v>10360491.106891617</v>
      </c>
      <c r="I120" s="25">
        <f t="shared" si="4"/>
        <v>932444.19962024549</v>
      </c>
      <c r="J120" s="26">
        <f t="shared" si="6"/>
        <v>43.303117708183329</v>
      </c>
      <c r="K120" s="27" t="s">
        <v>465</v>
      </c>
      <c r="L120" s="28" t="str">
        <f t="shared" si="7"/>
        <v/>
      </c>
    </row>
    <row r="121" spans="1:12" s="29" customFormat="1" ht="15" x14ac:dyDescent="0.25">
      <c r="A121" s="30">
        <v>112</v>
      </c>
      <c r="B121" s="31" t="s">
        <v>135</v>
      </c>
      <c r="C121" s="20">
        <v>0</v>
      </c>
      <c r="D121" s="22">
        <v>0</v>
      </c>
      <c r="E121" s="23">
        <v>0</v>
      </c>
      <c r="F121" s="23">
        <v>0</v>
      </c>
      <c r="G121" s="24" t="str">
        <f t="shared" si="5"/>
        <v/>
      </c>
      <c r="H121" s="23">
        <v>0</v>
      </c>
      <c r="I121" s="25">
        <f t="shared" si="4"/>
        <v>0</v>
      </c>
      <c r="J121" s="26" t="str">
        <f t="shared" si="6"/>
        <v/>
      </c>
      <c r="K121" s="27" t="s">
        <v>465</v>
      </c>
      <c r="L121" s="28" t="str">
        <f t="shared" si="7"/>
        <v/>
      </c>
    </row>
    <row r="122" spans="1:12" s="29" customFormat="1" ht="15" x14ac:dyDescent="0.25">
      <c r="A122" s="30">
        <v>113</v>
      </c>
      <c r="B122" s="31" t="s">
        <v>136</v>
      </c>
      <c r="C122" s="20">
        <v>0</v>
      </c>
      <c r="D122" s="22">
        <v>0</v>
      </c>
      <c r="E122" s="23">
        <v>0</v>
      </c>
      <c r="F122" s="23">
        <v>0</v>
      </c>
      <c r="G122" s="24" t="str">
        <f t="shared" si="5"/>
        <v/>
      </c>
      <c r="H122" s="23">
        <v>0</v>
      </c>
      <c r="I122" s="25">
        <f t="shared" si="4"/>
        <v>0</v>
      </c>
      <c r="J122" s="26" t="str">
        <f t="shared" si="6"/>
        <v/>
      </c>
      <c r="K122" s="27" t="s">
        <v>465</v>
      </c>
      <c r="L122" s="28" t="str">
        <f t="shared" si="7"/>
        <v/>
      </c>
    </row>
    <row r="123" spans="1:12" s="29" customFormat="1" ht="15" x14ac:dyDescent="0.25">
      <c r="A123" s="30">
        <v>114</v>
      </c>
      <c r="B123" s="31" t="s">
        <v>137</v>
      </c>
      <c r="C123" s="20">
        <v>1</v>
      </c>
      <c r="D123" s="22">
        <v>101</v>
      </c>
      <c r="E123" s="23">
        <v>15433.079207920791</v>
      </c>
      <c r="F123" s="23">
        <v>1558741</v>
      </c>
      <c r="G123" s="24">
        <f t="shared" si="5"/>
        <v>4.9847263086398877E-2</v>
      </c>
      <c r="H123" s="23">
        <v>31270342.712663632</v>
      </c>
      <c r="I123" s="25">
        <f t="shared" si="4"/>
        <v>2814330.8441397268</v>
      </c>
      <c r="J123" s="26">
        <f t="shared" si="6"/>
        <v>81.357053069183664</v>
      </c>
      <c r="K123" s="27">
        <v>5628661.6882794537</v>
      </c>
      <c r="L123" s="28">
        <f t="shared" si="7"/>
        <v>263.71410613836736</v>
      </c>
    </row>
    <row r="124" spans="1:12" s="29" customFormat="1" ht="15" x14ac:dyDescent="0.25">
      <c r="A124" s="30">
        <v>115</v>
      </c>
      <c r="B124" s="31" t="s">
        <v>138</v>
      </c>
      <c r="C124" s="20">
        <v>0</v>
      </c>
      <c r="D124" s="22">
        <v>0</v>
      </c>
      <c r="E124" s="23">
        <v>0</v>
      </c>
      <c r="F124" s="23">
        <v>0</v>
      </c>
      <c r="G124" s="24" t="str">
        <f t="shared" si="5"/>
        <v/>
      </c>
      <c r="H124" s="23">
        <v>0</v>
      </c>
      <c r="I124" s="25">
        <f t="shared" si="4"/>
        <v>0</v>
      </c>
      <c r="J124" s="26" t="str">
        <f t="shared" si="6"/>
        <v/>
      </c>
      <c r="K124" s="27" t="s">
        <v>465</v>
      </c>
      <c r="L124" s="28" t="str">
        <f t="shared" si="7"/>
        <v/>
      </c>
    </row>
    <row r="125" spans="1:12" s="29" customFormat="1" ht="15" x14ac:dyDescent="0.25">
      <c r="A125" s="30">
        <v>116</v>
      </c>
      <c r="B125" s="31" t="s">
        <v>139</v>
      </c>
      <c r="C125" s="20">
        <v>0</v>
      </c>
      <c r="D125" s="22">
        <v>0</v>
      </c>
      <c r="E125" s="23">
        <v>14952.780000000002</v>
      </c>
      <c r="F125" s="23">
        <v>0</v>
      </c>
      <c r="G125" s="24" t="str">
        <f t="shared" si="5"/>
        <v/>
      </c>
      <c r="H125" s="23">
        <v>166052</v>
      </c>
      <c r="I125" s="25">
        <f t="shared" si="4"/>
        <v>14944.68</v>
      </c>
      <c r="J125" s="26" t="str">
        <f t="shared" si="6"/>
        <v/>
      </c>
      <c r="K125" s="27" t="s">
        <v>465</v>
      </c>
      <c r="L125" s="28" t="str">
        <f t="shared" si="7"/>
        <v/>
      </c>
    </row>
    <row r="126" spans="1:12" s="29" customFormat="1" ht="15" x14ac:dyDescent="0.25">
      <c r="A126" s="30">
        <v>117</v>
      </c>
      <c r="B126" s="31" t="s">
        <v>140</v>
      </c>
      <c r="C126" s="20">
        <v>1</v>
      </c>
      <c r="D126" s="22">
        <v>51</v>
      </c>
      <c r="E126" s="23">
        <v>15490</v>
      </c>
      <c r="F126" s="23">
        <v>789990</v>
      </c>
      <c r="G126" s="24">
        <f t="shared" si="5"/>
        <v>8.6326190416542742E-2</v>
      </c>
      <c r="H126" s="23">
        <v>9151220.4603044055</v>
      </c>
      <c r="I126" s="25">
        <f t="shared" si="4"/>
        <v>823609.84142739652</v>
      </c>
      <c r="J126" s="26">
        <f t="shared" si="6"/>
        <v>2.1704223000255984</v>
      </c>
      <c r="K126" s="27" t="s">
        <v>465</v>
      </c>
      <c r="L126" s="28" t="str">
        <f t="shared" si="7"/>
        <v/>
      </c>
    </row>
    <row r="127" spans="1:12" s="29" customFormat="1" ht="15" x14ac:dyDescent="0.25">
      <c r="A127" s="30">
        <v>118</v>
      </c>
      <c r="B127" s="31" t="s">
        <v>141</v>
      </c>
      <c r="C127" s="20">
        <v>1</v>
      </c>
      <c r="D127" s="22">
        <v>3</v>
      </c>
      <c r="E127" s="23">
        <v>15323.666666666666</v>
      </c>
      <c r="F127" s="23">
        <v>45971</v>
      </c>
      <c r="G127" s="24">
        <f t="shared" si="5"/>
        <v>5.2162746193175642E-3</v>
      </c>
      <c r="H127" s="23">
        <v>8812994.5899999999</v>
      </c>
      <c r="I127" s="25">
        <f t="shared" si="4"/>
        <v>793169.51309999998</v>
      </c>
      <c r="J127" s="26">
        <f t="shared" si="6"/>
        <v>48.761078490787668</v>
      </c>
      <c r="K127" s="27" t="s">
        <v>465</v>
      </c>
      <c r="L127" s="28" t="str">
        <f t="shared" si="7"/>
        <v/>
      </c>
    </row>
    <row r="128" spans="1:12" s="29" customFormat="1" ht="15" x14ac:dyDescent="0.25">
      <c r="A128" s="30">
        <v>119</v>
      </c>
      <c r="B128" s="31" t="s">
        <v>142</v>
      </c>
      <c r="C128" s="20">
        <v>0</v>
      </c>
      <c r="D128" s="22">
        <v>0</v>
      </c>
      <c r="E128" s="23">
        <v>0</v>
      </c>
      <c r="F128" s="23">
        <v>0</v>
      </c>
      <c r="G128" s="24" t="str">
        <f t="shared" si="5"/>
        <v/>
      </c>
      <c r="H128" s="23">
        <v>0</v>
      </c>
      <c r="I128" s="25">
        <f t="shared" si="4"/>
        <v>0</v>
      </c>
      <c r="J128" s="26" t="str">
        <f t="shared" si="6"/>
        <v/>
      </c>
      <c r="K128" s="27" t="s">
        <v>465</v>
      </c>
      <c r="L128" s="28" t="str">
        <f t="shared" si="7"/>
        <v/>
      </c>
    </row>
    <row r="129" spans="1:12" s="29" customFormat="1" ht="15" x14ac:dyDescent="0.25">
      <c r="A129" s="30">
        <v>120</v>
      </c>
      <c r="B129" s="31" t="s">
        <v>143</v>
      </c>
      <c r="C129" s="20">
        <v>0</v>
      </c>
      <c r="D129" s="22">
        <v>0</v>
      </c>
      <c r="E129" s="23">
        <v>0</v>
      </c>
      <c r="F129" s="23">
        <v>0</v>
      </c>
      <c r="G129" s="24" t="str">
        <f t="shared" si="5"/>
        <v/>
      </c>
      <c r="H129" s="23">
        <v>0</v>
      </c>
      <c r="I129" s="25">
        <f t="shared" si="4"/>
        <v>0</v>
      </c>
      <c r="J129" s="26" t="str">
        <f t="shared" si="6"/>
        <v/>
      </c>
      <c r="K129" s="27" t="s">
        <v>465</v>
      </c>
      <c r="L129" s="28" t="str">
        <f t="shared" si="7"/>
        <v/>
      </c>
    </row>
    <row r="130" spans="1:12" s="29" customFormat="1" ht="15" x14ac:dyDescent="0.25">
      <c r="A130" s="30">
        <v>121</v>
      </c>
      <c r="B130" s="31" t="s">
        <v>144</v>
      </c>
      <c r="C130" s="20">
        <v>1</v>
      </c>
      <c r="D130" s="22">
        <v>0</v>
      </c>
      <c r="E130" s="23">
        <v>23566.719259259258</v>
      </c>
      <c r="F130" s="23">
        <v>0</v>
      </c>
      <c r="G130" s="24" t="str">
        <f t="shared" si="5"/>
        <v/>
      </c>
      <c r="H130" s="23">
        <v>1748067.15</v>
      </c>
      <c r="I130" s="25">
        <f t="shared" si="4"/>
        <v>157326.0435</v>
      </c>
      <c r="J130" s="26">
        <f t="shared" si="6"/>
        <v>6.6757719549014993</v>
      </c>
      <c r="K130" s="27" t="s">
        <v>465</v>
      </c>
      <c r="L130" s="28" t="str">
        <f t="shared" si="7"/>
        <v/>
      </c>
    </row>
    <row r="131" spans="1:12" s="29" customFormat="1" ht="15" x14ac:dyDescent="0.25">
      <c r="A131" s="30">
        <v>122</v>
      </c>
      <c r="B131" s="31" t="s">
        <v>145</v>
      </c>
      <c r="C131" s="20">
        <v>1</v>
      </c>
      <c r="D131" s="22">
        <v>31</v>
      </c>
      <c r="E131" s="23">
        <v>15857</v>
      </c>
      <c r="F131" s="23">
        <v>491567</v>
      </c>
      <c r="G131" s="24">
        <f t="shared" si="5"/>
        <v>1.3532476832298072E-2</v>
      </c>
      <c r="H131" s="23">
        <v>36324983.673851416</v>
      </c>
      <c r="I131" s="25">
        <f t="shared" si="4"/>
        <v>3269248.5306466273</v>
      </c>
      <c r="J131" s="26">
        <f t="shared" si="6"/>
        <v>175.17068365054092</v>
      </c>
      <c r="K131" s="27" t="s">
        <v>465</v>
      </c>
      <c r="L131" s="28" t="str">
        <f t="shared" si="7"/>
        <v/>
      </c>
    </row>
    <row r="132" spans="1:12" s="29" customFormat="1" ht="15" x14ac:dyDescent="0.25">
      <c r="A132" s="30">
        <v>123</v>
      </c>
      <c r="B132" s="31" t="s">
        <v>146</v>
      </c>
      <c r="C132" s="20">
        <v>0</v>
      </c>
      <c r="D132" s="22">
        <v>0</v>
      </c>
      <c r="E132" s="23">
        <v>14952.78</v>
      </c>
      <c r="F132" s="23">
        <v>0</v>
      </c>
      <c r="G132" s="24" t="str">
        <f t="shared" si="5"/>
        <v/>
      </c>
      <c r="H132" s="23">
        <v>1163393</v>
      </c>
      <c r="I132" s="25">
        <f t="shared" si="4"/>
        <v>104705.37</v>
      </c>
      <c r="J132" s="26" t="str">
        <f t="shared" si="6"/>
        <v/>
      </c>
      <c r="K132" s="27" t="s">
        <v>465</v>
      </c>
      <c r="L132" s="28" t="str">
        <f t="shared" si="7"/>
        <v/>
      </c>
    </row>
    <row r="133" spans="1:12" s="29" customFormat="1" ht="15" x14ac:dyDescent="0.25">
      <c r="A133" s="30">
        <v>124</v>
      </c>
      <c r="B133" s="31" t="s">
        <v>147</v>
      </c>
      <c r="C133" s="20">
        <v>0</v>
      </c>
      <c r="D133" s="22">
        <v>0</v>
      </c>
      <c r="E133" s="23">
        <v>14952.78</v>
      </c>
      <c r="F133" s="23">
        <v>0</v>
      </c>
      <c r="G133" s="24" t="str">
        <f t="shared" si="5"/>
        <v/>
      </c>
      <c r="H133" s="23">
        <v>44867</v>
      </c>
      <c r="I133" s="25">
        <f t="shared" si="4"/>
        <v>4038.0299999999997</v>
      </c>
      <c r="J133" s="26" t="str">
        <f t="shared" si="6"/>
        <v/>
      </c>
      <c r="K133" s="27" t="s">
        <v>465</v>
      </c>
      <c r="L133" s="28" t="str">
        <f t="shared" si="7"/>
        <v/>
      </c>
    </row>
    <row r="134" spans="1:12" s="29" customFormat="1" ht="15" x14ac:dyDescent="0.25">
      <c r="A134" s="30">
        <v>125</v>
      </c>
      <c r="B134" s="31" t="s">
        <v>148</v>
      </c>
      <c r="C134" s="20">
        <v>1</v>
      </c>
      <c r="D134" s="22">
        <v>27</v>
      </c>
      <c r="E134" s="23">
        <v>17470</v>
      </c>
      <c r="F134" s="23">
        <v>471690</v>
      </c>
      <c r="G134" s="24">
        <f t="shared" si="5"/>
        <v>2.8880958709135193E-2</v>
      </c>
      <c r="H134" s="23">
        <v>16332214.063614242</v>
      </c>
      <c r="I134" s="25">
        <f t="shared" si="4"/>
        <v>1469899.2657252818</v>
      </c>
      <c r="J134" s="26">
        <f t="shared" si="6"/>
        <v>57.138481151990945</v>
      </c>
      <c r="K134" s="27" t="s">
        <v>465</v>
      </c>
      <c r="L134" s="28" t="str">
        <f t="shared" si="7"/>
        <v/>
      </c>
    </row>
    <row r="135" spans="1:12" s="29" customFormat="1" ht="15" x14ac:dyDescent="0.25">
      <c r="A135" s="30">
        <v>126</v>
      </c>
      <c r="B135" s="31" t="s">
        <v>149</v>
      </c>
      <c r="C135" s="20">
        <v>0</v>
      </c>
      <c r="D135" s="22">
        <v>0</v>
      </c>
      <c r="E135" s="23">
        <v>0</v>
      </c>
      <c r="F135" s="23">
        <v>0</v>
      </c>
      <c r="G135" s="24" t="str">
        <f t="shared" si="5"/>
        <v/>
      </c>
      <c r="H135" s="23">
        <v>108</v>
      </c>
      <c r="I135" s="25">
        <f t="shared" si="4"/>
        <v>9.7199999999999989</v>
      </c>
      <c r="J135" s="26" t="str">
        <f t="shared" si="6"/>
        <v/>
      </c>
      <c r="K135" s="27" t="s">
        <v>465</v>
      </c>
      <c r="L135" s="28" t="str">
        <f t="shared" si="7"/>
        <v/>
      </c>
    </row>
    <row r="136" spans="1:12" s="29" customFormat="1" ht="15" x14ac:dyDescent="0.25">
      <c r="A136" s="30">
        <v>127</v>
      </c>
      <c r="B136" s="31" t="s">
        <v>150</v>
      </c>
      <c r="C136" s="20">
        <v>1</v>
      </c>
      <c r="D136" s="22">
        <v>12</v>
      </c>
      <c r="E136" s="23">
        <v>15677.5</v>
      </c>
      <c r="F136" s="23">
        <v>188130</v>
      </c>
      <c r="G136" s="24">
        <f t="shared" si="5"/>
        <v>3.1860548762774554E-2</v>
      </c>
      <c r="H136" s="23">
        <v>5904794.716524425</v>
      </c>
      <c r="I136" s="25">
        <f t="shared" si="4"/>
        <v>531431.52448719821</v>
      </c>
      <c r="J136" s="26">
        <f t="shared" si="6"/>
        <v>21.897721223868487</v>
      </c>
      <c r="K136" s="27" t="s">
        <v>465</v>
      </c>
      <c r="L136" s="28" t="str">
        <f t="shared" si="7"/>
        <v/>
      </c>
    </row>
    <row r="137" spans="1:12" s="29" customFormat="1" ht="15" x14ac:dyDescent="0.25">
      <c r="A137" s="30">
        <v>128</v>
      </c>
      <c r="B137" s="31" t="s">
        <v>151</v>
      </c>
      <c r="C137" s="20">
        <v>1</v>
      </c>
      <c r="D137" s="22">
        <v>387</v>
      </c>
      <c r="E137" s="23">
        <v>12761.144702842377</v>
      </c>
      <c r="F137" s="23">
        <v>4938563</v>
      </c>
      <c r="G137" s="24">
        <f t="shared" si="5"/>
        <v>4.215583952062233E-2</v>
      </c>
      <c r="H137" s="23">
        <v>117150151.82141234</v>
      </c>
      <c r="I137" s="25">
        <f t="shared" si="4"/>
        <v>10543513.66392711</v>
      </c>
      <c r="J137" s="26">
        <f t="shared" si="6"/>
        <v>439.22005387797856</v>
      </c>
      <c r="K137" s="27" t="s">
        <v>465</v>
      </c>
      <c r="L137" s="28" t="str">
        <f t="shared" si="7"/>
        <v/>
      </c>
    </row>
    <row r="138" spans="1:12" s="29" customFormat="1" ht="15" x14ac:dyDescent="0.25">
      <c r="A138" s="30">
        <v>129</v>
      </c>
      <c r="B138" s="31" t="s">
        <v>152</v>
      </c>
      <c r="C138" s="20">
        <v>0</v>
      </c>
      <c r="D138" s="22">
        <v>0</v>
      </c>
      <c r="E138" s="23">
        <v>14952.78</v>
      </c>
      <c r="F138" s="23">
        <v>0</v>
      </c>
      <c r="G138" s="24" t="str">
        <f t="shared" si="5"/>
        <v/>
      </c>
      <c r="H138" s="23">
        <v>59842</v>
      </c>
      <c r="I138" s="25">
        <f t="shared" ref="I138:I201" si="8">H138*0.09</f>
        <v>5385.78</v>
      </c>
      <c r="J138" s="26" t="str">
        <f t="shared" si="6"/>
        <v/>
      </c>
      <c r="K138" s="27" t="s">
        <v>465</v>
      </c>
      <c r="L138" s="28" t="str">
        <f t="shared" si="7"/>
        <v/>
      </c>
    </row>
    <row r="139" spans="1:12" s="29" customFormat="1" ht="15" x14ac:dyDescent="0.25">
      <c r="A139" s="30">
        <v>130</v>
      </c>
      <c r="B139" s="31" t="s">
        <v>153</v>
      </c>
      <c r="C139" s="20">
        <v>0</v>
      </c>
      <c r="D139" s="22">
        <v>0</v>
      </c>
      <c r="E139" s="23">
        <v>0</v>
      </c>
      <c r="F139" s="23">
        <v>0</v>
      </c>
      <c r="G139" s="24" t="str">
        <f t="shared" ref="G139:G202" si="9">IF(D139&gt;0,IFERROR(F139/H139,""),"")</f>
        <v/>
      </c>
      <c r="H139" s="23">
        <v>0</v>
      </c>
      <c r="I139" s="25">
        <f t="shared" si="8"/>
        <v>0</v>
      </c>
      <c r="J139" s="26" t="str">
        <f t="shared" ref="J139:J202" si="10">IF(AND(A139&lt;800,C139=1,H139&gt;0,I139&gt;0),(I139-F139)/E139,"")</f>
        <v/>
      </c>
      <c r="K139" s="27" t="s">
        <v>465</v>
      </c>
      <c r="L139" s="28" t="str">
        <f t="shared" ref="L139:L202" si="11">IF(K139="","", (K139-F139)/E139)</f>
        <v/>
      </c>
    </row>
    <row r="140" spans="1:12" s="29" customFormat="1" ht="15" x14ac:dyDescent="0.25">
      <c r="A140" s="30">
        <v>131</v>
      </c>
      <c r="B140" s="31" t="s">
        <v>154</v>
      </c>
      <c r="C140" s="20">
        <v>1</v>
      </c>
      <c r="D140" s="22">
        <v>17</v>
      </c>
      <c r="E140" s="23">
        <v>15060.176470588236</v>
      </c>
      <c r="F140" s="23">
        <v>256023</v>
      </c>
      <c r="G140" s="24">
        <f t="shared" si="9"/>
        <v>4.0579008355681951E-3</v>
      </c>
      <c r="H140" s="23">
        <v>63092473.269902162</v>
      </c>
      <c r="I140" s="25">
        <f t="shared" si="8"/>
        <v>5678322.5942911943</v>
      </c>
      <c r="J140" s="26">
        <f t="shared" si="10"/>
        <v>360.04223488885879</v>
      </c>
      <c r="K140" s="27" t="s">
        <v>465</v>
      </c>
      <c r="L140" s="28" t="str">
        <f t="shared" si="11"/>
        <v/>
      </c>
    </row>
    <row r="141" spans="1:12" s="29" customFormat="1" ht="15" x14ac:dyDescent="0.25">
      <c r="A141" s="30">
        <v>132</v>
      </c>
      <c r="B141" s="31" t="s">
        <v>155</v>
      </c>
      <c r="C141" s="20">
        <v>0</v>
      </c>
      <c r="D141" s="22">
        <v>0</v>
      </c>
      <c r="E141" s="23">
        <v>14952.78</v>
      </c>
      <c r="F141" s="23">
        <v>0</v>
      </c>
      <c r="G141" s="24" t="str">
        <f t="shared" si="9"/>
        <v/>
      </c>
      <c r="H141" s="23">
        <v>219049.7</v>
      </c>
      <c r="I141" s="25">
        <f t="shared" si="8"/>
        <v>19714.473000000002</v>
      </c>
      <c r="J141" s="26" t="str">
        <f t="shared" si="10"/>
        <v/>
      </c>
      <c r="K141" s="27" t="s">
        <v>465</v>
      </c>
      <c r="L141" s="28" t="str">
        <f t="shared" si="11"/>
        <v/>
      </c>
    </row>
    <row r="142" spans="1:12" s="29" customFormat="1" ht="15" x14ac:dyDescent="0.25">
      <c r="A142" s="30">
        <v>133</v>
      </c>
      <c r="B142" s="31" t="s">
        <v>156</v>
      </c>
      <c r="C142" s="20">
        <v>1</v>
      </c>
      <c r="D142" s="22">
        <v>47</v>
      </c>
      <c r="E142" s="23">
        <v>15628.978723404256</v>
      </c>
      <c r="F142" s="23">
        <v>734562</v>
      </c>
      <c r="G142" s="24">
        <f t="shared" si="9"/>
        <v>3.5413906605808461E-2</v>
      </c>
      <c r="H142" s="23">
        <v>20742190.579999998</v>
      </c>
      <c r="I142" s="25">
        <f t="shared" si="8"/>
        <v>1866797.1521999997</v>
      </c>
      <c r="J142" s="26">
        <f t="shared" si="10"/>
        <v>72.444602570511378</v>
      </c>
      <c r="K142" s="27" t="s">
        <v>465</v>
      </c>
      <c r="L142" s="28" t="str">
        <f t="shared" si="11"/>
        <v/>
      </c>
    </row>
    <row r="143" spans="1:12" s="29" customFormat="1" ht="15" x14ac:dyDescent="0.25">
      <c r="A143" s="30">
        <v>134</v>
      </c>
      <c r="B143" s="31" t="s">
        <v>157</v>
      </c>
      <c r="C143" s="20">
        <v>0</v>
      </c>
      <c r="D143" s="22">
        <v>0</v>
      </c>
      <c r="E143" s="23">
        <v>14952.78</v>
      </c>
      <c r="F143" s="23">
        <v>0</v>
      </c>
      <c r="G143" s="24" t="str">
        <f t="shared" si="9"/>
        <v/>
      </c>
      <c r="H143" s="23">
        <v>15220</v>
      </c>
      <c r="I143" s="25">
        <f t="shared" si="8"/>
        <v>1369.8</v>
      </c>
      <c r="J143" s="26" t="str">
        <f t="shared" si="10"/>
        <v/>
      </c>
      <c r="K143" s="27" t="s">
        <v>465</v>
      </c>
      <c r="L143" s="28" t="str">
        <f t="shared" si="11"/>
        <v/>
      </c>
    </row>
    <row r="144" spans="1:12" s="29" customFormat="1" ht="15" x14ac:dyDescent="0.25">
      <c r="A144" s="30">
        <v>135</v>
      </c>
      <c r="B144" s="31" t="s">
        <v>158</v>
      </c>
      <c r="C144" s="20">
        <v>1</v>
      </c>
      <c r="D144" s="22">
        <v>5</v>
      </c>
      <c r="E144" s="23">
        <v>14965</v>
      </c>
      <c r="F144" s="23">
        <v>74825</v>
      </c>
      <c r="G144" s="24">
        <f t="shared" si="9"/>
        <v>2.3906626254792757E-2</v>
      </c>
      <c r="H144" s="23">
        <v>3129885.38</v>
      </c>
      <c r="I144" s="25">
        <f t="shared" si="8"/>
        <v>281689.68419999996</v>
      </c>
      <c r="J144" s="26">
        <f t="shared" si="10"/>
        <v>13.823233157367188</v>
      </c>
      <c r="K144" s="27" t="s">
        <v>465</v>
      </c>
      <c r="L144" s="28" t="str">
        <f t="shared" si="11"/>
        <v/>
      </c>
    </row>
    <row r="145" spans="1:12" s="29" customFormat="1" ht="15" x14ac:dyDescent="0.25">
      <c r="A145" s="30">
        <v>136</v>
      </c>
      <c r="B145" s="31" t="s">
        <v>159</v>
      </c>
      <c r="C145" s="20">
        <v>1</v>
      </c>
      <c r="D145" s="22">
        <v>18</v>
      </c>
      <c r="E145" s="23">
        <v>12987.888888888889</v>
      </c>
      <c r="F145" s="23">
        <v>233782</v>
      </c>
      <c r="G145" s="24">
        <f t="shared" si="9"/>
        <v>6.0584505725192334E-3</v>
      </c>
      <c r="H145" s="23">
        <v>38587753.948248923</v>
      </c>
      <c r="I145" s="25">
        <f t="shared" si="8"/>
        <v>3472897.8553424031</v>
      </c>
      <c r="J145" s="26">
        <f t="shared" si="10"/>
        <v>249.39510054736147</v>
      </c>
      <c r="K145" s="27" t="s">
        <v>465</v>
      </c>
      <c r="L145" s="28" t="str">
        <f t="shared" si="11"/>
        <v/>
      </c>
    </row>
    <row r="146" spans="1:12" s="29" customFormat="1" ht="15" x14ac:dyDescent="0.25">
      <c r="A146" s="30">
        <v>137</v>
      </c>
      <c r="B146" s="31" t="s">
        <v>160</v>
      </c>
      <c r="C146" s="20">
        <v>1</v>
      </c>
      <c r="D146" s="22">
        <v>721</v>
      </c>
      <c r="E146" s="23">
        <v>14308.85575589459</v>
      </c>
      <c r="F146" s="23">
        <v>10316685</v>
      </c>
      <c r="G146" s="24">
        <f t="shared" si="9"/>
        <v>0.10934791474409437</v>
      </c>
      <c r="H146" s="23">
        <v>94347341</v>
      </c>
      <c r="I146" s="25">
        <f t="shared" si="8"/>
        <v>8491260.6899999995</v>
      </c>
      <c r="J146" s="26">
        <f t="shared" si="10"/>
        <v>-127.57304575161503</v>
      </c>
      <c r="K146" s="27">
        <v>16982521.379999999</v>
      </c>
      <c r="L146" s="28">
        <f t="shared" si="11"/>
        <v>465.85390849676998</v>
      </c>
    </row>
    <row r="147" spans="1:12" s="29" customFormat="1" ht="15" x14ac:dyDescent="0.25">
      <c r="A147" s="30">
        <v>138</v>
      </c>
      <c r="B147" s="31" t="s">
        <v>161</v>
      </c>
      <c r="C147" s="20">
        <v>1</v>
      </c>
      <c r="D147" s="22">
        <v>7</v>
      </c>
      <c r="E147" s="23">
        <v>17626</v>
      </c>
      <c r="F147" s="23">
        <v>123382</v>
      </c>
      <c r="G147" s="24">
        <f t="shared" si="9"/>
        <v>7.8170814190369562E-3</v>
      </c>
      <c r="H147" s="23">
        <v>15783640.131920274</v>
      </c>
      <c r="I147" s="25">
        <f t="shared" si="8"/>
        <v>1420527.6118728246</v>
      </c>
      <c r="J147" s="26">
        <f t="shared" si="10"/>
        <v>73.592738674278039</v>
      </c>
      <c r="K147" s="27" t="s">
        <v>465</v>
      </c>
      <c r="L147" s="28" t="str">
        <f t="shared" si="11"/>
        <v/>
      </c>
    </row>
    <row r="148" spans="1:12" s="29" customFormat="1" ht="15" x14ac:dyDescent="0.25">
      <c r="A148" s="30">
        <v>139</v>
      </c>
      <c r="B148" s="31" t="s">
        <v>162</v>
      </c>
      <c r="C148" s="20">
        <v>1</v>
      </c>
      <c r="D148" s="22">
        <v>9</v>
      </c>
      <c r="E148" s="23">
        <v>14453.666666666666</v>
      </c>
      <c r="F148" s="23">
        <v>130083</v>
      </c>
      <c r="G148" s="24">
        <f t="shared" si="9"/>
        <v>2.215143431513778E-3</v>
      </c>
      <c r="H148" s="23">
        <v>58724414.026365906</v>
      </c>
      <c r="I148" s="25">
        <f t="shared" si="8"/>
        <v>5285197.2623729315</v>
      </c>
      <c r="J148" s="26">
        <f t="shared" si="10"/>
        <v>356.66480909385842</v>
      </c>
      <c r="K148" s="27" t="s">
        <v>465</v>
      </c>
      <c r="L148" s="28" t="str">
        <f t="shared" si="11"/>
        <v/>
      </c>
    </row>
    <row r="149" spans="1:12" s="29" customFormat="1" ht="15" x14ac:dyDescent="0.25">
      <c r="A149" s="30">
        <v>140</v>
      </c>
      <c r="B149" s="31" t="s">
        <v>163</v>
      </c>
      <c r="C149" s="20">
        <v>0</v>
      </c>
      <c r="D149" s="22">
        <v>0</v>
      </c>
      <c r="E149" s="23">
        <v>0</v>
      </c>
      <c r="F149" s="23">
        <v>0</v>
      </c>
      <c r="G149" s="24" t="str">
        <f t="shared" si="9"/>
        <v/>
      </c>
      <c r="H149" s="23">
        <v>0</v>
      </c>
      <c r="I149" s="25">
        <f t="shared" si="8"/>
        <v>0</v>
      </c>
      <c r="J149" s="26" t="str">
        <f t="shared" si="10"/>
        <v/>
      </c>
      <c r="K149" s="27" t="s">
        <v>465</v>
      </c>
      <c r="L149" s="28" t="str">
        <f t="shared" si="11"/>
        <v/>
      </c>
    </row>
    <row r="150" spans="1:12" s="29" customFormat="1" ht="15" x14ac:dyDescent="0.25">
      <c r="A150" s="30">
        <v>141</v>
      </c>
      <c r="B150" s="31" t="s">
        <v>164</v>
      </c>
      <c r="C150" s="20">
        <v>1</v>
      </c>
      <c r="D150" s="22">
        <v>209</v>
      </c>
      <c r="E150" s="23">
        <v>15656.344497607655</v>
      </c>
      <c r="F150" s="23">
        <v>3272176</v>
      </c>
      <c r="G150" s="24">
        <f t="shared" si="9"/>
        <v>7.0154032388570126E-2</v>
      </c>
      <c r="H150" s="23">
        <v>46642735.828441426</v>
      </c>
      <c r="I150" s="25">
        <f t="shared" si="8"/>
        <v>4197846.2245597281</v>
      </c>
      <c r="J150" s="26">
        <f t="shared" si="10"/>
        <v>59.124288220738485</v>
      </c>
      <c r="K150" s="27" t="s">
        <v>465</v>
      </c>
      <c r="L150" s="28" t="str">
        <f t="shared" si="11"/>
        <v/>
      </c>
    </row>
    <row r="151" spans="1:12" s="29" customFormat="1" ht="15" x14ac:dyDescent="0.25">
      <c r="A151" s="30">
        <v>142</v>
      </c>
      <c r="B151" s="31" t="s">
        <v>165</v>
      </c>
      <c r="C151" s="20">
        <v>1</v>
      </c>
      <c r="D151" s="22">
        <v>20</v>
      </c>
      <c r="E151" s="23">
        <v>19889</v>
      </c>
      <c r="F151" s="23">
        <v>397780</v>
      </c>
      <c r="G151" s="24">
        <f t="shared" si="9"/>
        <v>1.976462516675067E-2</v>
      </c>
      <c r="H151" s="23">
        <v>20125856</v>
      </c>
      <c r="I151" s="25">
        <f t="shared" si="8"/>
        <v>1811327.04</v>
      </c>
      <c r="J151" s="26">
        <f t="shared" si="10"/>
        <v>71.071800492734681</v>
      </c>
      <c r="K151" s="27" t="s">
        <v>465</v>
      </c>
      <c r="L151" s="28" t="str">
        <f t="shared" si="11"/>
        <v/>
      </c>
    </row>
    <row r="152" spans="1:12" s="29" customFormat="1" ht="15" x14ac:dyDescent="0.25">
      <c r="A152" s="30">
        <v>143</v>
      </c>
      <c r="B152" s="31" t="s">
        <v>166</v>
      </c>
      <c r="C152" s="20">
        <v>0</v>
      </c>
      <c r="D152" s="22">
        <v>0</v>
      </c>
      <c r="E152" s="23">
        <v>15995.335555555557</v>
      </c>
      <c r="F152" s="23">
        <v>0</v>
      </c>
      <c r="G152" s="24" t="str">
        <f t="shared" si="9"/>
        <v/>
      </c>
      <c r="H152" s="23">
        <v>457292</v>
      </c>
      <c r="I152" s="25">
        <f t="shared" si="8"/>
        <v>41156.28</v>
      </c>
      <c r="J152" s="26" t="str">
        <f t="shared" si="10"/>
        <v/>
      </c>
      <c r="K152" s="27" t="s">
        <v>465</v>
      </c>
      <c r="L152" s="28" t="str">
        <f t="shared" si="11"/>
        <v/>
      </c>
    </row>
    <row r="153" spans="1:12" s="29" customFormat="1" ht="15" x14ac:dyDescent="0.25">
      <c r="A153" s="30">
        <v>144</v>
      </c>
      <c r="B153" s="31" t="s">
        <v>167</v>
      </c>
      <c r="C153" s="20">
        <v>1</v>
      </c>
      <c r="D153" s="22">
        <v>0</v>
      </c>
      <c r="E153" s="23">
        <v>18882.743158359619</v>
      </c>
      <c r="F153" s="23">
        <v>0</v>
      </c>
      <c r="G153" s="24" t="str">
        <f t="shared" si="9"/>
        <v/>
      </c>
      <c r="H153" s="23">
        <v>31740665</v>
      </c>
      <c r="I153" s="25">
        <f t="shared" si="8"/>
        <v>2856659.85</v>
      </c>
      <c r="J153" s="26">
        <f t="shared" si="10"/>
        <v>151.28415538159359</v>
      </c>
      <c r="K153" s="27" t="s">
        <v>465</v>
      </c>
      <c r="L153" s="28" t="str">
        <f t="shared" si="11"/>
        <v/>
      </c>
    </row>
    <row r="154" spans="1:12" s="29" customFormat="1" ht="15" x14ac:dyDescent="0.25">
      <c r="A154" s="30">
        <v>145</v>
      </c>
      <c r="B154" s="31" t="s">
        <v>168</v>
      </c>
      <c r="C154" s="20">
        <v>1</v>
      </c>
      <c r="D154" s="22">
        <v>19</v>
      </c>
      <c r="E154" s="23">
        <v>13737</v>
      </c>
      <c r="F154" s="23">
        <v>261003</v>
      </c>
      <c r="G154" s="24">
        <f t="shared" si="9"/>
        <v>1.6982893608242702E-2</v>
      </c>
      <c r="H154" s="23">
        <v>15368582.411263613</v>
      </c>
      <c r="I154" s="25">
        <f t="shared" si="8"/>
        <v>1383172.417013725</v>
      </c>
      <c r="J154" s="26">
        <f t="shared" si="10"/>
        <v>81.689554998451271</v>
      </c>
      <c r="K154" s="27" t="s">
        <v>465</v>
      </c>
      <c r="L154" s="28" t="str">
        <f t="shared" si="11"/>
        <v/>
      </c>
    </row>
    <row r="155" spans="1:12" s="29" customFormat="1" ht="15" x14ac:dyDescent="0.25">
      <c r="A155" s="30">
        <v>146</v>
      </c>
      <c r="B155" s="31" t="s">
        <v>169</v>
      </c>
      <c r="C155" s="20">
        <v>0</v>
      </c>
      <c r="D155" s="22">
        <v>0</v>
      </c>
      <c r="E155" s="23">
        <v>14952.780000000002</v>
      </c>
      <c r="F155" s="23">
        <v>0</v>
      </c>
      <c r="G155" s="24" t="str">
        <f t="shared" si="9"/>
        <v/>
      </c>
      <c r="H155" s="23">
        <v>2393851</v>
      </c>
      <c r="I155" s="25">
        <f t="shared" si="8"/>
        <v>215446.59</v>
      </c>
      <c r="J155" s="26" t="str">
        <f t="shared" si="10"/>
        <v/>
      </c>
      <c r="K155" s="27" t="s">
        <v>465</v>
      </c>
      <c r="L155" s="28" t="str">
        <f t="shared" si="11"/>
        <v/>
      </c>
    </row>
    <row r="156" spans="1:12" s="29" customFormat="1" ht="15" x14ac:dyDescent="0.25">
      <c r="A156" s="30">
        <v>147</v>
      </c>
      <c r="B156" s="31" t="s">
        <v>170</v>
      </c>
      <c r="C156" s="20">
        <v>0</v>
      </c>
      <c r="D156" s="22">
        <v>0</v>
      </c>
      <c r="E156" s="23">
        <v>14952.78</v>
      </c>
      <c r="F156" s="23">
        <v>0</v>
      </c>
      <c r="G156" s="24" t="str">
        <f t="shared" si="9"/>
        <v/>
      </c>
      <c r="H156" s="23">
        <v>14960</v>
      </c>
      <c r="I156" s="25">
        <f t="shared" si="8"/>
        <v>1346.3999999999999</v>
      </c>
      <c r="J156" s="26" t="str">
        <f t="shared" si="10"/>
        <v/>
      </c>
      <c r="K156" s="27" t="s">
        <v>465</v>
      </c>
      <c r="L156" s="28" t="str">
        <f t="shared" si="11"/>
        <v/>
      </c>
    </row>
    <row r="157" spans="1:12" s="29" customFormat="1" ht="15" x14ac:dyDescent="0.25">
      <c r="A157" s="30">
        <v>148</v>
      </c>
      <c r="B157" s="31" t="s">
        <v>171</v>
      </c>
      <c r="C157" s="20">
        <v>0</v>
      </c>
      <c r="D157" s="22">
        <v>0</v>
      </c>
      <c r="E157" s="23">
        <v>14952.78</v>
      </c>
      <c r="F157" s="23">
        <v>0</v>
      </c>
      <c r="G157" s="24" t="str">
        <f t="shared" si="9"/>
        <v/>
      </c>
      <c r="H157" s="23">
        <v>29902</v>
      </c>
      <c r="I157" s="25">
        <f t="shared" si="8"/>
        <v>2691.18</v>
      </c>
      <c r="J157" s="26" t="str">
        <f t="shared" si="10"/>
        <v/>
      </c>
      <c r="K157" s="27" t="s">
        <v>465</v>
      </c>
      <c r="L157" s="28" t="str">
        <f t="shared" si="11"/>
        <v/>
      </c>
    </row>
    <row r="158" spans="1:12" s="29" customFormat="1" ht="15" x14ac:dyDescent="0.25">
      <c r="A158" s="30">
        <v>149</v>
      </c>
      <c r="B158" s="31" t="s">
        <v>172</v>
      </c>
      <c r="C158" s="20">
        <v>1</v>
      </c>
      <c r="D158" s="22">
        <v>1965</v>
      </c>
      <c r="E158" s="23">
        <v>15295.170992366413</v>
      </c>
      <c r="F158" s="23">
        <v>30055011</v>
      </c>
      <c r="G158" s="24">
        <f t="shared" si="9"/>
        <v>0.1235644884212701</v>
      </c>
      <c r="H158" s="23">
        <v>243233402.92991817</v>
      </c>
      <c r="I158" s="25">
        <f t="shared" si="8"/>
        <v>21891006.263692636</v>
      </c>
      <c r="J158" s="26">
        <f t="shared" si="10"/>
        <v>-533.76354801014611</v>
      </c>
      <c r="K158" s="27">
        <v>43782012.527385272</v>
      </c>
      <c r="L158" s="28">
        <f t="shared" si="11"/>
        <v>897.47290397970767</v>
      </c>
    </row>
    <row r="159" spans="1:12" s="29" customFormat="1" ht="15" x14ac:dyDescent="0.25">
      <c r="A159" s="30">
        <v>150</v>
      </c>
      <c r="B159" s="31" t="s">
        <v>173</v>
      </c>
      <c r="C159" s="20">
        <v>1</v>
      </c>
      <c r="D159" s="22">
        <v>0</v>
      </c>
      <c r="E159" s="23">
        <v>21139.847374784113</v>
      </c>
      <c r="F159" s="23">
        <v>0</v>
      </c>
      <c r="G159" s="24" t="str">
        <f t="shared" si="9"/>
        <v/>
      </c>
      <c r="H159" s="23">
        <v>13152442.620000001</v>
      </c>
      <c r="I159" s="25">
        <f t="shared" si="8"/>
        <v>1183719.8358</v>
      </c>
      <c r="J159" s="26">
        <f t="shared" si="10"/>
        <v>55.994720057059475</v>
      </c>
      <c r="K159" s="27" t="s">
        <v>465</v>
      </c>
      <c r="L159" s="28" t="str">
        <f t="shared" si="11"/>
        <v/>
      </c>
    </row>
    <row r="160" spans="1:12" s="29" customFormat="1" ht="15" x14ac:dyDescent="0.25">
      <c r="A160" s="30">
        <v>151</v>
      </c>
      <c r="B160" s="31" t="s">
        <v>174</v>
      </c>
      <c r="C160" s="20">
        <v>1</v>
      </c>
      <c r="D160" s="22">
        <v>19</v>
      </c>
      <c r="E160" s="23">
        <v>14457.631578947368</v>
      </c>
      <c r="F160" s="23">
        <v>274695</v>
      </c>
      <c r="G160" s="24">
        <f t="shared" si="9"/>
        <v>1.3291360466806857E-2</v>
      </c>
      <c r="H160" s="23">
        <v>20667184.573468518</v>
      </c>
      <c r="I160" s="25">
        <f t="shared" si="8"/>
        <v>1860046.6116121665</v>
      </c>
      <c r="J160" s="26">
        <f t="shared" si="10"/>
        <v>109.65500144025616</v>
      </c>
      <c r="K160" s="27" t="s">
        <v>465</v>
      </c>
      <c r="L160" s="28" t="str">
        <f t="shared" si="11"/>
        <v/>
      </c>
    </row>
    <row r="161" spans="1:12" s="29" customFormat="1" ht="15" x14ac:dyDescent="0.25">
      <c r="A161" s="30">
        <v>152</v>
      </c>
      <c r="B161" s="31" t="s">
        <v>175</v>
      </c>
      <c r="C161" s="20">
        <v>1</v>
      </c>
      <c r="D161" s="22">
        <v>0</v>
      </c>
      <c r="E161" s="23">
        <v>27632.33487903226</v>
      </c>
      <c r="F161" s="23">
        <v>0</v>
      </c>
      <c r="G161" s="24" t="str">
        <f t="shared" si="9"/>
        <v/>
      </c>
      <c r="H161" s="23">
        <v>14313973.154530898</v>
      </c>
      <c r="I161" s="25">
        <f t="shared" si="8"/>
        <v>1288257.5839077807</v>
      </c>
      <c r="J161" s="26">
        <f t="shared" si="10"/>
        <v>46.621379971959072</v>
      </c>
      <c r="K161" s="27" t="s">
        <v>465</v>
      </c>
      <c r="L161" s="28" t="str">
        <f t="shared" si="11"/>
        <v/>
      </c>
    </row>
    <row r="162" spans="1:12" s="29" customFormat="1" ht="15" x14ac:dyDescent="0.25">
      <c r="A162" s="30">
        <v>153</v>
      </c>
      <c r="B162" s="31" t="s">
        <v>176</v>
      </c>
      <c r="C162" s="20">
        <v>1</v>
      </c>
      <c r="D162" s="22">
        <v>99</v>
      </c>
      <c r="E162" s="23">
        <v>11882.949494949495</v>
      </c>
      <c r="F162" s="23">
        <v>1176412</v>
      </c>
      <c r="G162" s="24">
        <f t="shared" si="9"/>
        <v>1.4211840666837311E-2</v>
      </c>
      <c r="H162" s="23">
        <v>82776892</v>
      </c>
      <c r="I162" s="25">
        <f t="shared" si="8"/>
        <v>7449920.2799999993</v>
      </c>
      <c r="J162" s="26">
        <f t="shared" si="10"/>
        <v>527.94201327426106</v>
      </c>
      <c r="K162" s="27" t="s">
        <v>465</v>
      </c>
      <c r="L162" s="28" t="str">
        <f t="shared" si="11"/>
        <v/>
      </c>
    </row>
    <row r="163" spans="1:12" s="29" customFormat="1" ht="15" x14ac:dyDescent="0.25">
      <c r="A163" s="30">
        <v>154</v>
      </c>
      <c r="B163" s="31" t="s">
        <v>177</v>
      </c>
      <c r="C163" s="20">
        <v>1</v>
      </c>
      <c r="D163" s="22">
        <v>1</v>
      </c>
      <c r="E163" s="23">
        <v>21522</v>
      </c>
      <c r="F163" s="23">
        <v>21522</v>
      </c>
      <c r="G163" s="24">
        <f t="shared" si="9"/>
        <v>7.6542270340632032E-3</v>
      </c>
      <c r="H163" s="23">
        <v>2811779.6747106896</v>
      </c>
      <c r="I163" s="25">
        <f t="shared" si="8"/>
        <v>253060.17072396204</v>
      </c>
      <c r="J163" s="26">
        <f t="shared" si="10"/>
        <v>10.75820884322842</v>
      </c>
      <c r="K163" s="27" t="s">
        <v>465</v>
      </c>
      <c r="L163" s="28" t="str">
        <f t="shared" si="11"/>
        <v/>
      </c>
    </row>
    <row r="164" spans="1:12" s="29" customFormat="1" ht="15" x14ac:dyDescent="0.25">
      <c r="A164" s="30">
        <v>155</v>
      </c>
      <c r="B164" s="31" t="s">
        <v>178</v>
      </c>
      <c r="C164" s="20">
        <v>1</v>
      </c>
      <c r="D164" s="22">
        <v>5</v>
      </c>
      <c r="E164" s="23">
        <v>19685</v>
      </c>
      <c r="F164" s="23">
        <v>98425</v>
      </c>
      <c r="G164" s="24">
        <f t="shared" si="9"/>
        <v>6.6555865273609891E-4</v>
      </c>
      <c r="H164" s="23">
        <v>147883285.11000001</v>
      </c>
      <c r="I164" s="25">
        <f t="shared" si="8"/>
        <v>13309495.6599</v>
      </c>
      <c r="J164" s="26">
        <f t="shared" si="10"/>
        <v>671.12373177038353</v>
      </c>
      <c r="K164" s="27" t="s">
        <v>465</v>
      </c>
      <c r="L164" s="28" t="str">
        <f t="shared" si="11"/>
        <v/>
      </c>
    </row>
    <row r="165" spans="1:12" s="29" customFormat="1" ht="15" x14ac:dyDescent="0.25">
      <c r="A165" s="30">
        <v>156</v>
      </c>
      <c r="B165" s="31" t="s">
        <v>179</v>
      </c>
      <c r="C165" s="20">
        <v>0</v>
      </c>
      <c r="D165" s="22">
        <v>0</v>
      </c>
      <c r="E165" s="23">
        <v>0</v>
      </c>
      <c r="F165" s="23">
        <v>0</v>
      </c>
      <c r="G165" s="24" t="str">
        <f t="shared" si="9"/>
        <v/>
      </c>
      <c r="H165" s="23">
        <v>0</v>
      </c>
      <c r="I165" s="25">
        <f t="shared" si="8"/>
        <v>0</v>
      </c>
      <c r="J165" s="26" t="str">
        <f t="shared" si="10"/>
        <v/>
      </c>
      <c r="K165" s="27" t="s">
        <v>465</v>
      </c>
      <c r="L165" s="28" t="str">
        <f t="shared" si="11"/>
        <v/>
      </c>
    </row>
    <row r="166" spans="1:12" s="29" customFormat="1" ht="15" x14ac:dyDescent="0.25">
      <c r="A166" s="30">
        <v>157</v>
      </c>
      <c r="B166" s="31" t="s">
        <v>180</v>
      </c>
      <c r="C166" s="20">
        <v>1</v>
      </c>
      <c r="D166" s="22">
        <v>0</v>
      </c>
      <c r="E166" s="23">
        <v>24336.647288927335</v>
      </c>
      <c r="F166" s="23">
        <v>0</v>
      </c>
      <c r="G166" s="24" t="str">
        <f t="shared" si="9"/>
        <v/>
      </c>
      <c r="H166" s="23">
        <v>14838519</v>
      </c>
      <c r="I166" s="25">
        <f t="shared" si="8"/>
        <v>1335466.71</v>
      </c>
      <c r="J166" s="26">
        <f t="shared" si="10"/>
        <v>54.874720175922072</v>
      </c>
      <c r="K166" s="27" t="s">
        <v>465</v>
      </c>
      <c r="L166" s="28" t="str">
        <f t="shared" si="11"/>
        <v/>
      </c>
    </row>
    <row r="167" spans="1:12" s="29" customFormat="1" ht="15" x14ac:dyDescent="0.25">
      <c r="A167" s="30">
        <v>158</v>
      </c>
      <c r="B167" s="31" t="s">
        <v>181</v>
      </c>
      <c r="C167" s="20">
        <v>1</v>
      </c>
      <c r="D167" s="22">
        <v>55</v>
      </c>
      <c r="E167" s="23">
        <v>16693.218181818182</v>
      </c>
      <c r="F167" s="23">
        <v>918127</v>
      </c>
      <c r="G167" s="24">
        <f t="shared" si="9"/>
        <v>3.3428348218845001E-2</v>
      </c>
      <c r="H167" s="23">
        <v>27465521</v>
      </c>
      <c r="I167" s="25">
        <f t="shared" si="8"/>
        <v>2471896.89</v>
      </c>
      <c r="J167" s="26">
        <f t="shared" si="10"/>
        <v>93.0779118248347</v>
      </c>
      <c r="K167" s="27" t="s">
        <v>465</v>
      </c>
      <c r="L167" s="28" t="str">
        <f t="shared" si="11"/>
        <v/>
      </c>
    </row>
    <row r="168" spans="1:12" s="29" customFormat="1" ht="15" x14ac:dyDescent="0.25">
      <c r="A168" s="30">
        <v>159</v>
      </c>
      <c r="B168" s="31" t="s">
        <v>182</v>
      </c>
      <c r="C168" s="20">
        <v>1</v>
      </c>
      <c r="D168" s="22">
        <v>9</v>
      </c>
      <c r="E168" s="23">
        <v>14906.666666666666</v>
      </c>
      <c r="F168" s="23">
        <v>134160</v>
      </c>
      <c r="G168" s="24">
        <f t="shared" si="9"/>
        <v>2.9890788489962896E-3</v>
      </c>
      <c r="H168" s="23">
        <v>44883392.770000003</v>
      </c>
      <c r="I168" s="25">
        <f t="shared" si="8"/>
        <v>4039505.3493000004</v>
      </c>
      <c r="J168" s="26">
        <f t="shared" si="10"/>
        <v>261.9864948099285</v>
      </c>
      <c r="K168" s="27" t="s">
        <v>465</v>
      </c>
      <c r="L168" s="28" t="str">
        <f t="shared" si="11"/>
        <v/>
      </c>
    </row>
    <row r="169" spans="1:12" s="29" customFormat="1" ht="15" x14ac:dyDescent="0.25">
      <c r="A169" s="30">
        <v>160</v>
      </c>
      <c r="B169" s="31" t="s">
        <v>183</v>
      </c>
      <c r="C169" s="20">
        <v>1</v>
      </c>
      <c r="D169" s="22">
        <v>2153</v>
      </c>
      <c r="E169" s="23">
        <v>14049.903390617743</v>
      </c>
      <c r="F169" s="23">
        <v>30249442</v>
      </c>
      <c r="G169" s="24">
        <f t="shared" si="9"/>
        <v>0.1288822158641903</v>
      </c>
      <c r="H169" s="23">
        <v>234706098.10026363</v>
      </c>
      <c r="I169" s="25">
        <f t="shared" si="8"/>
        <v>21123548.829023726</v>
      </c>
      <c r="J169" s="26">
        <f t="shared" si="10"/>
        <v>-649.53422932931846</v>
      </c>
      <c r="K169" s="27">
        <v>42247097.658047453</v>
      </c>
      <c r="L169" s="28">
        <f t="shared" si="11"/>
        <v>853.93154134136307</v>
      </c>
    </row>
    <row r="170" spans="1:12" s="29" customFormat="1" ht="15" x14ac:dyDescent="0.25">
      <c r="A170" s="30">
        <v>161</v>
      </c>
      <c r="B170" s="31" t="s">
        <v>184</v>
      </c>
      <c r="C170" s="20">
        <v>1</v>
      </c>
      <c r="D170" s="22">
        <v>19</v>
      </c>
      <c r="E170" s="23">
        <v>18203.263157894737</v>
      </c>
      <c r="F170" s="23">
        <v>345862</v>
      </c>
      <c r="G170" s="24">
        <f t="shared" si="9"/>
        <v>8.0661345909137649E-3</v>
      </c>
      <c r="H170" s="23">
        <v>42878282.788586512</v>
      </c>
      <c r="I170" s="25">
        <f t="shared" si="8"/>
        <v>3859045.4509727862</v>
      </c>
      <c r="J170" s="26">
        <f t="shared" si="10"/>
        <v>192.99745438493659</v>
      </c>
      <c r="K170" s="27" t="s">
        <v>465</v>
      </c>
      <c r="L170" s="28" t="str">
        <f t="shared" si="11"/>
        <v/>
      </c>
    </row>
    <row r="171" spans="1:12" s="29" customFormat="1" ht="15" x14ac:dyDescent="0.25">
      <c r="A171" s="30">
        <v>162</v>
      </c>
      <c r="B171" s="31" t="s">
        <v>185</v>
      </c>
      <c r="C171" s="20">
        <v>1</v>
      </c>
      <c r="D171" s="22">
        <v>30</v>
      </c>
      <c r="E171" s="23">
        <v>12969.9</v>
      </c>
      <c r="F171" s="23">
        <v>389097</v>
      </c>
      <c r="G171" s="24">
        <f t="shared" si="9"/>
        <v>1.6499313059887631E-2</v>
      </c>
      <c r="H171" s="23">
        <v>23582618.172507718</v>
      </c>
      <c r="I171" s="25">
        <f t="shared" si="8"/>
        <v>2122435.6355256946</v>
      </c>
      <c r="J171" s="26">
        <f t="shared" si="10"/>
        <v>133.6431765492174</v>
      </c>
      <c r="K171" s="27" t="s">
        <v>465</v>
      </c>
      <c r="L171" s="28" t="str">
        <f t="shared" si="11"/>
        <v/>
      </c>
    </row>
    <row r="172" spans="1:12" s="29" customFormat="1" ht="15" x14ac:dyDescent="0.25">
      <c r="A172" s="30">
        <v>163</v>
      </c>
      <c r="B172" s="31" t="s">
        <v>186</v>
      </c>
      <c r="C172" s="20">
        <v>1</v>
      </c>
      <c r="D172" s="22">
        <v>1821</v>
      </c>
      <c r="E172" s="23">
        <v>14866.305326743548</v>
      </c>
      <c r="F172" s="23">
        <v>27071542</v>
      </c>
      <c r="G172" s="24">
        <f t="shared" si="9"/>
        <v>9.9937675926866767E-2</v>
      </c>
      <c r="H172" s="23">
        <v>270884246.09564304</v>
      </c>
      <c r="I172" s="25">
        <f t="shared" si="8"/>
        <v>24379582.148607872</v>
      </c>
      <c r="J172" s="26">
        <f t="shared" si="10"/>
        <v>-181.07793377211627</v>
      </c>
      <c r="K172" s="27">
        <v>24558995.931417208</v>
      </c>
      <c r="L172" s="28">
        <f t="shared" si="11"/>
        <v>-169.00944877426133</v>
      </c>
    </row>
    <row r="173" spans="1:12" s="29" customFormat="1" ht="15" x14ac:dyDescent="0.25">
      <c r="A173" s="30">
        <v>164</v>
      </c>
      <c r="B173" s="31" t="s">
        <v>187</v>
      </c>
      <c r="C173" s="20">
        <v>1</v>
      </c>
      <c r="D173" s="22">
        <v>5</v>
      </c>
      <c r="E173" s="23">
        <v>17961</v>
      </c>
      <c r="F173" s="23">
        <v>89805</v>
      </c>
      <c r="G173" s="24">
        <f t="shared" si="9"/>
        <v>2.500764876780279E-3</v>
      </c>
      <c r="H173" s="23">
        <v>35911013</v>
      </c>
      <c r="I173" s="25">
        <f t="shared" si="8"/>
        <v>3231991.17</v>
      </c>
      <c r="J173" s="26">
        <f t="shared" si="10"/>
        <v>174.94494571571738</v>
      </c>
      <c r="K173" s="27" t="s">
        <v>465</v>
      </c>
      <c r="L173" s="28" t="str">
        <f t="shared" si="11"/>
        <v/>
      </c>
    </row>
    <row r="174" spans="1:12" s="29" customFormat="1" ht="15" x14ac:dyDescent="0.25">
      <c r="A174" s="30">
        <v>165</v>
      </c>
      <c r="B174" s="31" t="s">
        <v>188</v>
      </c>
      <c r="C174" s="20">
        <v>1</v>
      </c>
      <c r="D174" s="22">
        <v>769</v>
      </c>
      <c r="E174" s="23">
        <v>13249.940182054617</v>
      </c>
      <c r="F174" s="23">
        <v>10189204</v>
      </c>
      <c r="G174" s="24">
        <f t="shared" si="9"/>
        <v>0.10221213652867171</v>
      </c>
      <c r="H174" s="23">
        <v>99686831.19290641</v>
      </c>
      <c r="I174" s="25">
        <f t="shared" si="8"/>
        <v>8971814.8073615767</v>
      </c>
      <c r="J174" s="26">
        <f t="shared" si="10"/>
        <v>-91.878844425820446</v>
      </c>
      <c r="K174" s="27">
        <v>9799215.5062626991</v>
      </c>
      <c r="L174" s="28">
        <f t="shared" si="11"/>
        <v>-29.433226745090622</v>
      </c>
    </row>
    <row r="175" spans="1:12" s="29" customFormat="1" ht="15" x14ac:dyDescent="0.25">
      <c r="A175" s="30">
        <v>166</v>
      </c>
      <c r="B175" s="31" t="s">
        <v>189</v>
      </c>
      <c r="C175" s="20">
        <v>0</v>
      </c>
      <c r="D175" s="22">
        <v>0</v>
      </c>
      <c r="E175" s="23">
        <v>0</v>
      </c>
      <c r="F175" s="23">
        <v>0</v>
      </c>
      <c r="G175" s="24" t="str">
        <f t="shared" si="9"/>
        <v/>
      </c>
      <c r="H175" s="23">
        <v>0</v>
      </c>
      <c r="I175" s="25">
        <f t="shared" si="8"/>
        <v>0</v>
      </c>
      <c r="J175" s="26" t="str">
        <f t="shared" si="10"/>
        <v/>
      </c>
      <c r="K175" s="27" t="s">
        <v>465</v>
      </c>
      <c r="L175" s="28" t="str">
        <f t="shared" si="11"/>
        <v/>
      </c>
    </row>
    <row r="176" spans="1:12" s="29" customFormat="1" ht="15" x14ac:dyDescent="0.25">
      <c r="A176" s="30">
        <v>167</v>
      </c>
      <c r="B176" s="31" t="s">
        <v>190</v>
      </c>
      <c r="C176" s="20">
        <v>1</v>
      </c>
      <c r="D176" s="22">
        <v>81</v>
      </c>
      <c r="E176" s="23">
        <v>17093.716049382718</v>
      </c>
      <c r="F176" s="23">
        <v>1384591</v>
      </c>
      <c r="G176" s="24">
        <f t="shared" si="9"/>
        <v>2.1975523282138209E-2</v>
      </c>
      <c r="H176" s="23">
        <v>63006053.699999988</v>
      </c>
      <c r="I176" s="25">
        <f t="shared" si="8"/>
        <v>5670544.8329999987</v>
      </c>
      <c r="J176" s="26">
        <f t="shared" si="10"/>
        <v>250.7327149122014</v>
      </c>
      <c r="K176" s="27" t="s">
        <v>465</v>
      </c>
      <c r="L176" s="28" t="str">
        <f t="shared" si="11"/>
        <v/>
      </c>
    </row>
    <row r="177" spans="1:12" s="29" customFormat="1" ht="15" x14ac:dyDescent="0.25">
      <c r="A177" s="30">
        <v>168</v>
      </c>
      <c r="B177" s="31" t="s">
        <v>191</v>
      </c>
      <c r="C177" s="20">
        <v>1</v>
      </c>
      <c r="D177" s="22">
        <v>127</v>
      </c>
      <c r="E177" s="23">
        <v>16249.48031496063</v>
      </c>
      <c r="F177" s="23">
        <v>2063684</v>
      </c>
      <c r="G177" s="24">
        <f t="shared" si="9"/>
        <v>3.8641993321401412E-2</v>
      </c>
      <c r="H177" s="23">
        <v>53405216</v>
      </c>
      <c r="I177" s="25">
        <f t="shared" si="8"/>
        <v>4806469.4399999995</v>
      </c>
      <c r="J177" s="26">
        <f t="shared" si="10"/>
        <v>168.79219438634982</v>
      </c>
      <c r="K177" s="27" t="s">
        <v>465</v>
      </c>
      <c r="L177" s="28" t="str">
        <f t="shared" si="11"/>
        <v/>
      </c>
    </row>
    <row r="178" spans="1:12" s="29" customFormat="1" ht="15" x14ac:dyDescent="0.25">
      <c r="A178" s="30">
        <v>169</v>
      </c>
      <c r="B178" s="31" t="s">
        <v>192</v>
      </c>
      <c r="C178" s="20">
        <v>1</v>
      </c>
      <c r="D178" s="22">
        <v>0</v>
      </c>
      <c r="E178" s="23">
        <v>16749.373325062035</v>
      </c>
      <c r="F178" s="23">
        <v>0</v>
      </c>
      <c r="G178" s="24" t="str">
        <f t="shared" si="9"/>
        <v/>
      </c>
      <c r="H178" s="23">
        <v>7318679.7300000004</v>
      </c>
      <c r="I178" s="25">
        <f t="shared" si="8"/>
        <v>658681.17570000002</v>
      </c>
      <c r="J178" s="26">
        <f t="shared" si="10"/>
        <v>39.325720605583342</v>
      </c>
      <c r="K178" s="27" t="s">
        <v>465</v>
      </c>
      <c r="L178" s="28" t="str">
        <f t="shared" si="11"/>
        <v/>
      </c>
    </row>
    <row r="179" spans="1:12" s="29" customFormat="1" ht="15" x14ac:dyDescent="0.25">
      <c r="A179" s="30">
        <v>170</v>
      </c>
      <c r="B179" s="31" t="s">
        <v>193</v>
      </c>
      <c r="C179" s="20">
        <v>1</v>
      </c>
      <c r="D179" s="22">
        <v>489</v>
      </c>
      <c r="E179" s="23">
        <v>14363.750511247445</v>
      </c>
      <c r="F179" s="23">
        <v>7023874</v>
      </c>
      <c r="G179" s="24">
        <f t="shared" si="9"/>
        <v>7.8815298958078137E-2</v>
      </c>
      <c r="H179" s="23">
        <v>89118154.633099839</v>
      </c>
      <c r="I179" s="25">
        <f t="shared" si="8"/>
        <v>8020633.9169789851</v>
      </c>
      <c r="J179" s="26">
        <f t="shared" si="10"/>
        <v>69.394126290238646</v>
      </c>
      <c r="K179" s="27" t="s">
        <v>465</v>
      </c>
      <c r="L179" s="28" t="str">
        <f t="shared" si="11"/>
        <v/>
      </c>
    </row>
    <row r="180" spans="1:12" s="29" customFormat="1" ht="15" x14ac:dyDescent="0.25">
      <c r="A180" s="30">
        <v>171</v>
      </c>
      <c r="B180" s="31" t="s">
        <v>194</v>
      </c>
      <c r="C180" s="20">
        <v>1</v>
      </c>
      <c r="D180" s="22">
        <v>38</v>
      </c>
      <c r="E180" s="23">
        <v>15942.78947368421</v>
      </c>
      <c r="F180" s="23">
        <v>605826</v>
      </c>
      <c r="G180" s="24">
        <f t="shared" si="9"/>
        <v>1.043350253590827E-2</v>
      </c>
      <c r="H180" s="23">
        <v>58065448.100000001</v>
      </c>
      <c r="I180" s="25">
        <f t="shared" si="8"/>
        <v>5225890.3289999999</v>
      </c>
      <c r="J180" s="26">
        <f t="shared" si="10"/>
        <v>289.79021121906288</v>
      </c>
      <c r="K180" s="27" t="s">
        <v>465</v>
      </c>
      <c r="L180" s="28" t="str">
        <f t="shared" si="11"/>
        <v/>
      </c>
    </row>
    <row r="181" spans="1:12" s="29" customFormat="1" ht="15" x14ac:dyDescent="0.25">
      <c r="A181" s="30">
        <v>172</v>
      </c>
      <c r="B181" s="31" t="s">
        <v>195</v>
      </c>
      <c r="C181" s="20">
        <v>1</v>
      </c>
      <c r="D181" s="22">
        <v>61</v>
      </c>
      <c r="E181" s="23">
        <v>19103.934426229509</v>
      </c>
      <c r="F181" s="23">
        <v>1165340</v>
      </c>
      <c r="G181" s="24">
        <f t="shared" si="9"/>
        <v>3.5480237800982896E-2</v>
      </c>
      <c r="H181" s="23">
        <v>32844762.950481609</v>
      </c>
      <c r="I181" s="25">
        <f t="shared" si="8"/>
        <v>2956028.6655433448</v>
      </c>
      <c r="J181" s="26">
        <f t="shared" si="10"/>
        <v>93.734024918173262</v>
      </c>
      <c r="K181" s="27" t="s">
        <v>465</v>
      </c>
      <c r="L181" s="28" t="str">
        <f t="shared" si="11"/>
        <v/>
      </c>
    </row>
    <row r="182" spans="1:12" s="29" customFormat="1" ht="15" x14ac:dyDescent="0.25">
      <c r="A182" s="30">
        <v>173</v>
      </c>
      <c r="B182" s="31" t="s">
        <v>196</v>
      </c>
      <c r="C182" s="20">
        <v>1</v>
      </c>
      <c r="D182" s="22">
        <v>0</v>
      </c>
      <c r="E182" s="23">
        <v>20389.096691919192</v>
      </c>
      <c r="F182" s="23">
        <v>0</v>
      </c>
      <c r="G182" s="24" t="str">
        <f t="shared" si="9"/>
        <v/>
      </c>
      <c r="H182" s="23">
        <v>9133243.5307935178</v>
      </c>
      <c r="I182" s="25">
        <f t="shared" si="8"/>
        <v>821991.9177714166</v>
      </c>
      <c r="J182" s="26">
        <f t="shared" si="10"/>
        <v>40.31526899851314</v>
      </c>
      <c r="K182" s="27" t="s">
        <v>465</v>
      </c>
      <c r="L182" s="28" t="str">
        <f t="shared" si="11"/>
        <v/>
      </c>
    </row>
    <row r="183" spans="1:12" s="29" customFormat="1" ht="15" x14ac:dyDescent="0.25">
      <c r="A183" s="30">
        <v>174</v>
      </c>
      <c r="B183" s="31" t="s">
        <v>197</v>
      </c>
      <c r="C183" s="20">
        <v>1</v>
      </c>
      <c r="D183" s="22">
        <v>78</v>
      </c>
      <c r="E183" s="23">
        <v>17530.653846153848</v>
      </c>
      <c r="F183" s="23">
        <v>1367391</v>
      </c>
      <c r="G183" s="24">
        <f t="shared" si="9"/>
        <v>5.2298166845651917E-2</v>
      </c>
      <c r="H183" s="23">
        <v>26146059.842510238</v>
      </c>
      <c r="I183" s="25">
        <f t="shared" si="8"/>
        <v>2353145.3858259213</v>
      </c>
      <c r="J183" s="26">
        <f t="shared" si="10"/>
        <v>56.230326288839002</v>
      </c>
      <c r="K183" s="27" t="s">
        <v>465</v>
      </c>
      <c r="L183" s="28" t="str">
        <f t="shared" si="11"/>
        <v/>
      </c>
    </row>
    <row r="184" spans="1:12" s="29" customFormat="1" ht="15" x14ac:dyDescent="0.25">
      <c r="A184" s="30">
        <v>175</v>
      </c>
      <c r="B184" s="31" t="s">
        <v>198</v>
      </c>
      <c r="C184" s="20">
        <v>1</v>
      </c>
      <c r="D184" s="22">
        <v>3</v>
      </c>
      <c r="E184" s="23">
        <v>23227</v>
      </c>
      <c r="F184" s="23">
        <v>69681</v>
      </c>
      <c r="G184" s="24">
        <f t="shared" si="9"/>
        <v>1.6626182287008788E-3</v>
      </c>
      <c r="H184" s="23">
        <v>41910403</v>
      </c>
      <c r="I184" s="25">
        <f t="shared" si="8"/>
        <v>3771936.27</v>
      </c>
      <c r="J184" s="26">
        <f t="shared" si="10"/>
        <v>159.39446635381236</v>
      </c>
      <c r="K184" s="27" t="s">
        <v>465</v>
      </c>
      <c r="L184" s="28" t="str">
        <f t="shared" si="11"/>
        <v/>
      </c>
    </row>
    <row r="185" spans="1:12" s="29" customFormat="1" ht="15" x14ac:dyDescent="0.25">
      <c r="A185" s="30">
        <v>176</v>
      </c>
      <c r="B185" s="31" t="s">
        <v>199</v>
      </c>
      <c r="C185" s="20">
        <v>1</v>
      </c>
      <c r="D185" s="22">
        <v>464</v>
      </c>
      <c r="E185" s="23">
        <v>18582.125</v>
      </c>
      <c r="F185" s="23">
        <v>8622106</v>
      </c>
      <c r="G185" s="24">
        <f t="shared" si="9"/>
        <v>9.2875354172741911E-2</v>
      </c>
      <c r="H185" s="23">
        <v>92835242.210365757</v>
      </c>
      <c r="I185" s="25">
        <f t="shared" si="8"/>
        <v>8355171.7989329174</v>
      </c>
      <c r="J185" s="26">
        <f t="shared" si="10"/>
        <v>-14.365106308728555</v>
      </c>
      <c r="K185" s="27" t="s">
        <v>465</v>
      </c>
      <c r="L185" s="28" t="str">
        <f t="shared" si="11"/>
        <v/>
      </c>
    </row>
    <row r="186" spans="1:12" s="29" customFormat="1" ht="15" x14ac:dyDescent="0.25">
      <c r="A186" s="30">
        <v>177</v>
      </c>
      <c r="B186" s="31" t="s">
        <v>200</v>
      </c>
      <c r="C186" s="20">
        <v>1</v>
      </c>
      <c r="D186" s="22">
        <v>22</v>
      </c>
      <c r="E186" s="23">
        <v>15959.90909090909</v>
      </c>
      <c r="F186" s="23">
        <v>351118</v>
      </c>
      <c r="G186" s="24">
        <f t="shared" si="9"/>
        <v>1.0106548348734454E-2</v>
      </c>
      <c r="H186" s="23">
        <v>34741633.630433984</v>
      </c>
      <c r="I186" s="25">
        <f t="shared" si="8"/>
        <v>3126747.0267390586</v>
      </c>
      <c r="J186" s="26">
        <f t="shared" si="10"/>
        <v>173.91258377029743</v>
      </c>
      <c r="K186" s="27" t="s">
        <v>465</v>
      </c>
      <c r="L186" s="28" t="str">
        <f t="shared" si="11"/>
        <v/>
      </c>
    </row>
    <row r="187" spans="1:12" s="29" customFormat="1" ht="15" x14ac:dyDescent="0.25">
      <c r="A187" s="30">
        <v>178</v>
      </c>
      <c r="B187" s="31" t="s">
        <v>201</v>
      </c>
      <c r="C187" s="20">
        <v>1</v>
      </c>
      <c r="D187" s="22">
        <v>281</v>
      </c>
      <c r="E187" s="23">
        <v>12625.540925266903</v>
      </c>
      <c r="F187" s="23">
        <v>3547777</v>
      </c>
      <c r="G187" s="24">
        <f t="shared" si="9"/>
        <v>6.6861704409901093E-2</v>
      </c>
      <c r="H187" s="23">
        <v>53061420.304963596</v>
      </c>
      <c r="I187" s="25">
        <f t="shared" si="8"/>
        <v>4775527.8274467234</v>
      </c>
      <c r="J187" s="26">
        <f t="shared" si="10"/>
        <v>97.243423843305052</v>
      </c>
      <c r="K187" s="27" t="s">
        <v>465</v>
      </c>
      <c r="L187" s="28" t="str">
        <f t="shared" si="11"/>
        <v/>
      </c>
    </row>
    <row r="188" spans="1:12" s="29" customFormat="1" ht="15" x14ac:dyDescent="0.25">
      <c r="A188" s="30">
        <v>179</v>
      </c>
      <c r="B188" s="31" t="s">
        <v>202</v>
      </c>
      <c r="C188" s="20">
        <v>0</v>
      </c>
      <c r="D188" s="22">
        <v>0</v>
      </c>
      <c r="E188" s="23">
        <v>14952.78</v>
      </c>
      <c r="F188" s="23">
        <v>0</v>
      </c>
      <c r="G188" s="24" t="str">
        <f t="shared" si="9"/>
        <v/>
      </c>
      <c r="H188" s="23">
        <v>122208.1</v>
      </c>
      <c r="I188" s="25">
        <f t="shared" si="8"/>
        <v>10998.728999999999</v>
      </c>
      <c r="J188" s="26" t="str">
        <f t="shared" si="10"/>
        <v/>
      </c>
      <c r="K188" s="27" t="s">
        <v>465</v>
      </c>
      <c r="L188" s="28" t="str">
        <f t="shared" si="11"/>
        <v/>
      </c>
    </row>
    <row r="189" spans="1:12" s="29" customFormat="1" ht="15" x14ac:dyDescent="0.25">
      <c r="A189" s="30">
        <v>180</v>
      </c>
      <c r="B189" s="31" t="s">
        <v>203</v>
      </c>
      <c r="C189" s="20">
        <v>0</v>
      </c>
      <c r="D189" s="22">
        <v>0</v>
      </c>
      <c r="E189" s="23">
        <v>14952.780000000002</v>
      </c>
      <c r="F189" s="23">
        <v>0</v>
      </c>
      <c r="G189" s="24" t="str">
        <f t="shared" si="9"/>
        <v/>
      </c>
      <c r="H189" s="23">
        <v>155764.25</v>
      </c>
      <c r="I189" s="25">
        <f t="shared" si="8"/>
        <v>14018.782499999999</v>
      </c>
      <c r="J189" s="26" t="str">
        <f t="shared" si="10"/>
        <v/>
      </c>
      <c r="K189" s="27" t="s">
        <v>465</v>
      </c>
      <c r="L189" s="28" t="str">
        <f t="shared" si="11"/>
        <v/>
      </c>
    </row>
    <row r="190" spans="1:12" s="29" customFormat="1" ht="15" x14ac:dyDescent="0.25">
      <c r="A190" s="30">
        <v>181</v>
      </c>
      <c r="B190" s="31" t="s">
        <v>204</v>
      </c>
      <c r="C190" s="20">
        <v>1</v>
      </c>
      <c r="D190" s="22">
        <v>173</v>
      </c>
      <c r="E190" s="23">
        <v>14054.098265895953</v>
      </c>
      <c r="F190" s="23">
        <v>2431359</v>
      </c>
      <c r="G190" s="24">
        <f t="shared" si="9"/>
        <v>2.6395841400395449E-2</v>
      </c>
      <c r="H190" s="23">
        <v>92111441.462274224</v>
      </c>
      <c r="I190" s="25">
        <f t="shared" si="8"/>
        <v>8290029.7316046795</v>
      </c>
      <c r="J190" s="26">
        <f t="shared" si="10"/>
        <v>416.86564450893906</v>
      </c>
      <c r="K190" s="27" t="s">
        <v>465</v>
      </c>
      <c r="L190" s="28" t="str">
        <f t="shared" si="11"/>
        <v/>
      </c>
    </row>
    <row r="191" spans="1:12" s="29" customFormat="1" ht="15" x14ac:dyDescent="0.25">
      <c r="A191" s="30">
        <v>182</v>
      </c>
      <c r="B191" s="31" t="s">
        <v>205</v>
      </c>
      <c r="C191" s="20">
        <v>1</v>
      </c>
      <c r="D191" s="22">
        <v>54</v>
      </c>
      <c r="E191" s="23">
        <v>14763.185185185184</v>
      </c>
      <c r="F191" s="23">
        <v>797212</v>
      </c>
      <c r="G191" s="24">
        <f t="shared" si="9"/>
        <v>1.7754908288350333E-2</v>
      </c>
      <c r="H191" s="23">
        <v>44900935.958260112</v>
      </c>
      <c r="I191" s="25">
        <f t="shared" si="8"/>
        <v>4041084.23624341</v>
      </c>
      <c r="J191" s="26">
        <f t="shared" si="10"/>
        <v>219.72712497697495</v>
      </c>
      <c r="K191" s="27" t="s">
        <v>465</v>
      </c>
      <c r="L191" s="28" t="str">
        <f t="shared" si="11"/>
        <v/>
      </c>
    </row>
    <row r="192" spans="1:12" s="29" customFormat="1" ht="15" x14ac:dyDescent="0.25">
      <c r="A192" s="30">
        <v>183</v>
      </c>
      <c r="B192" s="31" t="s">
        <v>206</v>
      </c>
      <c r="C192" s="20">
        <v>0</v>
      </c>
      <c r="D192" s="22">
        <v>0</v>
      </c>
      <c r="E192" s="23">
        <v>14952.78</v>
      </c>
      <c r="F192" s="23">
        <v>0</v>
      </c>
      <c r="G192" s="24" t="str">
        <f t="shared" si="9"/>
        <v/>
      </c>
      <c r="H192" s="23">
        <v>53101.35</v>
      </c>
      <c r="I192" s="25">
        <f t="shared" si="8"/>
        <v>4779.1214999999993</v>
      </c>
      <c r="J192" s="26" t="str">
        <f t="shared" si="10"/>
        <v/>
      </c>
      <c r="K192" s="27" t="s">
        <v>465</v>
      </c>
      <c r="L192" s="28" t="str">
        <f t="shared" si="11"/>
        <v/>
      </c>
    </row>
    <row r="193" spans="1:12" s="29" customFormat="1" ht="15" x14ac:dyDescent="0.25">
      <c r="A193" s="30">
        <v>184</v>
      </c>
      <c r="B193" s="31" t="s">
        <v>207</v>
      </c>
      <c r="C193" s="20">
        <v>1</v>
      </c>
      <c r="D193" s="22">
        <v>1</v>
      </c>
      <c r="E193" s="23">
        <v>17433</v>
      </c>
      <c r="F193" s="23">
        <v>17433</v>
      </c>
      <c r="G193" s="24">
        <f t="shared" si="9"/>
        <v>1.3278868854621278E-3</v>
      </c>
      <c r="H193" s="23">
        <v>13128377.266812911</v>
      </c>
      <c r="I193" s="25">
        <f t="shared" si="8"/>
        <v>1181553.9540131621</v>
      </c>
      <c r="J193" s="26">
        <f t="shared" si="10"/>
        <v>66.776857340283485</v>
      </c>
      <c r="K193" s="27" t="s">
        <v>465</v>
      </c>
      <c r="L193" s="28" t="str">
        <f t="shared" si="11"/>
        <v/>
      </c>
    </row>
    <row r="194" spans="1:12" s="29" customFormat="1" ht="15" x14ac:dyDescent="0.25">
      <c r="A194" s="30">
        <v>185</v>
      </c>
      <c r="B194" s="31" t="s">
        <v>208</v>
      </c>
      <c r="C194" s="20">
        <v>1</v>
      </c>
      <c r="D194" s="22">
        <v>109</v>
      </c>
      <c r="E194" s="23">
        <v>13494.311926605504</v>
      </c>
      <c r="F194" s="23">
        <v>1470880</v>
      </c>
      <c r="G194" s="24">
        <f t="shared" si="9"/>
        <v>2.2088125970843399E-2</v>
      </c>
      <c r="H194" s="23">
        <v>66591434.780007131</v>
      </c>
      <c r="I194" s="25">
        <f t="shared" si="8"/>
        <v>5993229.1302006412</v>
      </c>
      <c r="J194" s="26">
        <f t="shared" si="10"/>
        <v>335.13002773296932</v>
      </c>
      <c r="K194" s="27" t="s">
        <v>465</v>
      </c>
      <c r="L194" s="28" t="str">
        <f t="shared" si="11"/>
        <v/>
      </c>
    </row>
    <row r="195" spans="1:12" s="29" customFormat="1" ht="15" x14ac:dyDescent="0.25">
      <c r="A195" s="30">
        <v>186</v>
      </c>
      <c r="B195" s="31" t="s">
        <v>209</v>
      </c>
      <c r="C195" s="20">
        <v>1</v>
      </c>
      <c r="D195" s="22">
        <v>11</v>
      </c>
      <c r="E195" s="23">
        <v>18840.090909090908</v>
      </c>
      <c r="F195" s="23">
        <v>207241</v>
      </c>
      <c r="G195" s="24">
        <f t="shared" si="9"/>
        <v>7.3259200349785484E-3</v>
      </c>
      <c r="H195" s="23">
        <v>28288733.566637523</v>
      </c>
      <c r="I195" s="25">
        <f t="shared" si="8"/>
        <v>2545986.0209973771</v>
      </c>
      <c r="J195" s="26">
        <f t="shared" si="10"/>
        <v>124.13661018317393</v>
      </c>
      <c r="K195" s="27" t="s">
        <v>465</v>
      </c>
      <c r="L195" s="28" t="str">
        <f t="shared" si="11"/>
        <v/>
      </c>
    </row>
    <row r="196" spans="1:12" s="29" customFormat="1" ht="15" x14ac:dyDescent="0.25">
      <c r="A196" s="30">
        <v>187</v>
      </c>
      <c r="B196" s="31" t="s">
        <v>210</v>
      </c>
      <c r="C196" s="20">
        <v>1</v>
      </c>
      <c r="D196" s="22">
        <v>5</v>
      </c>
      <c r="E196" s="23">
        <v>21494.2</v>
      </c>
      <c r="F196" s="23">
        <v>107471</v>
      </c>
      <c r="G196" s="24">
        <f t="shared" si="9"/>
        <v>5.4253913876146113E-3</v>
      </c>
      <c r="H196" s="23">
        <v>19808893.464412697</v>
      </c>
      <c r="I196" s="25">
        <f t="shared" si="8"/>
        <v>1782800.4117971426</v>
      </c>
      <c r="J196" s="26">
        <f t="shared" si="10"/>
        <v>77.943324794462811</v>
      </c>
      <c r="K196" s="27" t="s">
        <v>465</v>
      </c>
      <c r="L196" s="28" t="str">
        <f t="shared" si="11"/>
        <v/>
      </c>
    </row>
    <row r="197" spans="1:12" s="29" customFormat="1" ht="15" x14ac:dyDescent="0.25">
      <c r="A197" s="30">
        <v>188</v>
      </c>
      <c r="B197" s="31" t="s">
        <v>211</v>
      </c>
      <c r="C197" s="20">
        <v>0</v>
      </c>
      <c r="D197" s="22">
        <v>0</v>
      </c>
      <c r="E197" s="23">
        <v>14952.78</v>
      </c>
      <c r="F197" s="23">
        <v>0</v>
      </c>
      <c r="G197" s="24" t="str">
        <f t="shared" si="9"/>
        <v/>
      </c>
      <c r="H197" s="23">
        <v>192216</v>
      </c>
      <c r="I197" s="25">
        <f t="shared" si="8"/>
        <v>17299.439999999999</v>
      </c>
      <c r="J197" s="26" t="str">
        <f t="shared" si="10"/>
        <v/>
      </c>
      <c r="K197" s="27" t="s">
        <v>465</v>
      </c>
      <c r="L197" s="28" t="str">
        <f t="shared" si="11"/>
        <v/>
      </c>
    </row>
    <row r="198" spans="1:12" s="29" customFormat="1" ht="15" x14ac:dyDescent="0.25">
      <c r="A198" s="30">
        <v>189</v>
      </c>
      <c r="B198" s="31" t="s">
        <v>212</v>
      </c>
      <c r="C198" s="20">
        <v>1</v>
      </c>
      <c r="D198" s="22">
        <v>5</v>
      </c>
      <c r="E198" s="23">
        <v>16618.2</v>
      </c>
      <c r="F198" s="23">
        <v>83091</v>
      </c>
      <c r="G198" s="24">
        <f t="shared" si="9"/>
        <v>1.2688003484963072E-3</v>
      </c>
      <c r="H198" s="23">
        <v>65487844.560000002</v>
      </c>
      <c r="I198" s="25">
        <f t="shared" si="8"/>
        <v>5893906.0104</v>
      </c>
      <c r="J198" s="26">
        <f t="shared" si="10"/>
        <v>349.66572856266021</v>
      </c>
      <c r="K198" s="27" t="s">
        <v>465</v>
      </c>
      <c r="L198" s="28" t="str">
        <f t="shared" si="11"/>
        <v/>
      </c>
    </row>
    <row r="199" spans="1:12" s="29" customFormat="1" ht="15" x14ac:dyDescent="0.25">
      <c r="A199" s="30">
        <v>190</v>
      </c>
      <c r="B199" s="31" t="s">
        <v>213</v>
      </c>
      <c r="C199" s="20">
        <v>0</v>
      </c>
      <c r="D199" s="22">
        <v>0</v>
      </c>
      <c r="E199" s="23">
        <v>10543.58142857143</v>
      </c>
      <c r="F199" s="23">
        <v>0</v>
      </c>
      <c r="G199" s="24" t="str">
        <f t="shared" si="9"/>
        <v/>
      </c>
      <c r="H199" s="23">
        <v>274815</v>
      </c>
      <c r="I199" s="25">
        <f t="shared" si="8"/>
        <v>24733.35</v>
      </c>
      <c r="J199" s="26" t="str">
        <f t="shared" si="10"/>
        <v/>
      </c>
      <c r="K199" s="27" t="s">
        <v>465</v>
      </c>
      <c r="L199" s="28" t="str">
        <f t="shared" si="11"/>
        <v/>
      </c>
    </row>
    <row r="200" spans="1:12" s="29" customFormat="1" ht="15" x14ac:dyDescent="0.25">
      <c r="A200" s="30">
        <v>191</v>
      </c>
      <c r="B200" s="31" t="s">
        <v>214</v>
      </c>
      <c r="C200" s="20">
        <v>1</v>
      </c>
      <c r="D200" s="22">
        <v>47</v>
      </c>
      <c r="E200" s="23">
        <v>13373.276595744681</v>
      </c>
      <c r="F200" s="23">
        <v>628544</v>
      </c>
      <c r="G200" s="24">
        <f t="shared" si="9"/>
        <v>4.3393692909822285E-2</v>
      </c>
      <c r="H200" s="23">
        <v>14484685.627153141</v>
      </c>
      <c r="I200" s="25">
        <f t="shared" si="8"/>
        <v>1303621.7064437827</v>
      </c>
      <c r="J200" s="26">
        <f t="shared" si="10"/>
        <v>50.479603978174616</v>
      </c>
      <c r="K200" s="27" t="s">
        <v>465</v>
      </c>
      <c r="L200" s="28" t="str">
        <f t="shared" si="11"/>
        <v/>
      </c>
    </row>
    <row r="201" spans="1:12" s="29" customFormat="1" ht="15" x14ac:dyDescent="0.25">
      <c r="A201" s="30">
        <v>192</v>
      </c>
      <c r="B201" s="31" t="s">
        <v>215</v>
      </c>
      <c r="C201" s="20">
        <v>0</v>
      </c>
      <c r="D201" s="22">
        <v>0</v>
      </c>
      <c r="E201" s="23">
        <v>0</v>
      </c>
      <c r="F201" s="23">
        <v>0</v>
      </c>
      <c r="G201" s="24" t="str">
        <f t="shared" si="9"/>
        <v/>
      </c>
      <c r="H201" s="23">
        <v>0</v>
      </c>
      <c r="I201" s="25">
        <f t="shared" si="8"/>
        <v>0</v>
      </c>
      <c r="J201" s="26" t="str">
        <f t="shared" si="10"/>
        <v/>
      </c>
      <c r="K201" s="27" t="s">
        <v>465</v>
      </c>
      <c r="L201" s="28" t="str">
        <f t="shared" si="11"/>
        <v/>
      </c>
    </row>
    <row r="202" spans="1:12" s="29" customFormat="1" ht="15" x14ac:dyDescent="0.25">
      <c r="A202" s="30">
        <v>193</v>
      </c>
      <c r="B202" s="31" t="s">
        <v>216</v>
      </c>
      <c r="C202" s="20">
        <v>0</v>
      </c>
      <c r="D202" s="22">
        <v>0</v>
      </c>
      <c r="E202" s="23">
        <v>0</v>
      </c>
      <c r="F202" s="23">
        <v>0</v>
      </c>
      <c r="G202" s="24" t="str">
        <f t="shared" si="9"/>
        <v/>
      </c>
      <c r="H202" s="23">
        <v>0</v>
      </c>
      <c r="I202" s="25">
        <f t="shared" ref="I202:I265" si="12">H202*0.09</f>
        <v>0</v>
      </c>
      <c r="J202" s="26" t="str">
        <f t="shared" si="10"/>
        <v/>
      </c>
      <c r="K202" s="27" t="s">
        <v>465</v>
      </c>
      <c r="L202" s="28" t="str">
        <f t="shared" si="11"/>
        <v/>
      </c>
    </row>
    <row r="203" spans="1:12" s="29" customFormat="1" ht="15" x14ac:dyDescent="0.25">
      <c r="A203" s="30">
        <v>194</v>
      </c>
      <c r="B203" s="31" t="s">
        <v>217</v>
      </c>
      <c r="C203" s="20">
        <v>0</v>
      </c>
      <c r="D203" s="22">
        <v>0</v>
      </c>
      <c r="E203" s="23">
        <v>14952.78</v>
      </c>
      <c r="F203" s="23">
        <v>0</v>
      </c>
      <c r="G203" s="24" t="str">
        <f t="shared" ref="G203:G266" si="13">IF(D203&gt;0,IFERROR(F203/H203,""),"")</f>
        <v/>
      </c>
      <c r="H203" s="23">
        <v>115757.04</v>
      </c>
      <c r="I203" s="25">
        <f t="shared" si="12"/>
        <v>10418.133599999999</v>
      </c>
      <c r="J203" s="26" t="str">
        <f t="shared" ref="J203:J266" si="14">IF(AND(A203&lt;800,C203=1,H203&gt;0,I203&gt;0),(I203-F203)/E203,"")</f>
        <v/>
      </c>
      <c r="K203" s="27" t="s">
        <v>465</v>
      </c>
      <c r="L203" s="28" t="str">
        <f t="shared" ref="L203:L266" si="15">IF(K203="","", (K203-F203)/E203)</f>
        <v/>
      </c>
    </row>
    <row r="204" spans="1:12" s="29" customFormat="1" ht="15" x14ac:dyDescent="0.25">
      <c r="A204" s="30">
        <v>195</v>
      </c>
      <c r="B204" s="31" t="s">
        <v>218</v>
      </c>
      <c r="C204" s="20">
        <v>0</v>
      </c>
      <c r="D204" s="22">
        <v>0</v>
      </c>
      <c r="E204" s="23">
        <v>8701.0780000000013</v>
      </c>
      <c r="F204" s="23">
        <v>0</v>
      </c>
      <c r="G204" s="24" t="str">
        <f t="shared" si="13"/>
        <v/>
      </c>
      <c r="H204" s="23">
        <v>43813</v>
      </c>
      <c r="I204" s="25">
        <f t="shared" si="12"/>
        <v>3943.17</v>
      </c>
      <c r="J204" s="26" t="str">
        <f t="shared" si="14"/>
        <v/>
      </c>
      <c r="K204" s="27" t="s">
        <v>465</v>
      </c>
      <c r="L204" s="28" t="str">
        <f t="shared" si="15"/>
        <v/>
      </c>
    </row>
    <row r="205" spans="1:12" s="29" customFormat="1" ht="15" x14ac:dyDescent="0.25">
      <c r="A205" s="30">
        <v>196</v>
      </c>
      <c r="B205" s="31" t="s">
        <v>219</v>
      </c>
      <c r="C205" s="20">
        <v>1</v>
      </c>
      <c r="D205" s="22">
        <v>8</v>
      </c>
      <c r="E205" s="23">
        <v>15317</v>
      </c>
      <c r="F205" s="23">
        <v>122536</v>
      </c>
      <c r="G205" s="24">
        <f t="shared" si="13"/>
        <v>2.5385727054933017E-2</v>
      </c>
      <c r="H205" s="23">
        <v>4826964.369972161</v>
      </c>
      <c r="I205" s="25">
        <f t="shared" si="12"/>
        <v>434426.79329749447</v>
      </c>
      <c r="J205" s="26">
        <f t="shared" si="14"/>
        <v>20.362394287229513</v>
      </c>
      <c r="K205" s="27" t="s">
        <v>465</v>
      </c>
      <c r="L205" s="28" t="str">
        <f t="shared" si="15"/>
        <v/>
      </c>
    </row>
    <row r="206" spans="1:12" s="29" customFormat="1" ht="15" x14ac:dyDescent="0.25">
      <c r="A206" s="30">
        <v>197</v>
      </c>
      <c r="B206" s="31" t="s">
        <v>220</v>
      </c>
      <c r="C206" s="20">
        <v>1</v>
      </c>
      <c r="D206" s="22">
        <v>0</v>
      </c>
      <c r="E206" s="23">
        <v>23674.146482260971</v>
      </c>
      <c r="F206" s="23">
        <v>0</v>
      </c>
      <c r="G206" s="24" t="str">
        <f t="shared" si="13"/>
        <v/>
      </c>
      <c r="H206" s="23">
        <v>39822053.990000002</v>
      </c>
      <c r="I206" s="25">
        <f t="shared" si="12"/>
        <v>3583984.8591</v>
      </c>
      <c r="J206" s="26">
        <f t="shared" si="14"/>
        <v>151.38813396231532</v>
      </c>
      <c r="K206" s="27" t="s">
        <v>465</v>
      </c>
      <c r="L206" s="28" t="str">
        <f t="shared" si="15"/>
        <v/>
      </c>
    </row>
    <row r="207" spans="1:12" s="29" customFormat="1" ht="15" x14ac:dyDescent="0.25">
      <c r="A207" s="30">
        <v>198</v>
      </c>
      <c r="B207" s="31" t="s">
        <v>221</v>
      </c>
      <c r="C207" s="20">
        <v>1</v>
      </c>
      <c r="D207" s="22">
        <v>18</v>
      </c>
      <c r="E207" s="23">
        <v>13883.666666666666</v>
      </c>
      <c r="F207" s="23">
        <v>249906</v>
      </c>
      <c r="G207" s="24">
        <f t="shared" si="13"/>
        <v>2.9350686097802878E-3</v>
      </c>
      <c r="H207" s="23">
        <v>85144858</v>
      </c>
      <c r="I207" s="25">
        <f t="shared" si="12"/>
        <v>7663037.2199999997</v>
      </c>
      <c r="J207" s="26">
        <f t="shared" si="14"/>
        <v>533.94621161556745</v>
      </c>
      <c r="K207" s="27" t="s">
        <v>465</v>
      </c>
      <c r="L207" s="28" t="str">
        <f t="shared" si="15"/>
        <v/>
      </c>
    </row>
    <row r="208" spans="1:12" s="29" customFormat="1" ht="15" x14ac:dyDescent="0.25">
      <c r="A208" s="30">
        <v>199</v>
      </c>
      <c r="B208" s="31" t="s">
        <v>222</v>
      </c>
      <c r="C208" s="20">
        <v>1</v>
      </c>
      <c r="D208" s="22">
        <v>6</v>
      </c>
      <c r="E208" s="23">
        <v>24197.5</v>
      </c>
      <c r="F208" s="23">
        <v>145185</v>
      </c>
      <c r="G208" s="24">
        <f t="shared" si="13"/>
        <v>1.3060994137423035E-3</v>
      </c>
      <c r="H208" s="23">
        <v>111159226.06841117</v>
      </c>
      <c r="I208" s="25">
        <f t="shared" si="12"/>
        <v>10004330.346157005</v>
      </c>
      <c r="J208" s="26">
        <f t="shared" si="14"/>
        <v>407.44479165851862</v>
      </c>
      <c r="K208" s="27" t="s">
        <v>465</v>
      </c>
      <c r="L208" s="28" t="str">
        <f t="shared" si="15"/>
        <v/>
      </c>
    </row>
    <row r="209" spans="1:12" s="29" customFormat="1" ht="15" x14ac:dyDescent="0.25">
      <c r="A209" s="30">
        <v>200</v>
      </c>
      <c r="B209" s="31" t="s">
        <v>223</v>
      </c>
      <c r="C209" s="20">
        <v>0</v>
      </c>
      <c r="D209" s="22">
        <v>0</v>
      </c>
      <c r="E209" s="23">
        <v>10661.148636363636</v>
      </c>
      <c r="F209" s="23">
        <v>0</v>
      </c>
      <c r="G209" s="24" t="str">
        <f t="shared" si="13"/>
        <v/>
      </c>
      <c r="H209" s="23">
        <v>465649</v>
      </c>
      <c r="I209" s="25">
        <f t="shared" si="12"/>
        <v>41908.409999999996</v>
      </c>
      <c r="J209" s="26" t="str">
        <f t="shared" si="14"/>
        <v/>
      </c>
      <c r="K209" s="27" t="s">
        <v>465</v>
      </c>
      <c r="L209" s="28" t="str">
        <f t="shared" si="15"/>
        <v/>
      </c>
    </row>
    <row r="210" spans="1:12" s="29" customFormat="1" ht="15" x14ac:dyDescent="0.25">
      <c r="A210" s="30">
        <v>201</v>
      </c>
      <c r="B210" s="31" t="s">
        <v>224</v>
      </c>
      <c r="C210" s="20">
        <v>1</v>
      </c>
      <c r="D210" s="22">
        <v>1457</v>
      </c>
      <c r="E210" s="23">
        <v>14577.163349347975</v>
      </c>
      <c r="F210" s="23">
        <v>21238927</v>
      </c>
      <c r="G210" s="24">
        <f t="shared" si="13"/>
        <v>9.9363119448223916E-2</v>
      </c>
      <c r="H210" s="23">
        <v>213750606.03916696</v>
      </c>
      <c r="I210" s="25">
        <f t="shared" si="12"/>
        <v>19237554.543525025</v>
      </c>
      <c r="J210" s="26">
        <f t="shared" si="14"/>
        <v>-137.29505587000881</v>
      </c>
      <c r="K210" s="27">
        <v>38475109.08705005</v>
      </c>
      <c r="L210" s="28">
        <f t="shared" si="15"/>
        <v>1182.4098882599824</v>
      </c>
    </row>
    <row r="211" spans="1:12" s="29" customFormat="1" ht="15" x14ac:dyDescent="0.25">
      <c r="A211" s="30">
        <v>202</v>
      </c>
      <c r="B211" s="31" t="s">
        <v>225</v>
      </c>
      <c r="C211" s="20">
        <v>0</v>
      </c>
      <c r="D211" s="22">
        <v>0</v>
      </c>
      <c r="E211" s="23">
        <v>14952.78</v>
      </c>
      <c r="F211" s="23">
        <v>0</v>
      </c>
      <c r="G211" s="24" t="str">
        <f t="shared" si="13"/>
        <v/>
      </c>
      <c r="H211" s="23">
        <v>46213</v>
      </c>
      <c r="I211" s="25">
        <f t="shared" si="12"/>
        <v>4159.17</v>
      </c>
      <c r="J211" s="26" t="str">
        <f t="shared" si="14"/>
        <v/>
      </c>
      <c r="K211" s="27" t="s">
        <v>465</v>
      </c>
      <c r="L211" s="28" t="str">
        <f t="shared" si="15"/>
        <v/>
      </c>
    </row>
    <row r="212" spans="1:12" s="29" customFormat="1" ht="15" x14ac:dyDescent="0.25">
      <c r="A212" s="30">
        <v>203</v>
      </c>
      <c r="B212" s="31" t="s">
        <v>226</v>
      </c>
      <c r="C212" s="20">
        <v>0</v>
      </c>
      <c r="D212" s="22">
        <v>0</v>
      </c>
      <c r="E212" s="23">
        <v>15386.951879999999</v>
      </c>
      <c r="F212" s="23">
        <v>0</v>
      </c>
      <c r="G212" s="24" t="str">
        <f t="shared" si="13"/>
        <v/>
      </c>
      <c r="H212" s="23">
        <v>60048.55</v>
      </c>
      <c r="I212" s="25">
        <f t="shared" si="12"/>
        <v>5404.3694999999998</v>
      </c>
      <c r="J212" s="26" t="str">
        <f t="shared" si="14"/>
        <v/>
      </c>
      <c r="K212" s="27" t="s">
        <v>465</v>
      </c>
      <c r="L212" s="28" t="str">
        <f t="shared" si="15"/>
        <v/>
      </c>
    </row>
    <row r="213" spans="1:12" s="29" customFormat="1" ht="15" x14ac:dyDescent="0.25">
      <c r="A213" s="30">
        <v>204</v>
      </c>
      <c r="B213" s="31" t="s">
        <v>227</v>
      </c>
      <c r="C213" s="20">
        <v>1</v>
      </c>
      <c r="D213" s="22">
        <v>143</v>
      </c>
      <c r="E213" s="23">
        <v>15782.111888111887</v>
      </c>
      <c r="F213" s="23">
        <v>2256842</v>
      </c>
      <c r="G213" s="24">
        <f t="shared" si="13"/>
        <v>5.4848603970294299E-2</v>
      </c>
      <c r="H213" s="23">
        <v>41146753.730000004</v>
      </c>
      <c r="I213" s="25">
        <f t="shared" si="12"/>
        <v>3703207.8357000002</v>
      </c>
      <c r="J213" s="26">
        <f t="shared" si="14"/>
        <v>91.645899227814809</v>
      </c>
      <c r="K213" s="27" t="s">
        <v>465</v>
      </c>
      <c r="L213" s="28" t="str">
        <f t="shared" si="15"/>
        <v/>
      </c>
    </row>
    <row r="214" spans="1:12" s="29" customFormat="1" ht="15" x14ac:dyDescent="0.25">
      <c r="A214" s="30">
        <v>205</v>
      </c>
      <c r="B214" s="31" t="s">
        <v>228</v>
      </c>
      <c r="C214" s="20">
        <v>0</v>
      </c>
      <c r="D214" s="22">
        <v>0</v>
      </c>
      <c r="E214" s="23">
        <v>0</v>
      </c>
      <c r="F214" s="23">
        <v>0</v>
      </c>
      <c r="G214" s="24" t="str">
        <f t="shared" si="13"/>
        <v/>
      </c>
      <c r="H214" s="23">
        <v>678.55000000000007</v>
      </c>
      <c r="I214" s="25">
        <f t="shared" si="12"/>
        <v>61.069500000000005</v>
      </c>
      <c r="J214" s="26" t="str">
        <f t="shared" si="14"/>
        <v/>
      </c>
      <c r="K214" s="27" t="s">
        <v>465</v>
      </c>
      <c r="L214" s="28" t="str">
        <f t="shared" si="15"/>
        <v/>
      </c>
    </row>
    <row r="215" spans="1:12" s="29" customFormat="1" ht="15" x14ac:dyDescent="0.25">
      <c r="A215" s="30">
        <v>206</v>
      </c>
      <c r="B215" s="31" t="s">
        <v>229</v>
      </c>
      <c r="C215" s="20">
        <v>0</v>
      </c>
      <c r="D215" s="22">
        <v>0</v>
      </c>
      <c r="E215" s="23">
        <v>0</v>
      </c>
      <c r="F215" s="23">
        <v>0</v>
      </c>
      <c r="G215" s="24" t="str">
        <f t="shared" si="13"/>
        <v/>
      </c>
      <c r="H215" s="23">
        <v>712.85</v>
      </c>
      <c r="I215" s="25">
        <f t="shared" si="12"/>
        <v>64.156499999999994</v>
      </c>
      <c r="J215" s="26" t="str">
        <f t="shared" si="14"/>
        <v/>
      </c>
      <c r="K215" s="27" t="s">
        <v>465</v>
      </c>
      <c r="L215" s="28" t="str">
        <f t="shared" si="15"/>
        <v/>
      </c>
    </row>
    <row r="216" spans="1:12" s="29" customFormat="1" ht="15" x14ac:dyDescent="0.25">
      <c r="A216" s="30">
        <v>207</v>
      </c>
      <c r="B216" s="31" t="s">
        <v>230</v>
      </c>
      <c r="C216" s="20">
        <v>1</v>
      </c>
      <c r="D216" s="22">
        <v>6</v>
      </c>
      <c r="E216" s="23">
        <v>22172.5</v>
      </c>
      <c r="F216" s="23">
        <v>133035</v>
      </c>
      <c r="G216" s="24">
        <f t="shared" si="13"/>
        <v>5.2048871846424637E-4</v>
      </c>
      <c r="H216" s="23">
        <v>255596318</v>
      </c>
      <c r="I216" s="25">
        <f t="shared" si="12"/>
        <v>23003668.619999997</v>
      </c>
      <c r="J216" s="26">
        <f t="shared" si="14"/>
        <v>1031.4864638628931</v>
      </c>
      <c r="K216" s="27" t="s">
        <v>465</v>
      </c>
      <c r="L216" s="28" t="str">
        <f t="shared" si="15"/>
        <v/>
      </c>
    </row>
    <row r="217" spans="1:12" s="29" customFormat="1" ht="15" x14ac:dyDescent="0.25">
      <c r="A217" s="30">
        <v>208</v>
      </c>
      <c r="B217" s="31" t="s">
        <v>231</v>
      </c>
      <c r="C217" s="20">
        <v>1</v>
      </c>
      <c r="D217" s="22">
        <v>17</v>
      </c>
      <c r="E217" s="23">
        <v>18279.588235294119</v>
      </c>
      <c r="F217" s="23">
        <v>310753</v>
      </c>
      <c r="G217" s="24">
        <f t="shared" si="13"/>
        <v>1.9917657232794633E-2</v>
      </c>
      <c r="H217" s="23">
        <v>15601885.119718894</v>
      </c>
      <c r="I217" s="25">
        <f t="shared" si="12"/>
        <v>1404169.6607747003</v>
      </c>
      <c r="J217" s="26">
        <f t="shared" si="14"/>
        <v>59.816263183846672</v>
      </c>
      <c r="K217" s="27" t="s">
        <v>465</v>
      </c>
      <c r="L217" s="28" t="str">
        <f t="shared" si="15"/>
        <v/>
      </c>
    </row>
    <row r="218" spans="1:12" s="29" customFormat="1" ht="15" x14ac:dyDescent="0.25">
      <c r="A218" s="30">
        <v>209</v>
      </c>
      <c r="B218" s="31" t="s">
        <v>232</v>
      </c>
      <c r="C218" s="20">
        <v>1</v>
      </c>
      <c r="D218" s="22">
        <v>69</v>
      </c>
      <c r="E218" s="23">
        <v>16705</v>
      </c>
      <c r="F218" s="23">
        <v>1152645</v>
      </c>
      <c r="G218" s="24">
        <f t="shared" si="13"/>
        <v>5.1172280473420428E-2</v>
      </c>
      <c r="H218" s="23">
        <v>22524792.511420306</v>
      </c>
      <c r="I218" s="25">
        <f t="shared" si="12"/>
        <v>2027231.3260278273</v>
      </c>
      <c r="J218" s="26">
        <f t="shared" si="14"/>
        <v>52.354763605377272</v>
      </c>
      <c r="K218" s="27">
        <v>4054462.6520556547</v>
      </c>
      <c r="L218" s="28">
        <f t="shared" si="15"/>
        <v>173.70952721075454</v>
      </c>
    </row>
    <row r="219" spans="1:12" s="29" customFormat="1" ht="15" x14ac:dyDescent="0.25">
      <c r="A219" s="30">
        <v>210</v>
      </c>
      <c r="B219" s="31" t="s">
        <v>233</v>
      </c>
      <c r="C219" s="20">
        <v>1</v>
      </c>
      <c r="D219" s="22">
        <v>165</v>
      </c>
      <c r="E219" s="23">
        <v>13961.957575757575</v>
      </c>
      <c r="F219" s="23">
        <v>2303723</v>
      </c>
      <c r="G219" s="24">
        <f t="shared" si="13"/>
        <v>5.4125908665126787E-2</v>
      </c>
      <c r="H219" s="23">
        <v>42562297</v>
      </c>
      <c r="I219" s="25">
        <f t="shared" si="12"/>
        <v>3830606.73</v>
      </c>
      <c r="J219" s="26">
        <f t="shared" si="14"/>
        <v>109.36029003921045</v>
      </c>
      <c r="K219" s="27" t="s">
        <v>465</v>
      </c>
      <c r="L219" s="28" t="str">
        <f t="shared" si="15"/>
        <v/>
      </c>
    </row>
    <row r="220" spans="1:12" s="29" customFormat="1" ht="15" x14ac:dyDescent="0.25">
      <c r="A220" s="30">
        <v>211</v>
      </c>
      <c r="B220" s="31" t="s">
        <v>234</v>
      </c>
      <c r="C220" s="20">
        <v>1</v>
      </c>
      <c r="D220" s="22">
        <v>9</v>
      </c>
      <c r="E220" s="23">
        <v>16003</v>
      </c>
      <c r="F220" s="23">
        <v>144027</v>
      </c>
      <c r="G220" s="24">
        <f t="shared" si="13"/>
        <v>2.2188979692004413E-3</v>
      </c>
      <c r="H220" s="23">
        <v>64909248.644676864</v>
      </c>
      <c r="I220" s="25">
        <f t="shared" si="12"/>
        <v>5841832.378020918</v>
      </c>
      <c r="J220" s="26">
        <f t="shared" si="14"/>
        <v>356.04607748677859</v>
      </c>
      <c r="K220" s="27" t="s">
        <v>465</v>
      </c>
      <c r="L220" s="28" t="str">
        <f t="shared" si="15"/>
        <v/>
      </c>
    </row>
    <row r="221" spans="1:12" s="29" customFormat="1" ht="15" x14ac:dyDescent="0.25">
      <c r="A221" s="30">
        <v>212</v>
      </c>
      <c r="B221" s="31" t="s">
        <v>235</v>
      </c>
      <c r="C221" s="20">
        <v>1</v>
      </c>
      <c r="D221" s="22">
        <v>158</v>
      </c>
      <c r="E221" s="23">
        <v>13898.424050632912</v>
      </c>
      <c r="F221" s="23">
        <v>2195951</v>
      </c>
      <c r="G221" s="24">
        <f t="shared" si="13"/>
        <v>3.8101367281972033E-2</v>
      </c>
      <c r="H221" s="23">
        <v>57634440.878425688</v>
      </c>
      <c r="I221" s="25">
        <f t="shared" si="12"/>
        <v>5187099.6790583115</v>
      </c>
      <c r="J221" s="26">
        <f t="shared" si="14"/>
        <v>215.21495301635292</v>
      </c>
      <c r="K221" s="27" t="s">
        <v>465</v>
      </c>
      <c r="L221" s="28" t="str">
        <f t="shared" si="15"/>
        <v/>
      </c>
    </row>
    <row r="222" spans="1:12" s="29" customFormat="1" ht="15" x14ac:dyDescent="0.25">
      <c r="A222" s="30">
        <v>213</v>
      </c>
      <c r="B222" s="31" t="s">
        <v>236</v>
      </c>
      <c r="C222" s="20">
        <v>1</v>
      </c>
      <c r="D222" s="22">
        <v>2</v>
      </c>
      <c r="E222" s="23">
        <v>17333</v>
      </c>
      <c r="F222" s="23">
        <v>34666</v>
      </c>
      <c r="G222" s="24">
        <f t="shared" si="13"/>
        <v>1.1332087063091834E-3</v>
      </c>
      <c r="H222" s="23">
        <v>30591011</v>
      </c>
      <c r="I222" s="25">
        <f t="shared" si="12"/>
        <v>2753190.9899999998</v>
      </c>
      <c r="J222" s="26">
        <f t="shared" si="14"/>
        <v>156.84099636531471</v>
      </c>
      <c r="K222" s="27" t="s">
        <v>465</v>
      </c>
      <c r="L222" s="28" t="str">
        <f t="shared" si="15"/>
        <v/>
      </c>
    </row>
    <row r="223" spans="1:12" s="29" customFormat="1" ht="15" x14ac:dyDescent="0.25">
      <c r="A223" s="30">
        <v>214</v>
      </c>
      <c r="B223" s="31" t="s">
        <v>237</v>
      </c>
      <c r="C223" s="20">
        <v>1</v>
      </c>
      <c r="D223" s="22">
        <v>4</v>
      </c>
      <c r="E223" s="23">
        <v>14425</v>
      </c>
      <c r="F223" s="23">
        <v>57700</v>
      </c>
      <c r="G223" s="24">
        <f t="shared" si="13"/>
        <v>1.9770159052128803E-3</v>
      </c>
      <c r="H223" s="23">
        <v>29185400</v>
      </c>
      <c r="I223" s="25">
        <f t="shared" si="12"/>
        <v>2626686</v>
      </c>
      <c r="J223" s="26">
        <f t="shared" si="14"/>
        <v>178.09261698440207</v>
      </c>
      <c r="K223" s="27" t="s">
        <v>465</v>
      </c>
      <c r="L223" s="28" t="str">
        <f t="shared" si="15"/>
        <v/>
      </c>
    </row>
    <row r="224" spans="1:12" s="29" customFormat="1" ht="15" x14ac:dyDescent="0.25">
      <c r="A224" s="30">
        <v>215</v>
      </c>
      <c r="B224" s="31" t="s">
        <v>238</v>
      </c>
      <c r="C224" s="20">
        <v>1</v>
      </c>
      <c r="D224" s="22">
        <v>10</v>
      </c>
      <c r="E224" s="23">
        <v>13109</v>
      </c>
      <c r="F224" s="23">
        <v>131090</v>
      </c>
      <c r="G224" s="24">
        <f t="shared" si="13"/>
        <v>1.5568000084392797E-2</v>
      </c>
      <c r="H224" s="23">
        <v>8420477.8577448819</v>
      </c>
      <c r="I224" s="25">
        <f t="shared" si="12"/>
        <v>757843.00719703932</v>
      </c>
      <c r="J224" s="26">
        <f t="shared" si="14"/>
        <v>47.810893828441479</v>
      </c>
      <c r="K224" s="27">
        <v>1515686.0143940786</v>
      </c>
      <c r="L224" s="28">
        <f t="shared" si="15"/>
        <v>105.62178765688296</v>
      </c>
    </row>
    <row r="225" spans="1:12" s="29" customFormat="1" ht="15" x14ac:dyDescent="0.25">
      <c r="A225" s="30">
        <v>216</v>
      </c>
      <c r="B225" s="31" t="s">
        <v>239</v>
      </c>
      <c r="C225" s="20">
        <v>0</v>
      </c>
      <c r="D225" s="22">
        <v>0</v>
      </c>
      <c r="E225" s="23">
        <v>14952.78</v>
      </c>
      <c r="F225" s="23">
        <v>0</v>
      </c>
      <c r="G225" s="24" t="str">
        <f t="shared" si="13"/>
        <v/>
      </c>
      <c r="H225" s="23">
        <v>35843</v>
      </c>
      <c r="I225" s="25">
        <f t="shared" si="12"/>
        <v>3225.87</v>
      </c>
      <c r="J225" s="26" t="str">
        <f t="shared" si="14"/>
        <v/>
      </c>
      <c r="K225" s="27" t="s">
        <v>465</v>
      </c>
      <c r="L225" s="28" t="str">
        <f t="shared" si="15"/>
        <v/>
      </c>
    </row>
    <row r="226" spans="1:12" s="29" customFormat="1" ht="15" x14ac:dyDescent="0.25">
      <c r="A226" s="30">
        <v>217</v>
      </c>
      <c r="B226" s="31" t="s">
        <v>240</v>
      </c>
      <c r="C226" s="20">
        <v>1</v>
      </c>
      <c r="D226" s="22">
        <v>2</v>
      </c>
      <c r="E226" s="23">
        <v>17573.5</v>
      </c>
      <c r="F226" s="23">
        <v>35147</v>
      </c>
      <c r="G226" s="24">
        <f t="shared" si="13"/>
        <v>8.725215827228871E-4</v>
      </c>
      <c r="H226" s="23">
        <v>40282098.111907326</v>
      </c>
      <c r="I226" s="25">
        <f t="shared" si="12"/>
        <v>3625388.8300716593</v>
      </c>
      <c r="J226" s="26">
        <f t="shared" si="14"/>
        <v>204.29862179256605</v>
      </c>
      <c r="K226" s="27" t="s">
        <v>465</v>
      </c>
      <c r="L226" s="28" t="str">
        <f t="shared" si="15"/>
        <v/>
      </c>
    </row>
    <row r="227" spans="1:12" s="29" customFormat="1" ht="15" x14ac:dyDescent="0.25">
      <c r="A227" s="30">
        <v>218</v>
      </c>
      <c r="B227" s="31" t="s">
        <v>241</v>
      </c>
      <c r="C227" s="20">
        <v>1</v>
      </c>
      <c r="D227" s="22">
        <v>77</v>
      </c>
      <c r="E227" s="23">
        <v>15385.025974025973</v>
      </c>
      <c r="F227" s="23">
        <v>1184647</v>
      </c>
      <c r="G227" s="24">
        <f t="shared" si="13"/>
        <v>3.1569373535006703E-2</v>
      </c>
      <c r="H227" s="23">
        <v>37525198.233229637</v>
      </c>
      <c r="I227" s="25">
        <f t="shared" si="12"/>
        <v>3377267.8409906672</v>
      </c>
      <c r="J227" s="26">
        <f t="shared" si="14"/>
        <v>142.51655113825586</v>
      </c>
      <c r="K227" s="27" t="s">
        <v>465</v>
      </c>
      <c r="L227" s="28" t="str">
        <f t="shared" si="15"/>
        <v/>
      </c>
    </row>
    <row r="228" spans="1:12" s="29" customFormat="1" ht="15" x14ac:dyDescent="0.25">
      <c r="A228" s="30">
        <v>219</v>
      </c>
      <c r="B228" s="31" t="s">
        <v>242</v>
      </c>
      <c r="C228" s="20">
        <v>1</v>
      </c>
      <c r="D228" s="22">
        <v>23</v>
      </c>
      <c r="E228" s="23">
        <v>16956.521739130436</v>
      </c>
      <c r="F228" s="23">
        <v>390000</v>
      </c>
      <c r="G228" s="24">
        <f t="shared" si="13"/>
        <v>1.1160695152806993E-2</v>
      </c>
      <c r="H228" s="23">
        <v>34944059.904898688</v>
      </c>
      <c r="I228" s="25">
        <f t="shared" si="12"/>
        <v>3144965.3914408819</v>
      </c>
      <c r="J228" s="26">
        <f t="shared" si="14"/>
        <v>162.47231795676996</v>
      </c>
      <c r="K228" s="27" t="s">
        <v>465</v>
      </c>
      <c r="L228" s="28" t="str">
        <f t="shared" si="15"/>
        <v/>
      </c>
    </row>
    <row r="229" spans="1:12" s="29" customFormat="1" ht="15" x14ac:dyDescent="0.25">
      <c r="A229" s="30">
        <v>220</v>
      </c>
      <c r="B229" s="31" t="s">
        <v>243</v>
      </c>
      <c r="C229" s="20">
        <v>1</v>
      </c>
      <c r="D229" s="22">
        <v>71</v>
      </c>
      <c r="E229" s="23">
        <v>18195.338028169015</v>
      </c>
      <c r="F229" s="23">
        <v>1291869</v>
      </c>
      <c r="G229" s="24">
        <f t="shared" si="13"/>
        <v>1.9765743316247003E-2</v>
      </c>
      <c r="H229" s="23">
        <v>65358989.000839263</v>
      </c>
      <c r="I229" s="25">
        <f t="shared" si="12"/>
        <v>5882309.0100755338</v>
      </c>
      <c r="J229" s="26">
        <f t="shared" si="14"/>
        <v>252.28660236863249</v>
      </c>
      <c r="K229" s="27" t="s">
        <v>465</v>
      </c>
      <c r="L229" s="28" t="str">
        <f t="shared" si="15"/>
        <v/>
      </c>
    </row>
    <row r="230" spans="1:12" s="29" customFormat="1" ht="15" x14ac:dyDescent="0.25">
      <c r="A230" s="30">
        <v>221</v>
      </c>
      <c r="B230" s="31" t="s">
        <v>244</v>
      </c>
      <c r="C230" s="20">
        <v>1</v>
      </c>
      <c r="D230" s="22">
        <v>32</v>
      </c>
      <c r="E230" s="23">
        <v>26977</v>
      </c>
      <c r="F230" s="23">
        <v>863264</v>
      </c>
      <c r="G230" s="24">
        <f t="shared" si="13"/>
        <v>7.466485362022314E-2</v>
      </c>
      <c r="H230" s="23">
        <v>11561852.171986084</v>
      </c>
      <c r="I230" s="25">
        <f t="shared" si="12"/>
        <v>1040566.6954787476</v>
      </c>
      <c r="J230" s="26">
        <f t="shared" si="14"/>
        <v>6.5723651806630681</v>
      </c>
      <c r="K230" s="27" t="s">
        <v>465</v>
      </c>
      <c r="L230" s="28" t="str">
        <f t="shared" si="15"/>
        <v/>
      </c>
    </row>
    <row r="231" spans="1:12" s="29" customFormat="1" ht="15" x14ac:dyDescent="0.25">
      <c r="A231" s="30">
        <v>222</v>
      </c>
      <c r="B231" s="31" t="s">
        <v>245</v>
      </c>
      <c r="C231" s="20">
        <v>0</v>
      </c>
      <c r="D231" s="22">
        <v>0</v>
      </c>
      <c r="E231" s="23">
        <v>14952.78</v>
      </c>
      <c r="F231" s="23">
        <v>0</v>
      </c>
      <c r="G231" s="24" t="str">
        <f t="shared" si="13"/>
        <v/>
      </c>
      <c r="H231" s="23">
        <v>44946</v>
      </c>
      <c r="I231" s="25">
        <f t="shared" si="12"/>
        <v>4045.14</v>
      </c>
      <c r="J231" s="26" t="str">
        <f t="shared" si="14"/>
        <v/>
      </c>
      <c r="K231" s="27" t="s">
        <v>465</v>
      </c>
      <c r="L231" s="28" t="str">
        <f t="shared" si="15"/>
        <v/>
      </c>
    </row>
    <row r="232" spans="1:12" s="29" customFormat="1" ht="15" x14ac:dyDescent="0.25">
      <c r="A232" s="30">
        <v>223</v>
      </c>
      <c r="B232" s="31" t="s">
        <v>246</v>
      </c>
      <c r="C232" s="20">
        <v>1</v>
      </c>
      <c r="D232" s="22">
        <v>4</v>
      </c>
      <c r="E232" s="23">
        <v>9823</v>
      </c>
      <c r="F232" s="23">
        <v>39292</v>
      </c>
      <c r="G232" s="24">
        <f t="shared" si="13"/>
        <v>5.1663047325623407E-3</v>
      </c>
      <c r="H232" s="23">
        <v>7605436</v>
      </c>
      <c r="I232" s="25">
        <f t="shared" si="12"/>
        <v>684489.24</v>
      </c>
      <c r="J232" s="26">
        <f t="shared" si="14"/>
        <v>65.682300722793443</v>
      </c>
      <c r="K232" s="27">
        <v>1368978.48</v>
      </c>
      <c r="L232" s="28">
        <f t="shared" si="15"/>
        <v>135.36460144558689</v>
      </c>
    </row>
    <row r="233" spans="1:12" s="29" customFormat="1" ht="15" x14ac:dyDescent="0.25">
      <c r="A233" s="30">
        <v>224</v>
      </c>
      <c r="B233" s="31" t="s">
        <v>247</v>
      </c>
      <c r="C233" s="20">
        <v>1</v>
      </c>
      <c r="D233" s="22">
        <v>0</v>
      </c>
      <c r="E233" s="23">
        <v>26163.575027322404</v>
      </c>
      <c r="F233" s="23">
        <v>0</v>
      </c>
      <c r="G233" s="24" t="str">
        <f t="shared" si="13"/>
        <v/>
      </c>
      <c r="H233" s="23">
        <v>5571995.0800000001</v>
      </c>
      <c r="I233" s="25">
        <f t="shared" si="12"/>
        <v>501479.55719999998</v>
      </c>
      <c r="J233" s="26">
        <f t="shared" si="14"/>
        <v>19.167088468464613</v>
      </c>
      <c r="K233" s="27" t="s">
        <v>465</v>
      </c>
      <c r="L233" s="28" t="str">
        <f t="shared" si="15"/>
        <v/>
      </c>
    </row>
    <row r="234" spans="1:12" s="29" customFormat="1" ht="15" x14ac:dyDescent="0.25">
      <c r="A234" s="30">
        <v>225</v>
      </c>
      <c r="B234" s="31" t="s">
        <v>248</v>
      </c>
      <c r="C234" s="20">
        <v>0</v>
      </c>
      <c r="D234" s="22">
        <v>0</v>
      </c>
      <c r="E234" s="23">
        <v>0</v>
      </c>
      <c r="F234" s="23">
        <v>0</v>
      </c>
      <c r="G234" s="24" t="str">
        <f t="shared" si="13"/>
        <v/>
      </c>
      <c r="H234" s="23">
        <v>0</v>
      </c>
      <c r="I234" s="25">
        <f t="shared" si="12"/>
        <v>0</v>
      </c>
      <c r="J234" s="26" t="str">
        <f t="shared" si="14"/>
        <v/>
      </c>
      <c r="K234" s="27" t="s">
        <v>465</v>
      </c>
      <c r="L234" s="28" t="str">
        <f t="shared" si="15"/>
        <v/>
      </c>
    </row>
    <row r="235" spans="1:12" s="29" customFormat="1" ht="15" x14ac:dyDescent="0.25">
      <c r="A235" s="30">
        <v>226</v>
      </c>
      <c r="B235" s="31" t="s">
        <v>249</v>
      </c>
      <c r="C235" s="20">
        <v>1</v>
      </c>
      <c r="D235" s="22">
        <v>27</v>
      </c>
      <c r="E235" s="23">
        <v>13916</v>
      </c>
      <c r="F235" s="23">
        <v>375732</v>
      </c>
      <c r="G235" s="24">
        <f t="shared" si="13"/>
        <v>1.7056346710271144E-2</v>
      </c>
      <c r="H235" s="23">
        <v>22028867.399472967</v>
      </c>
      <c r="I235" s="25">
        <f t="shared" si="12"/>
        <v>1982598.0659525669</v>
      </c>
      <c r="J235" s="26">
        <f t="shared" si="14"/>
        <v>115.46896133605684</v>
      </c>
      <c r="K235" s="27">
        <v>3965196.1319051338</v>
      </c>
      <c r="L235" s="28">
        <f t="shared" si="15"/>
        <v>257.93792267211364</v>
      </c>
    </row>
    <row r="236" spans="1:12" s="29" customFormat="1" ht="15" x14ac:dyDescent="0.25">
      <c r="A236" s="30">
        <v>227</v>
      </c>
      <c r="B236" s="31" t="s">
        <v>250</v>
      </c>
      <c r="C236" s="20">
        <v>1</v>
      </c>
      <c r="D236" s="22">
        <v>29</v>
      </c>
      <c r="E236" s="23">
        <v>16096.655172413793</v>
      </c>
      <c r="F236" s="23">
        <v>466803</v>
      </c>
      <c r="G236" s="24">
        <f t="shared" si="13"/>
        <v>2.0092930849785216E-2</v>
      </c>
      <c r="H236" s="23">
        <v>23232200.5928264</v>
      </c>
      <c r="I236" s="25">
        <f t="shared" si="12"/>
        <v>2090898.053354376</v>
      </c>
      <c r="J236" s="26">
        <f t="shared" si="14"/>
        <v>100.89643071547719</v>
      </c>
      <c r="K236" s="27">
        <v>4181796.106708752</v>
      </c>
      <c r="L236" s="28">
        <f t="shared" si="15"/>
        <v>230.79286143095439</v>
      </c>
    </row>
    <row r="237" spans="1:12" s="29" customFormat="1" ht="15" x14ac:dyDescent="0.25">
      <c r="A237" s="30">
        <v>228</v>
      </c>
      <c r="B237" s="31" t="s">
        <v>251</v>
      </c>
      <c r="C237" s="20">
        <v>0</v>
      </c>
      <c r="D237" s="22">
        <v>0</v>
      </c>
      <c r="E237" s="23">
        <v>0</v>
      </c>
      <c r="F237" s="23">
        <v>0</v>
      </c>
      <c r="G237" s="24" t="str">
        <f t="shared" si="13"/>
        <v/>
      </c>
      <c r="H237" s="23">
        <v>23033</v>
      </c>
      <c r="I237" s="25">
        <f t="shared" si="12"/>
        <v>2072.9699999999998</v>
      </c>
      <c r="J237" s="26" t="str">
        <f t="shared" si="14"/>
        <v/>
      </c>
      <c r="K237" s="27" t="s">
        <v>465</v>
      </c>
      <c r="L237" s="28" t="str">
        <f t="shared" si="15"/>
        <v/>
      </c>
    </row>
    <row r="238" spans="1:12" s="29" customFormat="1" ht="15" x14ac:dyDescent="0.25">
      <c r="A238" s="30">
        <v>229</v>
      </c>
      <c r="B238" s="31" t="s">
        <v>252</v>
      </c>
      <c r="C238" s="20">
        <v>1</v>
      </c>
      <c r="D238" s="22">
        <v>87</v>
      </c>
      <c r="E238" s="23">
        <v>14344</v>
      </c>
      <c r="F238" s="23">
        <v>1247928</v>
      </c>
      <c r="G238" s="24">
        <f t="shared" si="13"/>
        <v>1.5109656490056153E-2</v>
      </c>
      <c r="H238" s="23">
        <v>82591420.977788374</v>
      </c>
      <c r="I238" s="25">
        <f t="shared" si="12"/>
        <v>7433227.888000953</v>
      </c>
      <c r="J238" s="26">
        <f t="shared" si="14"/>
        <v>431.21164863364146</v>
      </c>
      <c r="K238" s="27" t="s">
        <v>465</v>
      </c>
      <c r="L238" s="28" t="str">
        <f t="shared" si="15"/>
        <v/>
      </c>
    </row>
    <row r="239" spans="1:12" s="29" customFormat="1" ht="15" x14ac:dyDescent="0.25">
      <c r="A239" s="30">
        <v>230</v>
      </c>
      <c r="B239" s="31" t="s">
        <v>253</v>
      </c>
      <c r="C239" s="20">
        <v>1</v>
      </c>
      <c r="D239" s="22">
        <v>0</v>
      </c>
      <c r="E239" s="23">
        <v>22293.549571428572</v>
      </c>
      <c r="F239" s="23">
        <v>0</v>
      </c>
      <c r="G239" s="24" t="str">
        <f t="shared" si="13"/>
        <v/>
      </c>
      <c r="H239" s="23">
        <v>1980013</v>
      </c>
      <c r="I239" s="25">
        <f t="shared" si="12"/>
        <v>178201.16999999998</v>
      </c>
      <c r="J239" s="26">
        <f t="shared" si="14"/>
        <v>7.9933960013430401</v>
      </c>
      <c r="K239" s="27" t="s">
        <v>465</v>
      </c>
      <c r="L239" s="28" t="str">
        <f t="shared" si="15"/>
        <v/>
      </c>
    </row>
    <row r="240" spans="1:12" s="29" customFormat="1" ht="15" x14ac:dyDescent="0.25">
      <c r="A240" s="30">
        <v>231</v>
      </c>
      <c r="B240" s="31" t="s">
        <v>254</v>
      </c>
      <c r="C240" s="20">
        <v>1</v>
      </c>
      <c r="D240" s="22">
        <v>62</v>
      </c>
      <c r="E240" s="23">
        <v>15870.483870967742</v>
      </c>
      <c r="F240" s="23">
        <v>983970</v>
      </c>
      <c r="G240" s="24">
        <f t="shared" si="13"/>
        <v>2.3851868805613539E-2</v>
      </c>
      <c r="H240" s="23">
        <v>41253371.298454508</v>
      </c>
      <c r="I240" s="25">
        <f t="shared" si="12"/>
        <v>3712803.4168609055</v>
      </c>
      <c r="J240" s="26">
        <f t="shared" si="14"/>
        <v>171.94393309285459</v>
      </c>
      <c r="K240" s="27" t="s">
        <v>465</v>
      </c>
      <c r="L240" s="28" t="str">
        <f t="shared" si="15"/>
        <v/>
      </c>
    </row>
    <row r="241" spans="1:12" s="29" customFormat="1" ht="15" x14ac:dyDescent="0.25">
      <c r="A241" s="30">
        <v>232</v>
      </c>
      <c r="B241" s="31" t="s">
        <v>255</v>
      </c>
      <c r="C241" s="20">
        <v>0</v>
      </c>
      <c r="D241" s="22">
        <v>0</v>
      </c>
      <c r="E241" s="23">
        <v>0</v>
      </c>
      <c r="F241" s="23">
        <v>0</v>
      </c>
      <c r="G241" s="24" t="str">
        <f t="shared" si="13"/>
        <v/>
      </c>
      <c r="H241" s="23">
        <v>0</v>
      </c>
      <c r="I241" s="25">
        <f t="shared" si="12"/>
        <v>0</v>
      </c>
      <c r="J241" s="26" t="str">
        <f t="shared" si="14"/>
        <v/>
      </c>
      <c r="K241" s="27" t="s">
        <v>465</v>
      </c>
      <c r="L241" s="28" t="str">
        <f t="shared" si="15"/>
        <v/>
      </c>
    </row>
    <row r="242" spans="1:12" s="29" customFormat="1" ht="15" x14ac:dyDescent="0.25">
      <c r="A242" s="30">
        <v>233</v>
      </c>
      <c r="B242" s="31" t="s">
        <v>256</v>
      </c>
      <c r="C242" s="20">
        <v>0</v>
      </c>
      <c r="D242" s="22">
        <v>0</v>
      </c>
      <c r="E242" s="23">
        <v>14952.780000000002</v>
      </c>
      <c r="F242" s="23">
        <v>0</v>
      </c>
      <c r="G242" s="24" t="str">
        <f t="shared" si="13"/>
        <v/>
      </c>
      <c r="H242" s="23">
        <v>185761</v>
      </c>
      <c r="I242" s="25">
        <f t="shared" si="12"/>
        <v>16718.489999999998</v>
      </c>
      <c r="J242" s="26" t="str">
        <f t="shared" si="14"/>
        <v/>
      </c>
      <c r="K242" s="27" t="s">
        <v>465</v>
      </c>
      <c r="L242" s="28" t="str">
        <f t="shared" si="15"/>
        <v/>
      </c>
    </row>
    <row r="243" spans="1:12" s="29" customFormat="1" ht="15" x14ac:dyDescent="0.25">
      <c r="A243" s="30">
        <v>234</v>
      </c>
      <c r="B243" s="31" t="s">
        <v>257</v>
      </c>
      <c r="C243" s="20">
        <v>1</v>
      </c>
      <c r="D243" s="22">
        <v>0</v>
      </c>
      <c r="E243" s="23">
        <v>22788.65865671642</v>
      </c>
      <c r="F243" s="23">
        <v>0</v>
      </c>
      <c r="G243" s="24" t="str">
        <f t="shared" si="13"/>
        <v/>
      </c>
      <c r="H243" s="23">
        <v>1567823</v>
      </c>
      <c r="I243" s="25">
        <f t="shared" si="12"/>
        <v>141104.07</v>
      </c>
      <c r="J243" s="26">
        <f t="shared" si="14"/>
        <v>6.1918549979427118</v>
      </c>
      <c r="K243" s="27" t="s">
        <v>465</v>
      </c>
      <c r="L243" s="28" t="str">
        <f t="shared" si="15"/>
        <v/>
      </c>
    </row>
    <row r="244" spans="1:12" s="29" customFormat="1" ht="15" x14ac:dyDescent="0.25">
      <c r="A244" s="30">
        <v>235</v>
      </c>
      <c r="B244" s="31" t="s">
        <v>258</v>
      </c>
      <c r="C244" s="20">
        <v>0</v>
      </c>
      <c r="D244" s="22">
        <v>0</v>
      </c>
      <c r="E244" s="23">
        <v>0</v>
      </c>
      <c r="F244" s="23">
        <v>0</v>
      </c>
      <c r="G244" s="24" t="str">
        <f t="shared" si="13"/>
        <v/>
      </c>
      <c r="H244" s="23">
        <v>0</v>
      </c>
      <c r="I244" s="25">
        <f t="shared" si="12"/>
        <v>0</v>
      </c>
      <c r="J244" s="26" t="str">
        <f t="shared" si="14"/>
        <v/>
      </c>
      <c r="K244" s="27" t="s">
        <v>465</v>
      </c>
      <c r="L244" s="28" t="str">
        <f t="shared" si="15"/>
        <v/>
      </c>
    </row>
    <row r="245" spans="1:12" s="29" customFormat="1" ht="15" x14ac:dyDescent="0.25">
      <c r="A245" s="30">
        <v>236</v>
      </c>
      <c r="B245" s="31" t="s">
        <v>259</v>
      </c>
      <c r="C245" s="20">
        <v>1</v>
      </c>
      <c r="D245" s="22">
        <v>177</v>
      </c>
      <c r="E245" s="23">
        <v>15467</v>
      </c>
      <c r="F245" s="23">
        <v>2737659</v>
      </c>
      <c r="G245" s="24">
        <f t="shared" si="13"/>
        <v>2.8744701846528269E-2</v>
      </c>
      <c r="H245" s="23">
        <v>95240472.996266246</v>
      </c>
      <c r="I245" s="25">
        <f t="shared" si="12"/>
        <v>8571642.5696639623</v>
      </c>
      <c r="J245" s="26">
        <f t="shared" si="14"/>
        <v>377.18908448076309</v>
      </c>
      <c r="K245" s="27">
        <v>17143285.139327925</v>
      </c>
      <c r="L245" s="28">
        <f t="shared" si="15"/>
        <v>931.37816896152617</v>
      </c>
    </row>
    <row r="246" spans="1:12" s="29" customFormat="1" ht="15" x14ac:dyDescent="0.25">
      <c r="A246" s="30">
        <v>237</v>
      </c>
      <c r="B246" s="31" t="s">
        <v>260</v>
      </c>
      <c r="C246" s="20">
        <v>0</v>
      </c>
      <c r="D246" s="22">
        <v>0</v>
      </c>
      <c r="E246" s="23">
        <v>14952.78</v>
      </c>
      <c r="F246" s="23">
        <v>0</v>
      </c>
      <c r="G246" s="24" t="str">
        <f t="shared" si="13"/>
        <v/>
      </c>
      <c r="H246" s="23">
        <v>75447</v>
      </c>
      <c r="I246" s="25">
        <f t="shared" si="12"/>
        <v>6790.23</v>
      </c>
      <c r="J246" s="26" t="str">
        <f t="shared" si="14"/>
        <v/>
      </c>
      <c r="K246" s="27" t="s">
        <v>465</v>
      </c>
      <c r="L246" s="28" t="str">
        <f t="shared" si="15"/>
        <v/>
      </c>
    </row>
    <row r="247" spans="1:12" s="29" customFormat="1" ht="15" x14ac:dyDescent="0.25">
      <c r="A247" s="30">
        <v>238</v>
      </c>
      <c r="B247" s="31" t="s">
        <v>261</v>
      </c>
      <c r="C247" s="20">
        <v>1</v>
      </c>
      <c r="D247" s="22">
        <v>54</v>
      </c>
      <c r="E247" s="23">
        <v>14608.907407407407</v>
      </c>
      <c r="F247" s="23">
        <v>788881</v>
      </c>
      <c r="G247" s="24">
        <f t="shared" si="13"/>
        <v>7.4839444116657272E-2</v>
      </c>
      <c r="H247" s="23">
        <v>10540978.882343356</v>
      </c>
      <c r="I247" s="25">
        <f t="shared" si="12"/>
        <v>948688.09941090201</v>
      </c>
      <c r="J247" s="26">
        <f t="shared" si="14"/>
        <v>10.939017885065946</v>
      </c>
      <c r="K247" s="27" t="s">
        <v>465</v>
      </c>
      <c r="L247" s="28" t="str">
        <f t="shared" si="15"/>
        <v/>
      </c>
    </row>
    <row r="248" spans="1:12" s="29" customFormat="1" ht="15" x14ac:dyDescent="0.25">
      <c r="A248" s="30">
        <v>239</v>
      </c>
      <c r="B248" s="31" t="s">
        <v>262</v>
      </c>
      <c r="C248" s="20">
        <v>1</v>
      </c>
      <c r="D248" s="22">
        <v>482</v>
      </c>
      <c r="E248" s="23">
        <v>16227.292531120333</v>
      </c>
      <c r="F248" s="23">
        <v>7821555</v>
      </c>
      <c r="G248" s="24">
        <f t="shared" si="13"/>
        <v>5.638591983849401E-2</v>
      </c>
      <c r="H248" s="23">
        <v>138714683.06987369</v>
      </c>
      <c r="I248" s="25">
        <f t="shared" si="12"/>
        <v>12484321.476288632</v>
      </c>
      <c r="J248" s="26">
        <f t="shared" si="14"/>
        <v>287.34100080752745</v>
      </c>
      <c r="K248" s="27" t="s">
        <v>465</v>
      </c>
      <c r="L248" s="28" t="str">
        <f t="shared" si="15"/>
        <v/>
      </c>
    </row>
    <row r="249" spans="1:12" s="29" customFormat="1" ht="15" x14ac:dyDescent="0.25">
      <c r="A249" s="30">
        <v>240</v>
      </c>
      <c r="B249" s="31" t="s">
        <v>263</v>
      </c>
      <c r="C249" s="20">
        <v>1</v>
      </c>
      <c r="D249" s="22">
        <v>0</v>
      </c>
      <c r="E249" s="23">
        <v>17448.224012336446</v>
      </c>
      <c r="F249" s="23">
        <v>0</v>
      </c>
      <c r="G249" s="24" t="str">
        <f t="shared" si="13"/>
        <v/>
      </c>
      <c r="H249" s="23">
        <v>4178706</v>
      </c>
      <c r="I249" s="25">
        <f t="shared" si="12"/>
        <v>376083.54</v>
      </c>
      <c r="J249" s="26">
        <f t="shared" si="14"/>
        <v>21.554259031411853</v>
      </c>
      <c r="K249" s="27" t="s">
        <v>465</v>
      </c>
      <c r="L249" s="28" t="str">
        <f t="shared" si="15"/>
        <v/>
      </c>
    </row>
    <row r="250" spans="1:12" s="29" customFormat="1" ht="15" x14ac:dyDescent="0.25">
      <c r="A250" s="30">
        <v>241</v>
      </c>
      <c r="B250" s="31" t="s">
        <v>264</v>
      </c>
      <c r="C250" s="20">
        <v>0</v>
      </c>
      <c r="D250" s="22">
        <v>0</v>
      </c>
      <c r="E250" s="23">
        <v>14952.78</v>
      </c>
      <c r="F250" s="23">
        <v>0</v>
      </c>
      <c r="G250" s="24" t="str">
        <f t="shared" si="13"/>
        <v/>
      </c>
      <c r="H250" s="23">
        <v>14967</v>
      </c>
      <c r="I250" s="25">
        <f t="shared" si="12"/>
        <v>1347.03</v>
      </c>
      <c r="J250" s="26" t="str">
        <f t="shared" si="14"/>
        <v/>
      </c>
      <c r="K250" s="27" t="s">
        <v>465</v>
      </c>
      <c r="L250" s="28" t="str">
        <f t="shared" si="15"/>
        <v/>
      </c>
    </row>
    <row r="251" spans="1:12" s="29" customFormat="1" ht="15" x14ac:dyDescent="0.25">
      <c r="A251" s="30">
        <v>242</v>
      </c>
      <c r="B251" s="31" t="s">
        <v>265</v>
      </c>
      <c r="C251" s="20">
        <v>1</v>
      </c>
      <c r="D251" s="22">
        <v>3</v>
      </c>
      <c r="E251" s="23">
        <v>64589</v>
      </c>
      <c r="F251" s="23">
        <v>193767</v>
      </c>
      <c r="G251" s="24">
        <f t="shared" si="13"/>
        <v>3.3372825499208628E-2</v>
      </c>
      <c r="H251" s="23">
        <v>5806131.0992260696</v>
      </c>
      <c r="I251" s="25">
        <f t="shared" si="12"/>
        <v>522551.79893034627</v>
      </c>
      <c r="J251" s="26">
        <f t="shared" si="14"/>
        <v>5.0904147599490051</v>
      </c>
      <c r="K251" s="27" t="s">
        <v>465</v>
      </c>
      <c r="L251" s="28" t="str">
        <f t="shared" si="15"/>
        <v/>
      </c>
    </row>
    <row r="252" spans="1:12" s="29" customFormat="1" ht="15" x14ac:dyDescent="0.25">
      <c r="A252" s="30">
        <v>243</v>
      </c>
      <c r="B252" s="31" t="s">
        <v>266</v>
      </c>
      <c r="C252" s="20">
        <v>1</v>
      </c>
      <c r="D252" s="22">
        <v>63</v>
      </c>
      <c r="E252" s="23">
        <v>15924.492063492064</v>
      </c>
      <c r="F252" s="23">
        <v>1003243</v>
      </c>
      <c r="G252" s="24">
        <f t="shared" si="13"/>
        <v>6.1088441020330717E-3</v>
      </c>
      <c r="H252" s="23">
        <v>164227959.20853713</v>
      </c>
      <c r="I252" s="25">
        <f t="shared" si="12"/>
        <v>14780516.328768341</v>
      </c>
      <c r="J252" s="26">
        <f t="shared" si="14"/>
        <v>865.16249773225979</v>
      </c>
      <c r="K252" s="27" t="s">
        <v>465</v>
      </c>
      <c r="L252" s="28" t="str">
        <f t="shared" si="15"/>
        <v/>
      </c>
    </row>
    <row r="253" spans="1:12" s="29" customFormat="1" ht="15" x14ac:dyDescent="0.25">
      <c r="A253" s="30">
        <v>244</v>
      </c>
      <c r="B253" s="31" t="s">
        <v>267</v>
      </c>
      <c r="C253" s="20">
        <v>1</v>
      </c>
      <c r="D253" s="22">
        <v>444</v>
      </c>
      <c r="E253" s="23">
        <v>18082.684684684686</v>
      </c>
      <c r="F253" s="23">
        <v>8028712</v>
      </c>
      <c r="G253" s="24">
        <f t="shared" si="13"/>
        <v>0.13404483659266472</v>
      </c>
      <c r="H253" s="23">
        <v>59895720</v>
      </c>
      <c r="I253" s="25">
        <f t="shared" si="12"/>
        <v>5390614.7999999998</v>
      </c>
      <c r="J253" s="26">
        <f t="shared" si="14"/>
        <v>-145.89079254555401</v>
      </c>
      <c r="K253" s="27" t="s">
        <v>465</v>
      </c>
      <c r="L253" s="28" t="str">
        <f t="shared" si="15"/>
        <v/>
      </c>
    </row>
    <row r="254" spans="1:12" s="29" customFormat="1" ht="15" x14ac:dyDescent="0.25">
      <c r="A254" s="30">
        <v>245</v>
      </c>
      <c r="B254" s="31" t="s">
        <v>268</v>
      </c>
      <c r="C254" s="20">
        <v>0</v>
      </c>
      <c r="D254" s="22">
        <v>0</v>
      </c>
      <c r="E254" s="23">
        <v>0</v>
      </c>
      <c r="F254" s="23">
        <v>0</v>
      </c>
      <c r="G254" s="24" t="str">
        <f t="shared" si="13"/>
        <v/>
      </c>
      <c r="H254" s="23">
        <v>0</v>
      </c>
      <c r="I254" s="25">
        <f t="shared" si="12"/>
        <v>0</v>
      </c>
      <c r="J254" s="26" t="str">
        <f t="shared" si="14"/>
        <v/>
      </c>
      <c r="K254" s="27" t="s">
        <v>465</v>
      </c>
      <c r="L254" s="28" t="str">
        <f t="shared" si="15"/>
        <v/>
      </c>
    </row>
    <row r="255" spans="1:12" s="29" customFormat="1" ht="15" x14ac:dyDescent="0.25">
      <c r="A255" s="30">
        <v>246</v>
      </c>
      <c r="B255" s="31" t="s">
        <v>269</v>
      </c>
      <c r="C255" s="20">
        <v>1</v>
      </c>
      <c r="D255" s="22">
        <v>2</v>
      </c>
      <c r="E255" s="23">
        <v>14499</v>
      </c>
      <c r="F255" s="23">
        <v>28998</v>
      </c>
      <c r="G255" s="24">
        <f t="shared" si="13"/>
        <v>4.7234378131020459E-4</v>
      </c>
      <c r="H255" s="23">
        <v>61391726</v>
      </c>
      <c r="I255" s="25">
        <f t="shared" si="12"/>
        <v>5525255.3399999999</v>
      </c>
      <c r="J255" s="26">
        <f t="shared" si="14"/>
        <v>379.07837368094351</v>
      </c>
      <c r="K255" s="27" t="s">
        <v>465</v>
      </c>
      <c r="L255" s="28" t="str">
        <f t="shared" si="15"/>
        <v/>
      </c>
    </row>
    <row r="256" spans="1:12" s="29" customFormat="1" ht="15" x14ac:dyDescent="0.25">
      <c r="A256" s="30">
        <v>247</v>
      </c>
      <c r="B256" s="31" t="s">
        <v>270</v>
      </c>
      <c r="C256" s="20">
        <v>0</v>
      </c>
      <c r="D256" s="22">
        <v>0</v>
      </c>
      <c r="E256" s="23">
        <v>0</v>
      </c>
      <c r="F256" s="23">
        <v>0</v>
      </c>
      <c r="G256" s="24" t="str">
        <f t="shared" si="13"/>
        <v/>
      </c>
      <c r="H256" s="23">
        <v>0</v>
      </c>
      <c r="I256" s="25">
        <f t="shared" si="12"/>
        <v>0</v>
      </c>
      <c r="J256" s="26" t="str">
        <f t="shared" si="14"/>
        <v/>
      </c>
      <c r="K256" s="27" t="s">
        <v>465</v>
      </c>
      <c r="L256" s="28" t="str">
        <f t="shared" si="15"/>
        <v/>
      </c>
    </row>
    <row r="257" spans="1:12" s="29" customFormat="1" ht="15" x14ac:dyDescent="0.25">
      <c r="A257" s="30">
        <v>248</v>
      </c>
      <c r="B257" s="31" t="s">
        <v>271</v>
      </c>
      <c r="C257" s="20">
        <v>1</v>
      </c>
      <c r="D257" s="22">
        <v>515</v>
      </c>
      <c r="E257" s="23">
        <v>15707.32427184466</v>
      </c>
      <c r="F257" s="23">
        <v>8089272</v>
      </c>
      <c r="G257" s="24">
        <f t="shared" si="13"/>
        <v>6.2764833317058524E-2</v>
      </c>
      <c r="H257" s="23">
        <v>128882235.04293859</v>
      </c>
      <c r="I257" s="25">
        <f t="shared" si="12"/>
        <v>11599401.153864473</v>
      </c>
      <c r="J257" s="26">
        <f t="shared" si="14"/>
        <v>223.47085303105194</v>
      </c>
      <c r="K257" s="27" t="s">
        <v>465</v>
      </c>
      <c r="L257" s="28" t="str">
        <f t="shared" si="15"/>
        <v/>
      </c>
    </row>
    <row r="258" spans="1:12" s="29" customFormat="1" ht="15" x14ac:dyDescent="0.25">
      <c r="A258" s="30">
        <v>249</v>
      </c>
      <c r="B258" s="31" t="s">
        <v>272</v>
      </c>
      <c r="C258" s="20">
        <v>1</v>
      </c>
      <c r="D258" s="22">
        <v>0</v>
      </c>
      <c r="E258" s="23">
        <v>31127.954285714284</v>
      </c>
      <c r="F258" s="23">
        <v>0</v>
      </c>
      <c r="G258" s="24" t="str">
        <f t="shared" si="13"/>
        <v/>
      </c>
      <c r="H258" s="23">
        <v>4212807.2200000007</v>
      </c>
      <c r="I258" s="25">
        <f t="shared" si="12"/>
        <v>379152.64980000007</v>
      </c>
      <c r="J258" s="26">
        <f t="shared" si="14"/>
        <v>12.180455108609774</v>
      </c>
      <c r="K258" s="27" t="s">
        <v>465</v>
      </c>
      <c r="L258" s="28" t="str">
        <f t="shared" si="15"/>
        <v/>
      </c>
    </row>
    <row r="259" spans="1:12" s="29" customFormat="1" ht="15" x14ac:dyDescent="0.25">
      <c r="A259" s="30">
        <v>250</v>
      </c>
      <c r="B259" s="31" t="s">
        <v>273</v>
      </c>
      <c r="C259" s="20">
        <v>1</v>
      </c>
      <c r="D259" s="22">
        <v>1</v>
      </c>
      <c r="E259" s="23">
        <v>13811</v>
      </c>
      <c r="F259" s="23">
        <v>13811</v>
      </c>
      <c r="G259" s="24">
        <f t="shared" si="13"/>
        <v>1.9574486299064305E-3</v>
      </c>
      <c r="H259" s="23">
        <v>7055613</v>
      </c>
      <c r="I259" s="25">
        <f t="shared" si="12"/>
        <v>635005.16999999993</v>
      </c>
      <c r="J259" s="26">
        <f t="shared" si="14"/>
        <v>44.978218087032069</v>
      </c>
      <c r="K259" s="27" t="s">
        <v>465</v>
      </c>
      <c r="L259" s="28" t="str">
        <f t="shared" si="15"/>
        <v/>
      </c>
    </row>
    <row r="260" spans="1:12" s="29" customFormat="1" ht="15" x14ac:dyDescent="0.25">
      <c r="A260" s="30">
        <v>251</v>
      </c>
      <c r="B260" s="31" t="s">
        <v>274</v>
      </c>
      <c r="C260" s="20">
        <v>1</v>
      </c>
      <c r="D260" s="22">
        <v>107</v>
      </c>
      <c r="E260" s="23">
        <v>14621</v>
      </c>
      <c r="F260" s="23">
        <v>1564447</v>
      </c>
      <c r="G260" s="24">
        <f t="shared" si="13"/>
        <v>4.2943019837743061E-2</v>
      </c>
      <c r="H260" s="23">
        <v>36430763.507344015</v>
      </c>
      <c r="I260" s="25">
        <f t="shared" si="12"/>
        <v>3278768.7156609613</v>
      </c>
      <c r="J260" s="26">
        <f t="shared" si="14"/>
        <v>117.25064740174827</v>
      </c>
      <c r="K260" s="27" t="s">
        <v>465</v>
      </c>
      <c r="L260" s="28" t="str">
        <f t="shared" si="15"/>
        <v/>
      </c>
    </row>
    <row r="261" spans="1:12" s="29" customFormat="1" ht="15" x14ac:dyDescent="0.25">
      <c r="A261" s="30">
        <v>252</v>
      </c>
      <c r="B261" s="31" t="s">
        <v>275</v>
      </c>
      <c r="C261" s="20">
        <v>1</v>
      </c>
      <c r="D261" s="22">
        <v>0</v>
      </c>
      <c r="E261" s="23">
        <v>23229.77633218855</v>
      </c>
      <c r="F261" s="23">
        <v>0</v>
      </c>
      <c r="G261" s="24" t="str">
        <f t="shared" si="13"/>
        <v/>
      </c>
      <c r="H261" s="23">
        <v>16517437</v>
      </c>
      <c r="I261" s="25">
        <f t="shared" si="12"/>
        <v>1486569.3299999998</v>
      </c>
      <c r="J261" s="26">
        <f t="shared" si="14"/>
        <v>63.994130151831101</v>
      </c>
      <c r="K261" s="27" t="s">
        <v>465</v>
      </c>
      <c r="L261" s="28" t="str">
        <f t="shared" si="15"/>
        <v/>
      </c>
    </row>
    <row r="262" spans="1:12" s="29" customFormat="1" ht="15" x14ac:dyDescent="0.25">
      <c r="A262" s="30">
        <v>253</v>
      </c>
      <c r="B262" s="31" t="s">
        <v>276</v>
      </c>
      <c r="C262" s="20">
        <v>1</v>
      </c>
      <c r="D262" s="22">
        <v>2</v>
      </c>
      <c r="E262" s="23">
        <v>31690</v>
      </c>
      <c r="F262" s="23">
        <v>63380</v>
      </c>
      <c r="G262" s="24">
        <f t="shared" si="13"/>
        <v>3.2790948386193577E-2</v>
      </c>
      <c r="H262" s="23">
        <v>1932850.47</v>
      </c>
      <c r="I262" s="25">
        <f t="shared" si="12"/>
        <v>173956.5423</v>
      </c>
      <c r="J262" s="26">
        <f t="shared" si="14"/>
        <v>3.4893197317765856</v>
      </c>
      <c r="K262" s="27" t="s">
        <v>465</v>
      </c>
      <c r="L262" s="28" t="str">
        <f t="shared" si="15"/>
        <v/>
      </c>
    </row>
    <row r="263" spans="1:12" s="29" customFormat="1" ht="15" x14ac:dyDescent="0.25">
      <c r="A263" s="30">
        <v>254</v>
      </c>
      <c r="B263" s="31" t="s">
        <v>277</v>
      </c>
      <c r="C263" s="20">
        <v>0</v>
      </c>
      <c r="D263" s="22">
        <v>0</v>
      </c>
      <c r="E263" s="23">
        <v>15399.012209999999</v>
      </c>
      <c r="F263" s="23">
        <v>0</v>
      </c>
      <c r="G263" s="24" t="str">
        <f t="shared" si="13"/>
        <v/>
      </c>
      <c r="H263" s="23">
        <v>121063.45</v>
      </c>
      <c r="I263" s="25">
        <f t="shared" si="12"/>
        <v>10895.710499999999</v>
      </c>
      <c r="J263" s="26" t="str">
        <f t="shared" si="14"/>
        <v/>
      </c>
      <c r="K263" s="27" t="s">
        <v>465</v>
      </c>
      <c r="L263" s="28" t="str">
        <f t="shared" si="15"/>
        <v/>
      </c>
    </row>
    <row r="264" spans="1:12" s="29" customFormat="1" ht="15" x14ac:dyDescent="0.25">
      <c r="A264" s="30">
        <v>255</v>
      </c>
      <c r="B264" s="31" t="s">
        <v>278</v>
      </c>
      <c r="C264" s="20">
        <v>0</v>
      </c>
      <c r="D264" s="22">
        <v>0</v>
      </c>
      <c r="E264" s="23">
        <v>0</v>
      </c>
      <c r="F264" s="23">
        <v>0</v>
      </c>
      <c r="G264" s="24" t="str">
        <f t="shared" si="13"/>
        <v/>
      </c>
      <c r="H264" s="23">
        <v>0</v>
      </c>
      <c r="I264" s="25">
        <f t="shared" si="12"/>
        <v>0</v>
      </c>
      <c r="J264" s="26" t="str">
        <f t="shared" si="14"/>
        <v/>
      </c>
      <c r="K264" s="27" t="s">
        <v>465</v>
      </c>
      <c r="L264" s="28" t="str">
        <f t="shared" si="15"/>
        <v/>
      </c>
    </row>
    <row r="265" spans="1:12" s="29" customFormat="1" ht="15" x14ac:dyDescent="0.25">
      <c r="A265" s="30">
        <v>256</v>
      </c>
      <c r="B265" s="31" t="s">
        <v>279</v>
      </c>
      <c r="C265" s="20">
        <v>0</v>
      </c>
      <c r="D265" s="22">
        <v>0</v>
      </c>
      <c r="E265" s="23">
        <v>16232.279999999999</v>
      </c>
      <c r="F265" s="23">
        <v>0</v>
      </c>
      <c r="G265" s="24" t="str">
        <f t="shared" si="13"/>
        <v/>
      </c>
      <c r="H265" s="23">
        <v>540489</v>
      </c>
      <c r="I265" s="25">
        <f t="shared" si="12"/>
        <v>48644.009999999995</v>
      </c>
      <c r="J265" s="26" t="str">
        <f t="shared" si="14"/>
        <v/>
      </c>
      <c r="K265" s="27" t="s">
        <v>465</v>
      </c>
      <c r="L265" s="28" t="str">
        <f t="shared" si="15"/>
        <v/>
      </c>
    </row>
    <row r="266" spans="1:12" s="29" customFormat="1" ht="15" x14ac:dyDescent="0.25">
      <c r="A266" s="30">
        <v>257</v>
      </c>
      <c r="B266" s="31" t="s">
        <v>280</v>
      </c>
      <c r="C266" s="20">
        <v>0</v>
      </c>
      <c r="D266" s="22">
        <v>0</v>
      </c>
      <c r="E266" s="23">
        <v>0</v>
      </c>
      <c r="F266" s="23">
        <v>0</v>
      </c>
      <c r="G266" s="24" t="str">
        <f t="shared" si="13"/>
        <v/>
      </c>
      <c r="H266" s="23">
        <v>680</v>
      </c>
      <c r="I266" s="25">
        <f t="shared" ref="I266:I329" si="16">H266*0.09</f>
        <v>61.199999999999996</v>
      </c>
      <c r="J266" s="26" t="str">
        <f t="shared" si="14"/>
        <v/>
      </c>
      <c r="K266" s="27" t="s">
        <v>465</v>
      </c>
      <c r="L266" s="28" t="str">
        <f t="shared" si="15"/>
        <v/>
      </c>
    </row>
    <row r="267" spans="1:12" s="29" customFormat="1" ht="15" x14ac:dyDescent="0.25">
      <c r="A267" s="30">
        <v>258</v>
      </c>
      <c r="B267" s="31" t="s">
        <v>281</v>
      </c>
      <c r="C267" s="20">
        <v>1</v>
      </c>
      <c r="D267" s="22">
        <v>469</v>
      </c>
      <c r="E267" s="23">
        <v>16126.931769722814</v>
      </c>
      <c r="F267" s="23">
        <v>7563531</v>
      </c>
      <c r="G267" s="24">
        <f t="shared" ref="G267:G330" si="17">IF(D267&gt;0,IFERROR(F267/H267,""),"")</f>
        <v>9.4492672298166908E-2</v>
      </c>
      <c r="H267" s="23">
        <v>80043571.803469121</v>
      </c>
      <c r="I267" s="25">
        <f t="shared" si="16"/>
        <v>7203921.4623122206</v>
      </c>
      <c r="J267" s="26">
        <f t="shared" ref="J267:J330" si="18">IF(AND(A267&lt;800,C267=1,H267&gt;0,I267&gt;0),(I267-F267)/E267,"")</f>
        <v>-22.298695301912367</v>
      </c>
      <c r="K267" s="27" t="s">
        <v>465</v>
      </c>
      <c r="L267" s="28" t="str">
        <f t="shared" ref="L267:L330" si="19">IF(K267="","", (K267-F267)/E267)</f>
        <v/>
      </c>
    </row>
    <row r="268" spans="1:12" s="29" customFormat="1" ht="15" x14ac:dyDescent="0.25">
      <c r="A268" s="30">
        <v>259</v>
      </c>
      <c r="B268" s="31" t="s">
        <v>282</v>
      </c>
      <c r="C268" s="20">
        <v>0</v>
      </c>
      <c r="D268" s="22">
        <v>0</v>
      </c>
      <c r="E268" s="23">
        <v>14952.78</v>
      </c>
      <c r="F268" s="23">
        <v>0</v>
      </c>
      <c r="G268" s="24" t="str">
        <f t="shared" si="17"/>
        <v/>
      </c>
      <c r="H268" s="23">
        <v>39621.300000000003</v>
      </c>
      <c r="I268" s="25">
        <f t="shared" si="16"/>
        <v>3565.9169999999999</v>
      </c>
      <c r="J268" s="26" t="str">
        <f t="shared" si="18"/>
        <v/>
      </c>
      <c r="K268" s="27" t="s">
        <v>465</v>
      </c>
      <c r="L268" s="28" t="str">
        <f t="shared" si="19"/>
        <v/>
      </c>
    </row>
    <row r="269" spans="1:12" s="29" customFormat="1" ht="15" x14ac:dyDescent="0.25">
      <c r="A269" s="30">
        <v>260</v>
      </c>
      <c r="B269" s="31" t="s">
        <v>283</v>
      </c>
      <c r="C269" s="20">
        <v>0</v>
      </c>
      <c r="D269" s="22">
        <v>0</v>
      </c>
      <c r="E269" s="23">
        <v>0</v>
      </c>
      <c r="F269" s="23">
        <v>0</v>
      </c>
      <c r="G269" s="24" t="str">
        <f t="shared" si="17"/>
        <v/>
      </c>
      <c r="H269" s="23">
        <v>0</v>
      </c>
      <c r="I269" s="25">
        <f t="shared" si="16"/>
        <v>0</v>
      </c>
      <c r="J269" s="26" t="str">
        <f t="shared" si="18"/>
        <v/>
      </c>
      <c r="K269" s="27" t="s">
        <v>465</v>
      </c>
      <c r="L269" s="28" t="str">
        <f t="shared" si="19"/>
        <v/>
      </c>
    </row>
    <row r="270" spans="1:12" s="29" customFormat="1" ht="15" x14ac:dyDescent="0.25">
      <c r="A270" s="30">
        <v>261</v>
      </c>
      <c r="B270" s="31" t="s">
        <v>284</v>
      </c>
      <c r="C270" s="20">
        <v>1</v>
      </c>
      <c r="D270" s="22">
        <v>200</v>
      </c>
      <c r="E270" s="23">
        <v>18610.740000000002</v>
      </c>
      <c r="F270" s="23">
        <v>3722148</v>
      </c>
      <c r="G270" s="24">
        <f t="shared" si="17"/>
        <v>7.5259154330092268E-2</v>
      </c>
      <c r="H270" s="23">
        <v>49457744.152616717</v>
      </c>
      <c r="I270" s="25">
        <f t="shared" si="16"/>
        <v>4451196.9737355048</v>
      </c>
      <c r="J270" s="26">
        <f t="shared" si="18"/>
        <v>39.173561810841733</v>
      </c>
      <c r="K270" s="27" t="s">
        <v>465</v>
      </c>
      <c r="L270" s="28" t="str">
        <f t="shared" si="19"/>
        <v/>
      </c>
    </row>
    <row r="271" spans="1:12" s="29" customFormat="1" ht="15" x14ac:dyDescent="0.25">
      <c r="A271" s="30">
        <v>262</v>
      </c>
      <c r="B271" s="31" t="s">
        <v>285</v>
      </c>
      <c r="C271" s="20">
        <v>1</v>
      </c>
      <c r="D271" s="22">
        <v>226</v>
      </c>
      <c r="E271" s="23">
        <v>16306.995575221239</v>
      </c>
      <c r="F271" s="23">
        <v>3685381</v>
      </c>
      <c r="G271" s="24">
        <f t="shared" si="17"/>
        <v>7.8155429966594692E-2</v>
      </c>
      <c r="H271" s="23">
        <v>47154509.949919164</v>
      </c>
      <c r="I271" s="25">
        <f t="shared" si="16"/>
        <v>4243905.8954927251</v>
      </c>
      <c r="J271" s="26">
        <f t="shared" si="18"/>
        <v>34.250631449327997</v>
      </c>
      <c r="K271" s="27" t="s">
        <v>465</v>
      </c>
      <c r="L271" s="28" t="str">
        <f t="shared" si="19"/>
        <v/>
      </c>
    </row>
    <row r="272" spans="1:12" s="29" customFormat="1" ht="15" x14ac:dyDescent="0.25">
      <c r="A272" s="30">
        <v>263</v>
      </c>
      <c r="B272" s="31" t="s">
        <v>286</v>
      </c>
      <c r="C272" s="20">
        <v>1</v>
      </c>
      <c r="D272" s="22">
        <v>2</v>
      </c>
      <c r="E272" s="23">
        <v>20595</v>
      </c>
      <c r="F272" s="23">
        <v>41190</v>
      </c>
      <c r="G272" s="24">
        <f t="shared" si="17"/>
        <v>4.0982402003355921E-2</v>
      </c>
      <c r="H272" s="23">
        <v>1005065.5399999999</v>
      </c>
      <c r="I272" s="25">
        <f t="shared" si="16"/>
        <v>90455.898599999986</v>
      </c>
      <c r="J272" s="26">
        <f t="shared" si="18"/>
        <v>2.3921290895848499</v>
      </c>
      <c r="K272" s="27" t="s">
        <v>465</v>
      </c>
      <c r="L272" s="28" t="str">
        <f t="shared" si="19"/>
        <v/>
      </c>
    </row>
    <row r="273" spans="1:12" s="29" customFormat="1" ht="15" x14ac:dyDescent="0.25">
      <c r="A273" s="30">
        <v>264</v>
      </c>
      <c r="B273" s="31" t="s">
        <v>287</v>
      </c>
      <c r="C273" s="20">
        <v>1</v>
      </c>
      <c r="D273" s="22">
        <v>17</v>
      </c>
      <c r="E273" s="23">
        <v>15317</v>
      </c>
      <c r="F273" s="23">
        <v>260389</v>
      </c>
      <c r="G273" s="24">
        <f t="shared" si="17"/>
        <v>5.4588809584394946E-3</v>
      </c>
      <c r="H273" s="23">
        <v>47700069.296700001</v>
      </c>
      <c r="I273" s="25">
        <f t="shared" si="16"/>
        <v>4293006.236703</v>
      </c>
      <c r="J273" s="26">
        <f t="shared" si="18"/>
        <v>263.27722378422669</v>
      </c>
      <c r="K273" s="27" t="s">
        <v>465</v>
      </c>
      <c r="L273" s="28" t="str">
        <f t="shared" si="19"/>
        <v/>
      </c>
    </row>
    <row r="274" spans="1:12" s="29" customFormat="1" ht="15" x14ac:dyDescent="0.25">
      <c r="A274" s="30">
        <v>265</v>
      </c>
      <c r="B274" s="31" t="s">
        <v>288</v>
      </c>
      <c r="C274" s="20">
        <v>1</v>
      </c>
      <c r="D274" s="22">
        <v>3</v>
      </c>
      <c r="E274" s="23">
        <v>22177.333333333332</v>
      </c>
      <c r="F274" s="23">
        <v>66532</v>
      </c>
      <c r="G274" s="24">
        <f t="shared" si="17"/>
        <v>1.9774838686403839E-3</v>
      </c>
      <c r="H274" s="23">
        <v>33644775.087719917</v>
      </c>
      <c r="I274" s="25">
        <f t="shared" si="16"/>
        <v>3028029.7578947926</v>
      </c>
      <c r="J274" s="26">
        <f t="shared" si="18"/>
        <v>133.53714413642123</v>
      </c>
      <c r="K274" s="27" t="s">
        <v>465</v>
      </c>
      <c r="L274" s="28" t="str">
        <f t="shared" si="19"/>
        <v/>
      </c>
    </row>
    <row r="275" spans="1:12" s="29" customFormat="1" ht="15" x14ac:dyDescent="0.25">
      <c r="A275" s="30">
        <v>266</v>
      </c>
      <c r="B275" s="31" t="s">
        <v>289</v>
      </c>
      <c r="C275" s="20">
        <v>1</v>
      </c>
      <c r="D275" s="22">
        <v>9</v>
      </c>
      <c r="E275" s="23">
        <v>17020</v>
      </c>
      <c r="F275" s="23">
        <v>153180</v>
      </c>
      <c r="G275" s="24">
        <f t="shared" si="17"/>
        <v>2.5588766761643973E-3</v>
      </c>
      <c r="H275" s="23">
        <v>59862204.938147955</v>
      </c>
      <c r="I275" s="25">
        <f t="shared" si="16"/>
        <v>5387598.4444333157</v>
      </c>
      <c r="J275" s="26">
        <f t="shared" si="18"/>
        <v>307.54514949666952</v>
      </c>
      <c r="K275" s="27" t="s">
        <v>465</v>
      </c>
      <c r="L275" s="28" t="str">
        <f t="shared" si="19"/>
        <v/>
      </c>
    </row>
    <row r="276" spans="1:12" s="29" customFormat="1" ht="15" x14ac:dyDescent="0.25">
      <c r="A276" s="30">
        <v>267</v>
      </c>
      <c r="B276" s="31" t="s">
        <v>290</v>
      </c>
      <c r="C276" s="20">
        <v>0</v>
      </c>
      <c r="D276" s="22">
        <v>0</v>
      </c>
      <c r="E276" s="23">
        <v>0</v>
      </c>
      <c r="F276" s="23">
        <v>0</v>
      </c>
      <c r="G276" s="24" t="str">
        <f t="shared" si="17"/>
        <v/>
      </c>
      <c r="H276" s="23">
        <v>14428</v>
      </c>
      <c r="I276" s="25">
        <f t="shared" si="16"/>
        <v>1298.52</v>
      </c>
      <c r="J276" s="26" t="str">
        <f t="shared" si="18"/>
        <v/>
      </c>
      <c r="K276" s="27" t="s">
        <v>465</v>
      </c>
      <c r="L276" s="28" t="str">
        <f t="shared" si="19"/>
        <v/>
      </c>
    </row>
    <row r="277" spans="1:12" s="29" customFormat="1" ht="15" x14ac:dyDescent="0.25">
      <c r="A277" s="30">
        <v>268</v>
      </c>
      <c r="B277" s="31" t="s">
        <v>291</v>
      </c>
      <c r="C277" s="20">
        <v>0</v>
      </c>
      <c r="D277" s="22">
        <v>0</v>
      </c>
      <c r="E277" s="23">
        <v>0</v>
      </c>
      <c r="F277" s="23">
        <v>0</v>
      </c>
      <c r="G277" s="24" t="str">
        <f t="shared" si="17"/>
        <v/>
      </c>
      <c r="H277" s="23">
        <v>15376.6</v>
      </c>
      <c r="I277" s="25">
        <f t="shared" si="16"/>
        <v>1383.894</v>
      </c>
      <c r="J277" s="26" t="str">
        <f t="shared" si="18"/>
        <v/>
      </c>
      <c r="K277" s="27" t="s">
        <v>465</v>
      </c>
      <c r="L277" s="28" t="str">
        <f t="shared" si="19"/>
        <v/>
      </c>
    </row>
    <row r="278" spans="1:12" s="29" customFormat="1" ht="15" x14ac:dyDescent="0.25">
      <c r="A278" s="30">
        <v>269</v>
      </c>
      <c r="B278" s="31" t="s">
        <v>292</v>
      </c>
      <c r="C278" s="20">
        <v>1</v>
      </c>
      <c r="D278" s="22">
        <v>0</v>
      </c>
      <c r="E278" s="23">
        <v>19662.290529198966</v>
      </c>
      <c r="F278" s="23">
        <v>0</v>
      </c>
      <c r="G278" s="24" t="str">
        <f t="shared" si="17"/>
        <v/>
      </c>
      <c r="H278" s="23">
        <v>8090792.8600000003</v>
      </c>
      <c r="I278" s="25">
        <f t="shared" si="16"/>
        <v>728171.35739999998</v>
      </c>
      <c r="J278" s="26">
        <f t="shared" si="18"/>
        <v>37.033902856772883</v>
      </c>
      <c r="K278" s="27" t="s">
        <v>465</v>
      </c>
      <c r="L278" s="28" t="str">
        <f t="shared" si="19"/>
        <v/>
      </c>
    </row>
    <row r="279" spans="1:12" s="29" customFormat="1" ht="15" x14ac:dyDescent="0.25">
      <c r="A279" s="30">
        <v>270</v>
      </c>
      <c r="B279" s="31" t="s">
        <v>293</v>
      </c>
      <c r="C279" s="20">
        <v>0</v>
      </c>
      <c r="D279" s="22">
        <v>0</v>
      </c>
      <c r="E279" s="23">
        <v>0</v>
      </c>
      <c r="F279" s="23">
        <v>0</v>
      </c>
      <c r="G279" s="24" t="str">
        <f t="shared" si="17"/>
        <v/>
      </c>
      <c r="H279" s="23">
        <v>0</v>
      </c>
      <c r="I279" s="25">
        <f t="shared" si="16"/>
        <v>0</v>
      </c>
      <c r="J279" s="26" t="str">
        <f t="shared" si="18"/>
        <v/>
      </c>
      <c r="K279" s="27" t="s">
        <v>465</v>
      </c>
      <c r="L279" s="28" t="str">
        <f t="shared" si="19"/>
        <v/>
      </c>
    </row>
    <row r="280" spans="1:12" s="29" customFormat="1" ht="15" x14ac:dyDescent="0.25">
      <c r="A280" s="30">
        <v>271</v>
      </c>
      <c r="B280" s="31" t="s">
        <v>294</v>
      </c>
      <c r="C280" s="20">
        <v>1</v>
      </c>
      <c r="D280" s="22">
        <v>26</v>
      </c>
      <c r="E280" s="23">
        <v>13433.692307692309</v>
      </c>
      <c r="F280" s="23">
        <v>349276</v>
      </c>
      <c r="G280" s="24">
        <f t="shared" si="17"/>
        <v>4.1528033041868147E-3</v>
      </c>
      <c r="H280" s="23">
        <v>84106078.332162619</v>
      </c>
      <c r="I280" s="25">
        <f t="shared" si="16"/>
        <v>7569547.0498946356</v>
      </c>
      <c r="J280" s="26">
        <f t="shared" si="18"/>
        <v>537.47479728713256</v>
      </c>
      <c r="K280" s="27" t="s">
        <v>465</v>
      </c>
      <c r="L280" s="28" t="str">
        <f t="shared" si="19"/>
        <v/>
      </c>
    </row>
    <row r="281" spans="1:12" s="29" customFormat="1" ht="15" x14ac:dyDescent="0.25">
      <c r="A281" s="30">
        <v>272</v>
      </c>
      <c r="B281" s="31" t="s">
        <v>295</v>
      </c>
      <c r="C281" s="20">
        <v>1</v>
      </c>
      <c r="D281" s="22">
        <v>3</v>
      </c>
      <c r="E281" s="23">
        <v>22794</v>
      </c>
      <c r="F281" s="23">
        <v>68382</v>
      </c>
      <c r="G281" s="24">
        <f t="shared" si="17"/>
        <v>2.2796434022997379E-2</v>
      </c>
      <c r="H281" s="23">
        <v>2999679.6837178669</v>
      </c>
      <c r="I281" s="25">
        <f t="shared" si="16"/>
        <v>269971.171534608</v>
      </c>
      <c r="J281" s="26">
        <f t="shared" si="18"/>
        <v>8.843957687751514</v>
      </c>
      <c r="K281" s="27" t="s">
        <v>465</v>
      </c>
      <c r="L281" s="28" t="str">
        <f t="shared" si="19"/>
        <v/>
      </c>
    </row>
    <row r="282" spans="1:12" s="29" customFormat="1" ht="15" x14ac:dyDescent="0.25">
      <c r="A282" s="30">
        <v>273</v>
      </c>
      <c r="B282" s="31" t="s">
        <v>296</v>
      </c>
      <c r="C282" s="20">
        <v>1</v>
      </c>
      <c r="D282" s="22">
        <v>13</v>
      </c>
      <c r="E282" s="23">
        <v>15936</v>
      </c>
      <c r="F282" s="23">
        <v>207168</v>
      </c>
      <c r="G282" s="24">
        <f t="shared" si="17"/>
        <v>7.6523582098295389E-3</v>
      </c>
      <c r="H282" s="23">
        <v>27072438.890000001</v>
      </c>
      <c r="I282" s="25">
        <f t="shared" si="16"/>
        <v>2436519.5000999998</v>
      </c>
      <c r="J282" s="26">
        <f t="shared" si="18"/>
        <v>139.89404493599397</v>
      </c>
      <c r="K282" s="27" t="s">
        <v>465</v>
      </c>
      <c r="L282" s="28" t="str">
        <f t="shared" si="19"/>
        <v/>
      </c>
    </row>
    <row r="283" spans="1:12" s="29" customFormat="1" ht="15" x14ac:dyDescent="0.25">
      <c r="A283" s="30">
        <v>274</v>
      </c>
      <c r="B283" s="31" t="s">
        <v>297</v>
      </c>
      <c r="C283" s="20">
        <v>1</v>
      </c>
      <c r="D283" s="22">
        <v>420</v>
      </c>
      <c r="E283" s="23">
        <v>20363.719047619048</v>
      </c>
      <c r="F283" s="23">
        <v>8552762</v>
      </c>
      <c r="G283" s="24">
        <f t="shared" si="17"/>
        <v>7.9276820758569858E-2</v>
      </c>
      <c r="H283" s="23">
        <v>107884775.37522143</v>
      </c>
      <c r="I283" s="25">
        <f t="shared" si="16"/>
        <v>9709629.7837699279</v>
      </c>
      <c r="J283" s="26">
        <f t="shared" si="18"/>
        <v>56.810240853582705</v>
      </c>
      <c r="K283" s="27" t="s">
        <v>465</v>
      </c>
      <c r="L283" s="28" t="str">
        <f t="shared" si="19"/>
        <v/>
      </c>
    </row>
    <row r="284" spans="1:12" s="29" customFormat="1" ht="15" x14ac:dyDescent="0.25">
      <c r="A284" s="30">
        <v>275</v>
      </c>
      <c r="B284" s="31" t="s">
        <v>298</v>
      </c>
      <c r="C284" s="20">
        <v>1</v>
      </c>
      <c r="D284" s="22">
        <v>11</v>
      </c>
      <c r="E284" s="23">
        <v>15617</v>
      </c>
      <c r="F284" s="23">
        <v>171787</v>
      </c>
      <c r="G284" s="24">
        <f t="shared" si="17"/>
        <v>2.3852274509003329E-2</v>
      </c>
      <c r="H284" s="23">
        <v>7202122.3776859064</v>
      </c>
      <c r="I284" s="25">
        <f t="shared" si="16"/>
        <v>648191.01399173157</v>
      </c>
      <c r="J284" s="26">
        <f t="shared" si="18"/>
        <v>30.505475699028722</v>
      </c>
      <c r="K284" s="27" t="s">
        <v>465</v>
      </c>
      <c r="L284" s="28" t="str">
        <f t="shared" si="19"/>
        <v/>
      </c>
    </row>
    <row r="285" spans="1:12" s="29" customFormat="1" ht="15" x14ac:dyDescent="0.25">
      <c r="A285" s="30">
        <v>276</v>
      </c>
      <c r="B285" s="31" t="s">
        <v>299</v>
      </c>
      <c r="C285" s="20">
        <v>1</v>
      </c>
      <c r="D285" s="22">
        <v>0</v>
      </c>
      <c r="E285" s="23">
        <v>20681.971847024222</v>
      </c>
      <c r="F285" s="23">
        <v>0</v>
      </c>
      <c r="G285" s="24" t="str">
        <f t="shared" si="17"/>
        <v/>
      </c>
      <c r="H285" s="23">
        <v>26139438.09</v>
      </c>
      <c r="I285" s="25">
        <f t="shared" si="16"/>
        <v>2352549.4280999997</v>
      </c>
      <c r="J285" s="26">
        <f t="shared" si="18"/>
        <v>113.74879752766373</v>
      </c>
      <c r="K285" s="27" t="s">
        <v>465</v>
      </c>
      <c r="L285" s="28" t="str">
        <f t="shared" si="19"/>
        <v/>
      </c>
    </row>
    <row r="286" spans="1:12" s="29" customFormat="1" ht="15" x14ac:dyDescent="0.25">
      <c r="A286" s="30">
        <v>277</v>
      </c>
      <c r="B286" s="31" t="s">
        <v>300</v>
      </c>
      <c r="C286" s="20">
        <v>1</v>
      </c>
      <c r="D286" s="22">
        <v>124</v>
      </c>
      <c r="E286" s="23">
        <v>14883.645161290322</v>
      </c>
      <c r="F286" s="23">
        <v>1845572</v>
      </c>
      <c r="G286" s="24">
        <f t="shared" si="17"/>
        <v>5.4048323178734356E-2</v>
      </c>
      <c r="H286" s="23">
        <v>34146702.274126269</v>
      </c>
      <c r="I286" s="25">
        <f t="shared" si="16"/>
        <v>3073203.2046713643</v>
      </c>
      <c r="J286" s="26">
        <f t="shared" si="18"/>
        <v>82.481891456550699</v>
      </c>
      <c r="K286" s="27">
        <v>6146406.4093427286</v>
      </c>
      <c r="L286" s="28">
        <f t="shared" si="19"/>
        <v>288.9637829131014</v>
      </c>
    </row>
    <row r="287" spans="1:12" s="29" customFormat="1" ht="15" x14ac:dyDescent="0.25">
      <c r="A287" s="30">
        <v>278</v>
      </c>
      <c r="B287" s="31" t="s">
        <v>301</v>
      </c>
      <c r="C287" s="20">
        <v>1</v>
      </c>
      <c r="D287" s="22">
        <v>126</v>
      </c>
      <c r="E287" s="23">
        <v>13941.579365079366</v>
      </c>
      <c r="F287" s="23">
        <v>1756639</v>
      </c>
      <c r="G287" s="24">
        <f t="shared" si="17"/>
        <v>6.3729275330973681E-2</v>
      </c>
      <c r="H287" s="23">
        <v>27564082.454680588</v>
      </c>
      <c r="I287" s="25">
        <f t="shared" si="16"/>
        <v>2480767.420921253</v>
      </c>
      <c r="J287" s="26">
        <f t="shared" si="18"/>
        <v>51.940200027483094</v>
      </c>
      <c r="K287" s="27" t="s">
        <v>465</v>
      </c>
      <c r="L287" s="28" t="str">
        <f t="shared" si="19"/>
        <v/>
      </c>
    </row>
    <row r="288" spans="1:12" s="29" customFormat="1" ht="15" x14ac:dyDescent="0.25">
      <c r="A288" s="30">
        <v>279</v>
      </c>
      <c r="B288" s="31" t="s">
        <v>302</v>
      </c>
      <c r="C288" s="20">
        <v>0</v>
      </c>
      <c r="D288" s="22">
        <v>0</v>
      </c>
      <c r="E288" s="23">
        <v>0</v>
      </c>
      <c r="F288" s="23">
        <v>0</v>
      </c>
      <c r="G288" s="24" t="str">
        <f t="shared" si="17"/>
        <v/>
      </c>
      <c r="H288" s="23">
        <v>0</v>
      </c>
      <c r="I288" s="25">
        <f t="shared" si="16"/>
        <v>0</v>
      </c>
      <c r="J288" s="26" t="str">
        <f t="shared" si="18"/>
        <v/>
      </c>
      <c r="K288" s="27" t="s">
        <v>465</v>
      </c>
      <c r="L288" s="28" t="str">
        <f t="shared" si="19"/>
        <v/>
      </c>
    </row>
    <row r="289" spans="1:12" s="29" customFormat="1" ht="15" x14ac:dyDescent="0.25">
      <c r="A289" s="30">
        <v>280</v>
      </c>
      <c r="B289" s="31" t="s">
        <v>303</v>
      </c>
      <c r="C289" s="20">
        <v>0</v>
      </c>
      <c r="D289" s="22">
        <v>0</v>
      </c>
      <c r="E289" s="23">
        <v>14952.78</v>
      </c>
      <c r="F289" s="23">
        <v>0</v>
      </c>
      <c r="G289" s="24" t="str">
        <f t="shared" si="17"/>
        <v/>
      </c>
      <c r="H289" s="23">
        <v>1431072</v>
      </c>
      <c r="I289" s="25">
        <f t="shared" si="16"/>
        <v>128796.48</v>
      </c>
      <c r="J289" s="26" t="str">
        <f t="shared" si="18"/>
        <v/>
      </c>
      <c r="K289" s="27" t="s">
        <v>465</v>
      </c>
      <c r="L289" s="28" t="str">
        <f t="shared" si="19"/>
        <v/>
      </c>
    </row>
    <row r="290" spans="1:12" s="29" customFormat="1" ht="15" x14ac:dyDescent="0.25">
      <c r="A290" s="30">
        <v>281</v>
      </c>
      <c r="B290" s="31" t="s">
        <v>304</v>
      </c>
      <c r="C290" s="20">
        <v>1</v>
      </c>
      <c r="D290" s="22">
        <v>4772</v>
      </c>
      <c r="E290" s="23">
        <v>14771.495599329422</v>
      </c>
      <c r="F290" s="23">
        <v>70489577</v>
      </c>
      <c r="G290" s="24">
        <f t="shared" si="17"/>
        <v>0.15077122411428315</v>
      </c>
      <c r="H290" s="23">
        <v>467526727.42492008</v>
      </c>
      <c r="I290" s="25">
        <f t="shared" si="16"/>
        <v>42077405.468242809</v>
      </c>
      <c r="J290" s="26">
        <f t="shared" si="18"/>
        <v>-1923.4458244733871</v>
      </c>
      <c r="K290" s="27">
        <v>84154810.936485618</v>
      </c>
      <c r="L290" s="28">
        <f t="shared" si="19"/>
        <v>925.10835105322542</v>
      </c>
    </row>
    <row r="291" spans="1:12" s="29" customFormat="1" ht="15" x14ac:dyDescent="0.25">
      <c r="A291" s="30">
        <v>282</v>
      </c>
      <c r="B291" s="31" t="s">
        <v>305</v>
      </c>
      <c r="C291" s="20">
        <v>0</v>
      </c>
      <c r="D291" s="22">
        <v>0</v>
      </c>
      <c r="E291" s="23">
        <v>14952.78</v>
      </c>
      <c r="F291" s="23">
        <v>0</v>
      </c>
      <c r="G291" s="24" t="str">
        <f t="shared" si="17"/>
        <v/>
      </c>
      <c r="H291" s="23">
        <v>30034</v>
      </c>
      <c r="I291" s="25">
        <f t="shared" si="16"/>
        <v>2703.06</v>
      </c>
      <c r="J291" s="26" t="str">
        <f t="shared" si="18"/>
        <v/>
      </c>
      <c r="K291" s="27" t="s">
        <v>465</v>
      </c>
      <c r="L291" s="28" t="str">
        <f t="shared" si="19"/>
        <v/>
      </c>
    </row>
    <row r="292" spans="1:12" s="29" customFormat="1" ht="15" x14ac:dyDescent="0.25">
      <c r="A292" s="30">
        <v>283</v>
      </c>
      <c r="B292" s="31" t="s">
        <v>306</v>
      </c>
      <c r="C292" s="20">
        <v>0</v>
      </c>
      <c r="D292" s="22">
        <v>0</v>
      </c>
      <c r="E292" s="23">
        <v>0</v>
      </c>
      <c r="F292" s="23">
        <v>0</v>
      </c>
      <c r="G292" s="24" t="str">
        <f t="shared" si="17"/>
        <v/>
      </c>
      <c r="H292" s="23">
        <v>0</v>
      </c>
      <c r="I292" s="25">
        <f t="shared" si="16"/>
        <v>0</v>
      </c>
      <c r="J292" s="26" t="str">
        <f t="shared" si="18"/>
        <v/>
      </c>
      <c r="K292" s="27" t="s">
        <v>465</v>
      </c>
      <c r="L292" s="28" t="str">
        <f t="shared" si="19"/>
        <v/>
      </c>
    </row>
    <row r="293" spans="1:12" s="29" customFormat="1" ht="15" x14ac:dyDescent="0.25">
      <c r="A293" s="30">
        <v>284</v>
      </c>
      <c r="B293" s="31" t="s">
        <v>307</v>
      </c>
      <c r="C293" s="20">
        <v>1</v>
      </c>
      <c r="D293" s="22">
        <v>144</v>
      </c>
      <c r="E293" s="23">
        <v>15261.4375</v>
      </c>
      <c r="F293" s="23">
        <v>2197647</v>
      </c>
      <c r="G293" s="24">
        <f t="shared" si="17"/>
        <v>5.5066246080392039E-2</v>
      </c>
      <c r="H293" s="23">
        <v>39909148.642375626</v>
      </c>
      <c r="I293" s="25">
        <f t="shared" si="16"/>
        <v>3591823.3778138063</v>
      </c>
      <c r="J293" s="26">
        <f t="shared" si="18"/>
        <v>91.352887158487292</v>
      </c>
      <c r="K293" s="27" t="s">
        <v>465</v>
      </c>
      <c r="L293" s="28" t="str">
        <f t="shared" si="19"/>
        <v/>
      </c>
    </row>
    <row r="294" spans="1:12" s="29" customFormat="1" ht="15" x14ac:dyDescent="0.25">
      <c r="A294" s="30">
        <v>285</v>
      </c>
      <c r="B294" s="31" t="s">
        <v>308</v>
      </c>
      <c r="C294" s="20">
        <v>1</v>
      </c>
      <c r="D294" s="22">
        <v>149</v>
      </c>
      <c r="E294" s="23">
        <v>15027.375838926175</v>
      </c>
      <c r="F294" s="23">
        <v>2239079</v>
      </c>
      <c r="G294" s="24">
        <f t="shared" si="17"/>
        <v>3.792346614381583E-2</v>
      </c>
      <c r="H294" s="23">
        <v>59042045.141887061</v>
      </c>
      <c r="I294" s="25">
        <f t="shared" si="16"/>
        <v>5313784.0627698349</v>
      </c>
      <c r="J294" s="26">
        <f t="shared" si="18"/>
        <v>204.60691844848054</v>
      </c>
      <c r="K294" s="27" t="s">
        <v>465</v>
      </c>
      <c r="L294" s="28" t="str">
        <f t="shared" si="19"/>
        <v/>
      </c>
    </row>
    <row r="295" spans="1:12" s="29" customFormat="1" ht="15" x14ac:dyDescent="0.25">
      <c r="A295" s="30">
        <v>286</v>
      </c>
      <c r="B295" s="31" t="s">
        <v>309</v>
      </c>
      <c r="C295" s="20">
        <v>0</v>
      </c>
      <c r="D295" s="22">
        <v>0</v>
      </c>
      <c r="E295" s="23">
        <v>15555.7965</v>
      </c>
      <c r="F295" s="23">
        <v>0</v>
      </c>
      <c r="G295" s="24" t="str">
        <f t="shared" si="17"/>
        <v/>
      </c>
      <c r="H295" s="23">
        <v>17163.3</v>
      </c>
      <c r="I295" s="25">
        <f t="shared" si="16"/>
        <v>1544.6969999999999</v>
      </c>
      <c r="J295" s="26" t="str">
        <f t="shared" si="18"/>
        <v/>
      </c>
      <c r="K295" s="27" t="s">
        <v>465</v>
      </c>
      <c r="L295" s="28" t="str">
        <f t="shared" si="19"/>
        <v/>
      </c>
    </row>
    <row r="296" spans="1:12" s="29" customFormat="1" ht="15" x14ac:dyDescent="0.25">
      <c r="A296" s="30">
        <v>287</v>
      </c>
      <c r="B296" s="31" t="s">
        <v>310</v>
      </c>
      <c r="C296" s="20">
        <v>1</v>
      </c>
      <c r="D296" s="22">
        <v>10</v>
      </c>
      <c r="E296" s="23">
        <v>14915</v>
      </c>
      <c r="F296" s="23">
        <v>149150</v>
      </c>
      <c r="G296" s="24">
        <f t="shared" si="17"/>
        <v>1.1172182546346767E-2</v>
      </c>
      <c r="H296" s="23">
        <v>13350122</v>
      </c>
      <c r="I296" s="25">
        <f t="shared" si="16"/>
        <v>1201510.98</v>
      </c>
      <c r="J296" s="26">
        <f t="shared" si="18"/>
        <v>70.557222929936302</v>
      </c>
      <c r="K296" s="27" t="s">
        <v>465</v>
      </c>
      <c r="L296" s="28" t="str">
        <f t="shared" si="19"/>
        <v/>
      </c>
    </row>
    <row r="297" spans="1:12" s="29" customFormat="1" ht="15" x14ac:dyDescent="0.25">
      <c r="A297" s="30">
        <v>288</v>
      </c>
      <c r="B297" s="31" t="s">
        <v>311</v>
      </c>
      <c r="C297" s="20">
        <v>1</v>
      </c>
      <c r="D297" s="22">
        <v>6</v>
      </c>
      <c r="E297" s="23">
        <v>20001.5</v>
      </c>
      <c r="F297" s="23">
        <v>120009</v>
      </c>
      <c r="G297" s="24">
        <f t="shared" si="17"/>
        <v>2.5668255755117685E-3</v>
      </c>
      <c r="H297" s="23">
        <v>46753858.59675052</v>
      </c>
      <c r="I297" s="25">
        <f t="shared" si="16"/>
        <v>4207847.2737075463</v>
      </c>
      <c r="J297" s="26">
        <f t="shared" si="18"/>
        <v>204.37658544146922</v>
      </c>
      <c r="K297" s="27" t="s">
        <v>465</v>
      </c>
      <c r="L297" s="28" t="str">
        <f t="shared" si="19"/>
        <v/>
      </c>
    </row>
    <row r="298" spans="1:12" s="29" customFormat="1" ht="15" x14ac:dyDescent="0.25">
      <c r="A298" s="30">
        <v>289</v>
      </c>
      <c r="B298" s="31" t="s">
        <v>312</v>
      </c>
      <c r="C298" s="20">
        <v>1</v>
      </c>
      <c r="D298" s="22">
        <v>2</v>
      </c>
      <c r="E298" s="23">
        <v>20284</v>
      </c>
      <c r="F298" s="23">
        <v>40568</v>
      </c>
      <c r="G298" s="24">
        <f t="shared" si="17"/>
        <v>1.1650094231618889E-2</v>
      </c>
      <c r="H298" s="23">
        <v>3482203.5936753708</v>
      </c>
      <c r="I298" s="25">
        <f t="shared" si="16"/>
        <v>313398.32343078335</v>
      </c>
      <c r="J298" s="26">
        <f t="shared" si="18"/>
        <v>13.450518804515054</v>
      </c>
      <c r="K298" s="27" t="s">
        <v>465</v>
      </c>
      <c r="L298" s="28" t="str">
        <f t="shared" si="19"/>
        <v/>
      </c>
    </row>
    <row r="299" spans="1:12" s="29" customFormat="1" ht="15" x14ac:dyDescent="0.25">
      <c r="A299" s="30">
        <v>290</v>
      </c>
      <c r="B299" s="31" t="s">
        <v>313</v>
      </c>
      <c r="C299" s="20">
        <v>1</v>
      </c>
      <c r="D299" s="22">
        <v>0</v>
      </c>
      <c r="E299" s="23">
        <v>15041.299880668257</v>
      </c>
      <c r="F299" s="23">
        <v>0</v>
      </c>
      <c r="G299" s="24" t="str">
        <f t="shared" si="17"/>
        <v/>
      </c>
      <c r="H299" s="23">
        <v>19836855.990545768</v>
      </c>
      <c r="I299" s="25">
        <f t="shared" si="16"/>
        <v>1785317.0391491191</v>
      </c>
      <c r="J299" s="26">
        <f t="shared" si="18"/>
        <v>118.69433182724369</v>
      </c>
      <c r="K299" s="27" t="s">
        <v>465</v>
      </c>
      <c r="L299" s="28" t="str">
        <f t="shared" si="19"/>
        <v/>
      </c>
    </row>
    <row r="300" spans="1:12" s="29" customFormat="1" ht="15" x14ac:dyDescent="0.25">
      <c r="A300" s="30">
        <v>291</v>
      </c>
      <c r="B300" s="31" t="s">
        <v>314</v>
      </c>
      <c r="C300" s="20">
        <v>1</v>
      </c>
      <c r="D300" s="22">
        <v>65</v>
      </c>
      <c r="E300" s="23">
        <v>14295.061538461538</v>
      </c>
      <c r="F300" s="23">
        <v>929179</v>
      </c>
      <c r="G300" s="24">
        <f t="shared" si="17"/>
        <v>2.8284594999717132E-2</v>
      </c>
      <c r="H300" s="23">
        <v>32851062.566364925</v>
      </c>
      <c r="I300" s="25">
        <f t="shared" si="16"/>
        <v>2956595.6309728432</v>
      </c>
      <c r="J300" s="26">
        <f t="shared" si="18"/>
        <v>141.82636608579705</v>
      </c>
      <c r="K300" s="27" t="s">
        <v>465</v>
      </c>
      <c r="L300" s="28" t="str">
        <f t="shared" si="19"/>
        <v/>
      </c>
    </row>
    <row r="301" spans="1:12" s="29" customFormat="1" ht="15" x14ac:dyDescent="0.25">
      <c r="A301" s="30">
        <v>292</v>
      </c>
      <c r="B301" s="31" t="s">
        <v>315</v>
      </c>
      <c r="C301" s="20">
        <v>1</v>
      </c>
      <c r="D301" s="22">
        <v>13</v>
      </c>
      <c r="E301" s="23">
        <v>15220.307692307691</v>
      </c>
      <c r="F301" s="23">
        <v>197864</v>
      </c>
      <c r="G301" s="24">
        <f t="shared" si="17"/>
        <v>6.9670799189072811E-3</v>
      </c>
      <c r="H301" s="23">
        <v>28399846.464088365</v>
      </c>
      <c r="I301" s="25">
        <f t="shared" si="16"/>
        <v>2555986.1817679526</v>
      </c>
      <c r="J301" s="26">
        <f t="shared" si="18"/>
        <v>154.93262222022898</v>
      </c>
      <c r="K301" s="27" t="s">
        <v>465</v>
      </c>
      <c r="L301" s="28" t="str">
        <f t="shared" si="19"/>
        <v/>
      </c>
    </row>
    <row r="302" spans="1:12" s="29" customFormat="1" ht="15" x14ac:dyDescent="0.25">
      <c r="A302" s="30">
        <v>293</v>
      </c>
      <c r="B302" s="31" t="s">
        <v>316</v>
      </c>
      <c r="C302" s="20">
        <v>1</v>
      </c>
      <c r="D302" s="22">
        <v>90</v>
      </c>
      <c r="E302" s="23">
        <v>14765.044444444444</v>
      </c>
      <c r="F302" s="23">
        <v>1328854</v>
      </c>
      <c r="G302" s="24">
        <f t="shared" si="17"/>
        <v>1.1796711391235332E-2</v>
      </c>
      <c r="H302" s="23">
        <v>112646139.75275397</v>
      </c>
      <c r="I302" s="25">
        <f t="shared" si="16"/>
        <v>10138152.577747857</v>
      </c>
      <c r="J302" s="26">
        <f t="shared" si="18"/>
        <v>596.63203933412342</v>
      </c>
      <c r="K302" s="27">
        <v>20276305.155495714</v>
      </c>
      <c r="L302" s="28">
        <f t="shared" si="19"/>
        <v>1283.2640786682468</v>
      </c>
    </row>
    <row r="303" spans="1:12" s="29" customFormat="1" ht="15" x14ac:dyDescent="0.25">
      <c r="A303" s="30">
        <v>294</v>
      </c>
      <c r="B303" s="31" t="s">
        <v>317</v>
      </c>
      <c r="C303" s="20">
        <v>0</v>
      </c>
      <c r="D303" s="22">
        <v>0</v>
      </c>
      <c r="E303" s="23">
        <v>0</v>
      </c>
      <c r="F303" s="23">
        <v>0</v>
      </c>
      <c r="G303" s="24" t="str">
        <f t="shared" si="17"/>
        <v/>
      </c>
      <c r="H303" s="23">
        <v>713.2</v>
      </c>
      <c r="I303" s="25">
        <f t="shared" si="16"/>
        <v>64.188000000000002</v>
      </c>
      <c r="J303" s="26" t="str">
        <f t="shared" si="18"/>
        <v/>
      </c>
      <c r="K303" s="27" t="s">
        <v>465</v>
      </c>
      <c r="L303" s="28" t="str">
        <f t="shared" si="19"/>
        <v/>
      </c>
    </row>
    <row r="304" spans="1:12" s="29" customFormat="1" ht="15" x14ac:dyDescent="0.25">
      <c r="A304" s="30">
        <v>295</v>
      </c>
      <c r="B304" s="31" t="s">
        <v>318</v>
      </c>
      <c r="C304" s="20">
        <v>1</v>
      </c>
      <c r="D304" s="22">
        <v>63</v>
      </c>
      <c r="E304" s="23">
        <v>17147.460317460318</v>
      </c>
      <c r="F304" s="23">
        <v>1080290</v>
      </c>
      <c r="G304" s="24">
        <f t="shared" si="17"/>
        <v>1.7751292364927826E-2</v>
      </c>
      <c r="H304" s="23">
        <v>60856977.497277126</v>
      </c>
      <c r="I304" s="25">
        <f t="shared" si="16"/>
        <v>5477127.9747549407</v>
      </c>
      <c r="J304" s="26">
        <f t="shared" si="18"/>
        <v>256.41336345755423</v>
      </c>
      <c r="K304" s="27" t="s">
        <v>465</v>
      </c>
      <c r="L304" s="28" t="str">
        <f t="shared" si="19"/>
        <v/>
      </c>
    </row>
    <row r="305" spans="1:12" s="29" customFormat="1" ht="15" x14ac:dyDescent="0.25">
      <c r="A305" s="30">
        <v>296</v>
      </c>
      <c r="B305" s="31" t="s">
        <v>319</v>
      </c>
      <c r="C305" s="20">
        <v>1</v>
      </c>
      <c r="D305" s="22">
        <v>30</v>
      </c>
      <c r="E305" s="23">
        <v>26806</v>
      </c>
      <c r="F305" s="23">
        <v>804180</v>
      </c>
      <c r="G305" s="24">
        <f t="shared" si="17"/>
        <v>7.6627581051113391E-2</v>
      </c>
      <c r="H305" s="23">
        <v>10494654.652658064</v>
      </c>
      <c r="I305" s="25">
        <f t="shared" si="16"/>
        <v>944518.91873922572</v>
      </c>
      <c r="J305" s="26">
        <f t="shared" si="18"/>
        <v>5.2353547242865668</v>
      </c>
      <c r="K305" s="27" t="s">
        <v>465</v>
      </c>
      <c r="L305" s="28" t="str">
        <f t="shared" si="19"/>
        <v/>
      </c>
    </row>
    <row r="306" spans="1:12" s="29" customFormat="1" ht="15" x14ac:dyDescent="0.25">
      <c r="A306" s="30">
        <v>297</v>
      </c>
      <c r="B306" s="31" t="s">
        <v>320</v>
      </c>
      <c r="C306" s="20">
        <v>0</v>
      </c>
      <c r="D306" s="22">
        <v>0</v>
      </c>
      <c r="E306" s="23">
        <v>0</v>
      </c>
      <c r="F306" s="23">
        <v>0</v>
      </c>
      <c r="G306" s="24" t="str">
        <f t="shared" si="17"/>
        <v/>
      </c>
      <c r="H306" s="23">
        <v>0</v>
      </c>
      <c r="I306" s="25">
        <f t="shared" si="16"/>
        <v>0</v>
      </c>
      <c r="J306" s="26" t="str">
        <f t="shared" si="18"/>
        <v/>
      </c>
      <c r="K306" s="27" t="s">
        <v>465</v>
      </c>
      <c r="L306" s="28" t="str">
        <f t="shared" si="19"/>
        <v/>
      </c>
    </row>
    <row r="307" spans="1:12" s="29" customFormat="1" ht="15" x14ac:dyDescent="0.25">
      <c r="A307" s="30">
        <v>298</v>
      </c>
      <c r="B307" s="31" t="s">
        <v>321</v>
      </c>
      <c r="C307" s="20">
        <v>1</v>
      </c>
      <c r="D307" s="22">
        <v>0</v>
      </c>
      <c r="E307" s="23">
        <v>16928.746441014759</v>
      </c>
      <c r="F307" s="23">
        <v>0</v>
      </c>
      <c r="G307" s="24" t="str">
        <f t="shared" si="17"/>
        <v/>
      </c>
      <c r="H307" s="23">
        <v>10734451</v>
      </c>
      <c r="I307" s="25">
        <f t="shared" si="16"/>
        <v>966100.59</v>
      </c>
      <c r="J307" s="26">
        <f t="shared" si="18"/>
        <v>57.068643172499961</v>
      </c>
      <c r="K307" s="27" t="s">
        <v>465</v>
      </c>
      <c r="L307" s="28" t="str">
        <f t="shared" si="19"/>
        <v/>
      </c>
    </row>
    <row r="308" spans="1:12" s="29" customFormat="1" ht="15" x14ac:dyDescent="0.25">
      <c r="A308" s="30">
        <v>299</v>
      </c>
      <c r="B308" s="31" t="s">
        <v>322</v>
      </c>
      <c r="C308" s="20">
        <v>0</v>
      </c>
      <c r="D308" s="22">
        <v>0</v>
      </c>
      <c r="E308" s="23">
        <v>0</v>
      </c>
      <c r="F308" s="23">
        <v>0</v>
      </c>
      <c r="G308" s="24" t="str">
        <f t="shared" si="17"/>
        <v/>
      </c>
      <c r="H308" s="23">
        <v>0</v>
      </c>
      <c r="I308" s="25">
        <f t="shared" si="16"/>
        <v>0</v>
      </c>
      <c r="J308" s="26" t="str">
        <f t="shared" si="18"/>
        <v/>
      </c>
      <c r="K308" s="27" t="s">
        <v>465</v>
      </c>
      <c r="L308" s="28" t="str">
        <f t="shared" si="19"/>
        <v/>
      </c>
    </row>
    <row r="309" spans="1:12" s="29" customFormat="1" ht="15" x14ac:dyDescent="0.25">
      <c r="A309" s="30">
        <v>300</v>
      </c>
      <c r="B309" s="31" t="s">
        <v>323</v>
      </c>
      <c r="C309" s="20">
        <v>1</v>
      </c>
      <c r="D309" s="22">
        <v>1</v>
      </c>
      <c r="E309" s="23">
        <v>39239</v>
      </c>
      <c r="F309" s="23">
        <v>39239</v>
      </c>
      <c r="G309" s="24">
        <f t="shared" si="17"/>
        <v>5.6028252437983614E-3</v>
      </c>
      <c r="H309" s="23">
        <v>7003431</v>
      </c>
      <c r="I309" s="25">
        <f t="shared" si="16"/>
        <v>630308.78999999992</v>
      </c>
      <c r="J309" s="26">
        <f t="shared" si="18"/>
        <v>15.063324498585589</v>
      </c>
      <c r="K309" s="27" t="s">
        <v>465</v>
      </c>
      <c r="L309" s="28" t="str">
        <f t="shared" si="19"/>
        <v/>
      </c>
    </row>
    <row r="310" spans="1:12" s="29" customFormat="1" ht="15" x14ac:dyDescent="0.25">
      <c r="A310" s="30">
        <v>301</v>
      </c>
      <c r="B310" s="31" t="s">
        <v>324</v>
      </c>
      <c r="C310" s="20">
        <v>1</v>
      </c>
      <c r="D310" s="22">
        <v>83</v>
      </c>
      <c r="E310" s="23">
        <v>15734.843373493975</v>
      </c>
      <c r="F310" s="23">
        <v>1305992</v>
      </c>
      <c r="G310" s="24">
        <f t="shared" si="17"/>
        <v>5.1978928060839515E-2</v>
      </c>
      <c r="H310" s="23">
        <v>25125412.329999998</v>
      </c>
      <c r="I310" s="25">
        <f t="shared" si="16"/>
        <v>2261287.1096999999</v>
      </c>
      <c r="J310" s="26">
        <f t="shared" si="18"/>
        <v>60.712082543461214</v>
      </c>
      <c r="K310" s="27" t="s">
        <v>465</v>
      </c>
      <c r="L310" s="28" t="str">
        <f t="shared" si="19"/>
        <v/>
      </c>
    </row>
    <row r="311" spans="1:12" s="29" customFormat="1" ht="15" x14ac:dyDescent="0.25">
      <c r="A311" s="30">
        <v>302</v>
      </c>
      <c r="B311" s="31" t="s">
        <v>325</v>
      </c>
      <c r="C311" s="20">
        <v>0</v>
      </c>
      <c r="D311" s="22">
        <v>0</v>
      </c>
      <c r="E311" s="23">
        <v>9534.2081249999992</v>
      </c>
      <c r="F311" s="23">
        <v>0</v>
      </c>
      <c r="G311" s="24" t="str">
        <f t="shared" si="17"/>
        <v/>
      </c>
      <c r="H311" s="23">
        <v>345298.05</v>
      </c>
      <c r="I311" s="25">
        <f t="shared" si="16"/>
        <v>31076.824499999999</v>
      </c>
      <c r="J311" s="26" t="str">
        <f t="shared" si="18"/>
        <v/>
      </c>
      <c r="K311" s="27" t="s">
        <v>465</v>
      </c>
      <c r="L311" s="28" t="str">
        <f t="shared" si="19"/>
        <v/>
      </c>
    </row>
    <row r="312" spans="1:12" s="29" customFormat="1" ht="15" x14ac:dyDescent="0.25">
      <c r="A312" s="30">
        <v>303</v>
      </c>
      <c r="B312" s="31" t="s">
        <v>326</v>
      </c>
      <c r="C312" s="20">
        <v>0</v>
      </c>
      <c r="D312" s="22">
        <v>0</v>
      </c>
      <c r="E312" s="23">
        <v>14952.78</v>
      </c>
      <c r="F312" s="23">
        <v>0</v>
      </c>
      <c r="G312" s="24" t="str">
        <f t="shared" si="17"/>
        <v/>
      </c>
      <c r="H312" s="23">
        <v>112215.1</v>
      </c>
      <c r="I312" s="25">
        <f t="shared" si="16"/>
        <v>10099.359</v>
      </c>
      <c r="J312" s="26" t="str">
        <f t="shared" si="18"/>
        <v/>
      </c>
      <c r="K312" s="27" t="s">
        <v>465</v>
      </c>
      <c r="L312" s="28" t="str">
        <f t="shared" si="19"/>
        <v/>
      </c>
    </row>
    <row r="313" spans="1:12" s="29" customFormat="1" ht="15" x14ac:dyDescent="0.25">
      <c r="A313" s="30">
        <v>304</v>
      </c>
      <c r="B313" s="31" t="s">
        <v>327</v>
      </c>
      <c r="C313" s="20">
        <v>1</v>
      </c>
      <c r="D313" s="22">
        <v>0</v>
      </c>
      <c r="E313" s="23">
        <v>15556.830667454224</v>
      </c>
      <c r="F313" s="23">
        <v>0</v>
      </c>
      <c r="G313" s="24" t="str">
        <f t="shared" si="17"/>
        <v/>
      </c>
      <c r="H313" s="23">
        <v>27931450</v>
      </c>
      <c r="I313" s="25">
        <f t="shared" si="16"/>
        <v>2513830.5</v>
      </c>
      <c r="J313" s="26">
        <f t="shared" si="18"/>
        <v>161.59014350262723</v>
      </c>
      <c r="K313" s="27" t="s">
        <v>465</v>
      </c>
      <c r="L313" s="28" t="str">
        <f t="shared" si="19"/>
        <v/>
      </c>
    </row>
    <row r="314" spans="1:12" s="29" customFormat="1" ht="15" x14ac:dyDescent="0.25">
      <c r="A314" s="30">
        <v>305</v>
      </c>
      <c r="B314" s="31" t="s">
        <v>328</v>
      </c>
      <c r="C314" s="20">
        <v>1</v>
      </c>
      <c r="D314" s="22">
        <v>76</v>
      </c>
      <c r="E314" s="23">
        <v>14999.697368421053</v>
      </c>
      <c r="F314" s="23">
        <v>1139977</v>
      </c>
      <c r="G314" s="24">
        <f t="shared" si="17"/>
        <v>1.9870357905848072E-2</v>
      </c>
      <c r="H314" s="23">
        <v>57370733.099099934</v>
      </c>
      <c r="I314" s="25">
        <f t="shared" si="16"/>
        <v>5163365.9789189938</v>
      </c>
      <c r="J314" s="26">
        <f t="shared" si="18"/>
        <v>268.23134361293563</v>
      </c>
      <c r="K314" s="27" t="s">
        <v>465</v>
      </c>
      <c r="L314" s="28" t="str">
        <f t="shared" si="19"/>
        <v/>
      </c>
    </row>
    <row r="315" spans="1:12" s="29" customFormat="1" ht="15" x14ac:dyDescent="0.25">
      <c r="A315" s="30">
        <v>306</v>
      </c>
      <c r="B315" s="31" t="s">
        <v>329</v>
      </c>
      <c r="C315" s="20">
        <v>1</v>
      </c>
      <c r="D315" s="22">
        <v>10</v>
      </c>
      <c r="E315" s="23">
        <v>13984</v>
      </c>
      <c r="F315" s="23">
        <v>139840</v>
      </c>
      <c r="G315" s="24">
        <f t="shared" si="17"/>
        <v>5.9625196906229069E-2</v>
      </c>
      <c r="H315" s="23">
        <v>2345317.2023888254</v>
      </c>
      <c r="I315" s="25">
        <f t="shared" si="16"/>
        <v>211078.54821499428</v>
      </c>
      <c r="J315" s="26">
        <f t="shared" si="18"/>
        <v>5.094289775099706</v>
      </c>
      <c r="K315" s="27" t="s">
        <v>465</v>
      </c>
      <c r="L315" s="28" t="str">
        <f t="shared" si="19"/>
        <v/>
      </c>
    </row>
    <row r="316" spans="1:12" s="29" customFormat="1" ht="15" x14ac:dyDescent="0.25">
      <c r="A316" s="30">
        <v>307</v>
      </c>
      <c r="B316" s="31" t="s">
        <v>330</v>
      </c>
      <c r="C316" s="20">
        <v>1</v>
      </c>
      <c r="D316" s="22">
        <v>45</v>
      </c>
      <c r="E316" s="23">
        <v>17967.955555555556</v>
      </c>
      <c r="F316" s="23">
        <v>808558</v>
      </c>
      <c r="G316" s="24">
        <f t="shared" si="17"/>
        <v>1.3646380078809951E-2</v>
      </c>
      <c r="H316" s="23">
        <v>59250731.353696197</v>
      </c>
      <c r="I316" s="25">
        <f t="shared" si="16"/>
        <v>5332565.8218326578</v>
      </c>
      <c r="J316" s="26">
        <f t="shared" si="18"/>
        <v>251.78200201156824</v>
      </c>
      <c r="K316" s="27" t="s">
        <v>465</v>
      </c>
      <c r="L316" s="28" t="str">
        <f t="shared" si="19"/>
        <v/>
      </c>
    </row>
    <row r="317" spans="1:12" s="29" customFormat="1" ht="15" x14ac:dyDescent="0.25">
      <c r="A317" s="30">
        <v>308</v>
      </c>
      <c r="B317" s="31" t="s">
        <v>331</v>
      </c>
      <c r="C317" s="20">
        <v>1</v>
      </c>
      <c r="D317" s="22">
        <v>19</v>
      </c>
      <c r="E317" s="23">
        <v>20163.736842105263</v>
      </c>
      <c r="F317" s="23">
        <v>383111</v>
      </c>
      <c r="G317" s="24">
        <f t="shared" si="17"/>
        <v>3.1210095567348706E-3</v>
      </c>
      <c r="H317" s="23">
        <v>122752267.50692877</v>
      </c>
      <c r="I317" s="25">
        <f t="shared" si="16"/>
        <v>11047704.075623589</v>
      </c>
      <c r="J317" s="26">
        <f t="shared" si="18"/>
        <v>528.89963597194594</v>
      </c>
      <c r="K317" s="27" t="s">
        <v>465</v>
      </c>
      <c r="L317" s="28" t="str">
        <f t="shared" si="19"/>
        <v/>
      </c>
    </row>
    <row r="318" spans="1:12" s="29" customFormat="1" ht="15" x14ac:dyDescent="0.25">
      <c r="A318" s="30">
        <v>309</v>
      </c>
      <c r="B318" s="31" t="s">
        <v>332</v>
      </c>
      <c r="C318" s="20">
        <v>1</v>
      </c>
      <c r="D318" s="22">
        <v>3</v>
      </c>
      <c r="E318" s="23">
        <v>14025</v>
      </c>
      <c r="F318" s="23">
        <v>42075</v>
      </c>
      <c r="G318" s="24">
        <f t="shared" si="17"/>
        <v>2.2928502094791163E-3</v>
      </c>
      <c r="H318" s="23">
        <v>18350522.779923983</v>
      </c>
      <c r="I318" s="25">
        <f t="shared" si="16"/>
        <v>1651547.0501931584</v>
      </c>
      <c r="J318" s="26">
        <f t="shared" si="18"/>
        <v>114.75736543266727</v>
      </c>
      <c r="K318" s="27" t="s">
        <v>465</v>
      </c>
      <c r="L318" s="28" t="str">
        <f t="shared" si="19"/>
        <v/>
      </c>
    </row>
    <row r="319" spans="1:12" s="29" customFormat="1" ht="15" x14ac:dyDescent="0.25">
      <c r="A319" s="30">
        <v>310</v>
      </c>
      <c r="B319" s="31" t="s">
        <v>333</v>
      </c>
      <c r="C319" s="20">
        <v>1</v>
      </c>
      <c r="D319" s="22">
        <v>105</v>
      </c>
      <c r="E319" s="23">
        <v>16478.657142857144</v>
      </c>
      <c r="F319" s="23">
        <v>1730259</v>
      </c>
      <c r="G319" s="24">
        <f t="shared" si="17"/>
        <v>4.3912950398092121E-2</v>
      </c>
      <c r="H319" s="23">
        <v>39402021.142154329</v>
      </c>
      <c r="I319" s="25">
        <f t="shared" si="16"/>
        <v>3546181.9027938894</v>
      </c>
      <c r="J319" s="26">
        <f t="shared" si="18"/>
        <v>110.19847594687175</v>
      </c>
      <c r="K319" s="27" t="s">
        <v>465</v>
      </c>
      <c r="L319" s="28" t="str">
        <f t="shared" si="19"/>
        <v/>
      </c>
    </row>
    <row r="320" spans="1:12" s="29" customFormat="1" ht="15" x14ac:dyDescent="0.25">
      <c r="A320" s="30">
        <v>311</v>
      </c>
      <c r="B320" s="31" t="s">
        <v>334</v>
      </c>
      <c r="C320" s="20">
        <v>0</v>
      </c>
      <c r="D320" s="22">
        <v>0</v>
      </c>
      <c r="E320" s="23">
        <v>0</v>
      </c>
      <c r="F320" s="23">
        <v>0</v>
      </c>
      <c r="G320" s="24" t="str">
        <f t="shared" si="17"/>
        <v/>
      </c>
      <c r="H320" s="23">
        <v>0</v>
      </c>
      <c r="I320" s="25">
        <f t="shared" si="16"/>
        <v>0</v>
      </c>
      <c r="J320" s="26" t="str">
        <f t="shared" si="18"/>
        <v/>
      </c>
      <c r="K320" s="27" t="s">
        <v>465</v>
      </c>
      <c r="L320" s="28" t="str">
        <f t="shared" si="19"/>
        <v/>
      </c>
    </row>
    <row r="321" spans="1:12" s="29" customFormat="1" ht="15" x14ac:dyDescent="0.25">
      <c r="A321" s="30">
        <v>312</v>
      </c>
      <c r="B321" s="31" t="s">
        <v>335</v>
      </c>
      <c r="C321" s="20">
        <v>0</v>
      </c>
      <c r="D321" s="22">
        <v>0</v>
      </c>
      <c r="E321" s="23">
        <v>0</v>
      </c>
      <c r="F321" s="23">
        <v>0</v>
      </c>
      <c r="G321" s="24" t="str">
        <f t="shared" si="17"/>
        <v/>
      </c>
      <c r="H321" s="23">
        <v>0</v>
      </c>
      <c r="I321" s="25">
        <f t="shared" si="16"/>
        <v>0</v>
      </c>
      <c r="J321" s="26" t="str">
        <f t="shared" si="18"/>
        <v/>
      </c>
      <c r="K321" s="27" t="s">
        <v>465</v>
      </c>
      <c r="L321" s="28" t="str">
        <f t="shared" si="19"/>
        <v/>
      </c>
    </row>
    <row r="322" spans="1:12" s="29" customFormat="1" ht="15" x14ac:dyDescent="0.25">
      <c r="A322" s="30">
        <v>313</v>
      </c>
      <c r="B322" s="31" t="s">
        <v>336</v>
      </c>
      <c r="C322" s="20">
        <v>0</v>
      </c>
      <c r="D322" s="22">
        <v>0</v>
      </c>
      <c r="E322" s="23">
        <v>0</v>
      </c>
      <c r="F322" s="23">
        <v>0</v>
      </c>
      <c r="G322" s="24" t="str">
        <f t="shared" si="17"/>
        <v/>
      </c>
      <c r="H322" s="23">
        <v>20179.2</v>
      </c>
      <c r="I322" s="25">
        <f t="shared" si="16"/>
        <v>1816.1279999999999</v>
      </c>
      <c r="J322" s="26" t="str">
        <f t="shared" si="18"/>
        <v/>
      </c>
      <c r="K322" s="27" t="s">
        <v>465</v>
      </c>
      <c r="L322" s="28" t="str">
        <f t="shared" si="19"/>
        <v/>
      </c>
    </row>
    <row r="323" spans="1:12" s="29" customFormat="1" ht="15" x14ac:dyDescent="0.25">
      <c r="A323" s="30">
        <v>314</v>
      </c>
      <c r="B323" s="31" t="s">
        <v>337</v>
      </c>
      <c r="C323" s="20">
        <v>1</v>
      </c>
      <c r="D323" s="22">
        <v>10</v>
      </c>
      <c r="E323" s="23">
        <v>25240.2</v>
      </c>
      <c r="F323" s="23">
        <v>252402</v>
      </c>
      <c r="G323" s="24">
        <f t="shared" si="17"/>
        <v>4.084586529727709E-3</v>
      </c>
      <c r="H323" s="23">
        <v>61793769.862142175</v>
      </c>
      <c r="I323" s="25">
        <f t="shared" si="16"/>
        <v>5561439.2875927957</v>
      </c>
      <c r="J323" s="26">
        <f t="shared" si="18"/>
        <v>210.34053959924231</v>
      </c>
      <c r="K323" s="27" t="s">
        <v>465</v>
      </c>
      <c r="L323" s="28" t="str">
        <f t="shared" si="19"/>
        <v/>
      </c>
    </row>
    <row r="324" spans="1:12" s="29" customFormat="1" ht="15" x14ac:dyDescent="0.25">
      <c r="A324" s="30">
        <v>315</v>
      </c>
      <c r="B324" s="31" t="s">
        <v>338</v>
      </c>
      <c r="C324" s="20">
        <v>1</v>
      </c>
      <c r="D324" s="22">
        <v>0</v>
      </c>
      <c r="E324" s="23">
        <v>18867.915795776349</v>
      </c>
      <c r="F324" s="23">
        <v>0</v>
      </c>
      <c r="G324" s="24" t="str">
        <f t="shared" si="17"/>
        <v/>
      </c>
      <c r="H324" s="23">
        <v>50829239.880000003</v>
      </c>
      <c r="I324" s="25">
        <f t="shared" si="16"/>
        <v>4574631.5892000003</v>
      </c>
      <c r="J324" s="26">
        <f t="shared" si="18"/>
        <v>242.45558644182884</v>
      </c>
      <c r="K324" s="27" t="s">
        <v>465</v>
      </c>
      <c r="L324" s="28" t="str">
        <f t="shared" si="19"/>
        <v/>
      </c>
    </row>
    <row r="325" spans="1:12" s="29" customFormat="1" ht="15" x14ac:dyDescent="0.25">
      <c r="A325" s="30">
        <v>316</v>
      </c>
      <c r="B325" s="31" t="s">
        <v>339</v>
      </c>
      <c r="C325" s="20">
        <v>1</v>
      </c>
      <c r="D325" s="22">
        <v>24</v>
      </c>
      <c r="E325" s="23">
        <v>14207.541666666666</v>
      </c>
      <c r="F325" s="23">
        <v>340981</v>
      </c>
      <c r="G325" s="24">
        <f t="shared" si="17"/>
        <v>1.1897705031962188E-2</v>
      </c>
      <c r="H325" s="23">
        <v>28659392.637822431</v>
      </c>
      <c r="I325" s="25">
        <f t="shared" si="16"/>
        <v>2579345.3374040187</v>
      </c>
      <c r="J325" s="26">
        <f t="shared" si="18"/>
        <v>157.54761730916519</v>
      </c>
      <c r="K325" s="27">
        <v>5158690.6748080375</v>
      </c>
      <c r="L325" s="28">
        <f t="shared" si="19"/>
        <v>339.09523461833038</v>
      </c>
    </row>
    <row r="326" spans="1:12" s="29" customFormat="1" ht="15" x14ac:dyDescent="0.25">
      <c r="A326" s="30">
        <v>317</v>
      </c>
      <c r="B326" s="31" t="s">
        <v>340</v>
      </c>
      <c r="C326" s="20">
        <v>1</v>
      </c>
      <c r="D326" s="22">
        <v>1</v>
      </c>
      <c r="E326" s="23">
        <v>24093</v>
      </c>
      <c r="F326" s="23">
        <v>24093</v>
      </c>
      <c r="G326" s="24">
        <f t="shared" si="17"/>
        <v>2.4063192455332108E-4</v>
      </c>
      <c r="H326" s="23">
        <v>100123871.9456</v>
      </c>
      <c r="I326" s="25">
        <f t="shared" si="16"/>
        <v>9011148.4751040004</v>
      </c>
      <c r="J326" s="26">
        <f t="shared" si="18"/>
        <v>373.01521085394097</v>
      </c>
      <c r="K326" s="27" t="s">
        <v>465</v>
      </c>
      <c r="L326" s="28" t="str">
        <f t="shared" si="19"/>
        <v/>
      </c>
    </row>
    <row r="327" spans="1:12" s="29" customFormat="1" ht="15" x14ac:dyDescent="0.25">
      <c r="A327" s="30">
        <v>318</v>
      </c>
      <c r="B327" s="31" t="s">
        <v>341</v>
      </c>
      <c r="C327" s="20">
        <v>1</v>
      </c>
      <c r="D327" s="22">
        <v>0</v>
      </c>
      <c r="E327" s="23">
        <v>28536.484824561401</v>
      </c>
      <c r="F327" s="23">
        <v>0</v>
      </c>
      <c r="G327" s="24" t="str">
        <f t="shared" si="17"/>
        <v/>
      </c>
      <c r="H327" s="23">
        <v>3533399</v>
      </c>
      <c r="I327" s="25">
        <f t="shared" si="16"/>
        <v>318005.90999999997</v>
      </c>
      <c r="J327" s="26">
        <f t="shared" si="18"/>
        <v>11.143836108583764</v>
      </c>
      <c r="K327" s="27" t="s">
        <v>465</v>
      </c>
      <c r="L327" s="28" t="str">
        <f t="shared" si="19"/>
        <v/>
      </c>
    </row>
    <row r="328" spans="1:12" s="29" customFormat="1" ht="15" x14ac:dyDescent="0.25">
      <c r="A328" s="30">
        <v>319</v>
      </c>
      <c r="B328" s="31" t="s">
        <v>342</v>
      </c>
      <c r="C328" s="20">
        <v>0</v>
      </c>
      <c r="D328" s="22">
        <v>0</v>
      </c>
      <c r="E328" s="23">
        <v>0</v>
      </c>
      <c r="F328" s="23">
        <v>0</v>
      </c>
      <c r="G328" s="24" t="str">
        <f t="shared" si="17"/>
        <v/>
      </c>
      <c r="H328" s="23">
        <v>0</v>
      </c>
      <c r="I328" s="25">
        <f t="shared" si="16"/>
        <v>0</v>
      </c>
      <c r="J328" s="26" t="str">
        <f t="shared" si="18"/>
        <v/>
      </c>
      <c r="K328" s="27" t="s">
        <v>465</v>
      </c>
      <c r="L328" s="28" t="str">
        <f t="shared" si="19"/>
        <v/>
      </c>
    </row>
    <row r="329" spans="1:12" s="29" customFormat="1" ht="15" x14ac:dyDescent="0.25">
      <c r="A329" s="30">
        <v>320</v>
      </c>
      <c r="B329" s="31" t="s">
        <v>343</v>
      </c>
      <c r="C329" s="20">
        <v>0</v>
      </c>
      <c r="D329" s="22">
        <v>0</v>
      </c>
      <c r="E329" s="23">
        <v>0</v>
      </c>
      <c r="F329" s="23">
        <v>0</v>
      </c>
      <c r="G329" s="24" t="str">
        <f t="shared" si="17"/>
        <v/>
      </c>
      <c r="H329" s="23">
        <v>0</v>
      </c>
      <c r="I329" s="25">
        <f t="shared" si="16"/>
        <v>0</v>
      </c>
      <c r="J329" s="26" t="str">
        <f t="shared" si="18"/>
        <v/>
      </c>
      <c r="K329" s="27" t="s">
        <v>465</v>
      </c>
      <c r="L329" s="28" t="str">
        <f t="shared" si="19"/>
        <v/>
      </c>
    </row>
    <row r="330" spans="1:12" s="29" customFormat="1" ht="15" x14ac:dyDescent="0.25">
      <c r="A330" s="30">
        <v>321</v>
      </c>
      <c r="B330" s="31" t="s">
        <v>344</v>
      </c>
      <c r="C330" s="20">
        <v>1</v>
      </c>
      <c r="D330" s="22">
        <v>10</v>
      </c>
      <c r="E330" s="23">
        <v>16346.4</v>
      </c>
      <c r="F330" s="23">
        <v>163464</v>
      </c>
      <c r="G330" s="24">
        <f t="shared" si="17"/>
        <v>2.4551647418823586E-3</v>
      </c>
      <c r="H330" s="23">
        <v>66579646.25</v>
      </c>
      <c r="I330" s="25">
        <f t="shared" ref="I330:I393" si="20">H330*0.09</f>
        <v>5992168.1624999996</v>
      </c>
      <c r="J330" s="26">
        <f t="shared" si="18"/>
        <v>356.57417917706647</v>
      </c>
      <c r="K330" s="27" t="s">
        <v>465</v>
      </c>
      <c r="L330" s="28" t="str">
        <f t="shared" si="19"/>
        <v/>
      </c>
    </row>
    <row r="331" spans="1:12" s="29" customFormat="1" ht="15" x14ac:dyDescent="0.25">
      <c r="A331" s="30">
        <v>322</v>
      </c>
      <c r="B331" s="31" t="s">
        <v>345</v>
      </c>
      <c r="C331" s="20">
        <v>1</v>
      </c>
      <c r="D331" s="22">
        <v>7</v>
      </c>
      <c r="E331" s="23">
        <v>19572.142857142859</v>
      </c>
      <c r="F331" s="23">
        <v>137005</v>
      </c>
      <c r="G331" s="24">
        <f t="shared" ref="G331:G394" si="21">IF(D331&gt;0,IFERROR(F331/H331,""),"")</f>
        <v>8.7104099451996639E-3</v>
      </c>
      <c r="H331" s="23">
        <v>15728880.829025034</v>
      </c>
      <c r="I331" s="25">
        <f t="shared" si="20"/>
        <v>1415599.2746122531</v>
      </c>
      <c r="J331" s="26">
        <f t="shared" ref="J331:J394" si="22">IF(AND(A331&lt;800,C331=1,H331&gt;0,I331&gt;0),(I331-F331)/E331,"")</f>
        <v>65.327250263025221</v>
      </c>
      <c r="K331" s="27" t="s">
        <v>465</v>
      </c>
      <c r="L331" s="28" t="str">
        <f t="shared" ref="L331:L394" si="23">IF(K331="","", (K331-F331)/E331)</f>
        <v/>
      </c>
    </row>
    <row r="332" spans="1:12" s="29" customFormat="1" ht="15" x14ac:dyDescent="0.25">
      <c r="A332" s="30">
        <v>323</v>
      </c>
      <c r="B332" s="31" t="s">
        <v>346</v>
      </c>
      <c r="C332" s="20">
        <v>1</v>
      </c>
      <c r="D332" s="22">
        <v>8</v>
      </c>
      <c r="E332" s="23">
        <v>14151.125</v>
      </c>
      <c r="F332" s="23">
        <v>113209</v>
      </c>
      <c r="G332" s="24">
        <f t="shared" si="21"/>
        <v>6.582396861653286E-3</v>
      </c>
      <c r="H332" s="23">
        <v>17198750.300139993</v>
      </c>
      <c r="I332" s="25">
        <f t="shared" si="20"/>
        <v>1547887.5270125994</v>
      </c>
      <c r="J332" s="26">
        <f t="shared" si="22"/>
        <v>101.38264816490558</v>
      </c>
      <c r="K332" s="27" t="s">
        <v>465</v>
      </c>
      <c r="L332" s="28" t="str">
        <f t="shared" si="23"/>
        <v/>
      </c>
    </row>
    <row r="333" spans="1:12" s="29" customFormat="1" ht="15" x14ac:dyDescent="0.25">
      <c r="A333" s="30">
        <v>324</v>
      </c>
      <c r="B333" s="31" t="s">
        <v>347</v>
      </c>
      <c r="C333" s="20">
        <v>0</v>
      </c>
      <c r="D333" s="22">
        <v>0</v>
      </c>
      <c r="E333" s="23">
        <v>16474.347567567565</v>
      </c>
      <c r="F333" s="23">
        <v>0</v>
      </c>
      <c r="G333" s="24" t="str">
        <f t="shared" si="21"/>
        <v/>
      </c>
      <c r="H333" s="23">
        <v>725134.6</v>
      </c>
      <c r="I333" s="25">
        <f t="shared" si="20"/>
        <v>65262.113999999994</v>
      </c>
      <c r="J333" s="26" t="str">
        <f t="shared" si="22"/>
        <v/>
      </c>
      <c r="K333" s="27" t="s">
        <v>465</v>
      </c>
      <c r="L333" s="28" t="str">
        <f t="shared" si="23"/>
        <v/>
      </c>
    </row>
    <row r="334" spans="1:12" s="29" customFormat="1" ht="15" x14ac:dyDescent="0.25">
      <c r="A334" s="30">
        <v>325</v>
      </c>
      <c r="B334" s="31" t="s">
        <v>348</v>
      </c>
      <c r="C334" s="20">
        <v>1</v>
      </c>
      <c r="D334" s="22">
        <v>80</v>
      </c>
      <c r="E334" s="23">
        <v>13663</v>
      </c>
      <c r="F334" s="23">
        <v>1093040</v>
      </c>
      <c r="G334" s="24">
        <f t="shared" si="21"/>
        <v>1.42142421362052E-2</v>
      </c>
      <c r="H334" s="23">
        <v>76897522.184169769</v>
      </c>
      <c r="I334" s="25">
        <f t="shared" si="20"/>
        <v>6920776.9965752792</v>
      </c>
      <c r="J334" s="26">
        <f t="shared" si="22"/>
        <v>426.53421624645239</v>
      </c>
      <c r="K334" s="27" t="s">
        <v>465</v>
      </c>
      <c r="L334" s="28" t="str">
        <f t="shared" si="23"/>
        <v/>
      </c>
    </row>
    <row r="335" spans="1:12" s="29" customFormat="1" ht="15" x14ac:dyDescent="0.25">
      <c r="A335" s="30">
        <v>326</v>
      </c>
      <c r="B335" s="31" t="s">
        <v>349</v>
      </c>
      <c r="C335" s="20">
        <v>1</v>
      </c>
      <c r="D335" s="22">
        <v>18</v>
      </c>
      <c r="E335" s="23">
        <v>14103.555555555555</v>
      </c>
      <c r="F335" s="23">
        <v>253864</v>
      </c>
      <c r="G335" s="24">
        <f t="shared" si="21"/>
        <v>3.5283531495344097E-3</v>
      </c>
      <c r="H335" s="23">
        <v>71949714</v>
      </c>
      <c r="I335" s="25">
        <f t="shared" si="20"/>
        <v>6475474.2599999998</v>
      </c>
      <c r="J335" s="26">
        <f t="shared" si="22"/>
        <v>441.13771420918289</v>
      </c>
      <c r="K335" s="27" t="s">
        <v>465</v>
      </c>
      <c r="L335" s="28" t="str">
        <f t="shared" si="23"/>
        <v/>
      </c>
    </row>
    <row r="336" spans="1:12" s="29" customFormat="1" ht="15" x14ac:dyDescent="0.25">
      <c r="A336" s="30">
        <v>327</v>
      </c>
      <c r="B336" s="31" t="s">
        <v>350</v>
      </c>
      <c r="C336" s="20">
        <v>1</v>
      </c>
      <c r="D336" s="22">
        <v>2</v>
      </c>
      <c r="E336" s="23">
        <v>17936</v>
      </c>
      <c r="F336" s="23">
        <v>35872</v>
      </c>
      <c r="G336" s="24">
        <f t="shared" si="21"/>
        <v>1.3030986748084039E-2</v>
      </c>
      <c r="H336" s="23">
        <v>2752822.9974813154</v>
      </c>
      <c r="I336" s="25">
        <f t="shared" si="20"/>
        <v>247754.06977331836</v>
      </c>
      <c r="J336" s="26">
        <f t="shared" si="22"/>
        <v>11.813228689413378</v>
      </c>
      <c r="K336" s="27" t="s">
        <v>465</v>
      </c>
      <c r="L336" s="28" t="str">
        <f t="shared" si="23"/>
        <v/>
      </c>
    </row>
    <row r="337" spans="1:12" s="29" customFormat="1" ht="15" x14ac:dyDescent="0.25">
      <c r="A337" s="30">
        <v>328</v>
      </c>
      <c r="B337" s="31" t="s">
        <v>351</v>
      </c>
      <c r="C337" s="20">
        <v>0</v>
      </c>
      <c r="D337" s="22">
        <v>0</v>
      </c>
      <c r="E337" s="23">
        <v>0</v>
      </c>
      <c r="F337" s="23">
        <v>0</v>
      </c>
      <c r="G337" s="24" t="str">
        <f t="shared" si="21"/>
        <v/>
      </c>
      <c r="H337" s="23">
        <v>0</v>
      </c>
      <c r="I337" s="25">
        <f t="shared" si="20"/>
        <v>0</v>
      </c>
      <c r="J337" s="26" t="str">
        <f t="shared" si="22"/>
        <v/>
      </c>
      <c r="K337" s="27" t="s">
        <v>465</v>
      </c>
      <c r="L337" s="28" t="str">
        <f t="shared" si="23"/>
        <v/>
      </c>
    </row>
    <row r="338" spans="1:12" s="29" customFormat="1" ht="15" x14ac:dyDescent="0.25">
      <c r="A338" s="30">
        <v>329</v>
      </c>
      <c r="B338" s="31" t="s">
        <v>352</v>
      </c>
      <c r="C338" s="20">
        <v>0</v>
      </c>
      <c r="D338" s="22">
        <v>0</v>
      </c>
      <c r="E338" s="23">
        <v>14952.78</v>
      </c>
      <c r="F338" s="23">
        <v>0</v>
      </c>
      <c r="G338" s="24" t="str">
        <f t="shared" si="21"/>
        <v/>
      </c>
      <c r="H338" s="23">
        <v>37698</v>
      </c>
      <c r="I338" s="25">
        <f t="shared" si="20"/>
        <v>3392.8199999999997</v>
      </c>
      <c r="J338" s="26" t="str">
        <f t="shared" si="22"/>
        <v/>
      </c>
      <c r="K338" s="27" t="s">
        <v>465</v>
      </c>
      <c r="L338" s="28" t="str">
        <f t="shared" si="23"/>
        <v/>
      </c>
    </row>
    <row r="339" spans="1:12" s="29" customFormat="1" ht="15" x14ac:dyDescent="0.25">
      <c r="A339" s="30">
        <v>330</v>
      </c>
      <c r="B339" s="31" t="s">
        <v>353</v>
      </c>
      <c r="C339" s="20">
        <v>1</v>
      </c>
      <c r="D339" s="22">
        <v>0</v>
      </c>
      <c r="E339" s="23">
        <v>25656.475586545646</v>
      </c>
      <c r="F339" s="23">
        <v>0</v>
      </c>
      <c r="G339" s="24" t="str">
        <f t="shared" si="21"/>
        <v/>
      </c>
      <c r="H339" s="23">
        <v>54414800.412900001</v>
      </c>
      <c r="I339" s="25">
        <f t="shared" si="20"/>
        <v>4897332.0371610001</v>
      </c>
      <c r="J339" s="26">
        <f t="shared" si="22"/>
        <v>190.88093454773576</v>
      </c>
      <c r="K339" s="27" t="s">
        <v>465</v>
      </c>
      <c r="L339" s="28" t="str">
        <f t="shared" si="23"/>
        <v/>
      </c>
    </row>
    <row r="340" spans="1:12" s="29" customFormat="1" ht="15" x14ac:dyDescent="0.25">
      <c r="A340" s="30">
        <v>331</v>
      </c>
      <c r="B340" s="31" t="s">
        <v>354</v>
      </c>
      <c r="C340" s="20">
        <v>1</v>
      </c>
      <c r="D340" s="22">
        <v>28</v>
      </c>
      <c r="E340" s="23">
        <v>16598.5</v>
      </c>
      <c r="F340" s="23">
        <v>464758</v>
      </c>
      <c r="G340" s="24">
        <f t="shared" si="21"/>
        <v>2.0559167236751663E-2</v>
      </c>
      <c r="H340" s="23">
        <v>22605876.719033465</v>
      </c>
      <c r="I340" s="25">
        <f t="shared" si="20"/>
        <v>2034528.9047130118</v>
      </c>
      <c r="J340" s="26">
        <f t="shared" si="22"/>
        <v>94.573058090370324</v>
      </c>
      <c r="K340" s="27" t="s">
        <v>465</v>
      </c>
      <c r="L340" s="28" t="str">
        <f t="shared" si="23"/>
        <v/>
      </c>
    </row>
    <row r="341" spans="1:12" s="29" customFormat="1" ht="15" x14ac:dyDescent="0.25">
      <c r="A341" s="30">
        <v>332</v>
      </c>
      <c r="B341" s="31" t="s">
        <v>355</v>
      </c>
      <c r="C341" s="20">
        <v>1</v>
      </c>
      <c r="D341" s="22">
        <v>81</v>
      </c>
      <c r="E341" s="23">
        <v>13979.814814814816</v>
      </c>
      <c r="F341" s="23">
        <v>1132365</v>
      </c>
      <c r="G341" s="24">
        <f t="shared" si="21"/>
        <v>1.9303573014340273E-2</v>
      </c>
      <c r="H341" s="23">
        <v>58660901.749058925</v>
      </c>
      <c r="I341" s="25">
        <f t="shared" si="20"/>
        <v>5279481.1574153034</v>
      </c>
      <c r="J341" s="26">
        <f t="shared" si="22"/>
        <v>296.65029275069395</v>
      </c>
      <c r="K341" s="27" t="s">
        <v>465</v>
      </c>
      <c r="L341" s="28" t="str">
        <f t="shared" si="23"/>
        <v/>
      </c>
    </row>
    <row r="342" spans="1:12" s="29" customFormat="1" ht="15" x14ac:dyDescent="0.25">
      <c r="A342" s="30">
        <v>333</v>
      </c>
      <c r="B342" s="31" t="s">
        <v>356</v>
      </c>
      <c r="C342" s="20">
        <v>0</v>
      </c>
      <c r="D342" s="22">
        <v>0</v>
      </c>
      <c r="E342" s="23">
        <v>0</v>
      </c>
      <c r="F342" s="23">
        <v>0</v>
      </c>
      <c r="G342" s="24" t="str">
        <f t="shared" si="21"/>
        <v/>
      </c>
      <c r="H342" s="23">
        <v>0</v>
      </c>
      <c r="I342" s="25">
        <f t="shared" si="20"/>
        <v>0</v>
      </c>
      <c r="J342" s="26" t="str">
        <f t="shared" si="22"/>
        <v/>
      </c>
      <c r="K342" s="27" t="s">
        <v>465</v>
      </c>
      <c r="L342" s="28" t="str">
        <f t="shared" si="23"/>
        <v/>
      </c>
    </row>
    <row r="343" spans="1:12" s="29" customFormat="1" ht="15" x14ac:dyDescent="0.25">
      <c r="A343" s="30">
        <v>334</v>
      </c>
      <c r="B343" s="31" t="s">
        <v>357</v>
      </c>
      <c r="C343" s="20">
        <v>0</v>
      </c>
      <c r="D343" s="22">
        <v>0</v>
      </c>
      <c r="E343" s="23">
        <v>0</v>
      </c>
      <c r="F343" s="23">
        <v>0</v>
      </c>
      <c r="G343" s="24" t="str">
        <f t="shared" si="21"/>
        <v/>
      </c>
      <c r="H343" s="23">
        <v>0</v>
      </c>
      <c r="I343" s="25">
        <f t="shared" si="20"/>
        <v>0</v>
      </c>
      <c r="J343" s="26" t="str">
        <f t="shared" si="22"/>
        <v/>
      </c>
      <c r="K343" s="27" t="s">
        <v>465</v>
      </c>
      <c r="L343" s="28" t="str">
        <f t="shared" si="23"/>
        <v/>
      </c>
    </row>
    <row r="344" spans="1:12" s="29" customFormat="1" ht="15" x14ac:dyDescent="0.25">
      <c r="A344" s="30">
        <v>335</v>
      </c>
      <c r="B344" s="31" t="s">
        <v>358</v>
      </c>
      <c r="C344" s="20">
        <v>1</v>
      </c>
      <c r="D344" s="22">
        <v>0</v>
      </c>
      <c r="E344" s="23">
        <v>19417.71356869772</v>
      </c>
      <c r="F344" s="23">
        <v>0</v>
      </c>
      <c r="G344" s="24" t="str">
        <f t="shared" si="21"/>
        <v/>
      </c>
      <c r="H344" s="23">
        <v>58925871.153641693</v>
      </c>
      <c r="I344" s="25">
        <f t="shared" si="20"/>
        <v>5303328.403827752</v>
      </c>
      <c r="J344" s="26">
        <f t="shared" si="22"/>
        <v>273.1180674318407</v>
      </c>
      <c r="K344" s="27" t="s">
        <v>465</v>
      </c>
      <c r="L344" s="28" t="str">
        <f t="shared" si="23"/>
        <v/>
      </c>
    </row>
    <row r="345" spans="1:12" s="29" customFormat="1" ht="15" x14ac:dyDescent="0.25">
      <c r="A345" s="30">
        <v>336</v>
      </c>
      <c r="B345" s="31" t="s">
        <v>359</v>
      </c>
      <c r="C345" s="20">
        <v>1</v>
      </c>
      <c r="D345" s="22">
        <v>300</v>
      </c>
      <c r="E345" s="23">
        <v>15149.25</v>
      </c>
      <c r="F345" s="23">
        <v>4544775</v>
      </c>
      <c r="G345" s="24">
        <f t="shared" si="21"/>
        <v>4.8181851311317303E-2</v>
      </c>
      <c r="H345" s="23">
        <v>94325454.010366976</v>
      </c>
      <c r="I345" s="25">
        <f t="shared" si="20"/>
        <v>8489290.8609330282</v>
      </c>
      <c r="J345" s="26">
        <f t="shared" si="22"/>
        <v>260.37697317907015</v>
      </c>
      <c r="K345" s="27" t="s">
        <v>465</v>
      </c>
      <c r="L345" s="28" t="str">
        <f t="shared" si="23"/>
        <v/>
      </c>
    </row>
    <row r="346" spans="1:12" s="29" customFormat="1" ht="15" x14ac:dyDescent="0.25">
      <c r="A346" s="30">
        <v>337</v>
      </c>
      <c r="B346" s="31" t="s">
        <v>360</v>
      </c>
      <c r="C346" s="20">
        <v>1</v>
      </c>
      <c r="D346" s="22">
        <v>2</v>
      </c>
      <c r="E346" s="23">
        <v>32048</v>
      </c>
      <c r="F346" s="23">
        <v>64096</v>
      </c>
      <c r="G346" s="24">
        <f t="shared" si="21"/>
        <v>2.9963126444289116E-2</v>
      </c>
      <c r="H346" s="23">
        <v>2139162.6177319861</v>
      </c>
      <c r="I346" s="25">
        <f t="shared" si="20"/>
        <v>192524.63559587873</v>
      </c>
      <c r="J346" s="26">
        <f t="shared" si="22"/>
        <v>4.0073837866911735</v>
      </c>
      <c r="K346" s="27" t="s">
        <v>465</v>
      </c>
      <c r="L346" s="28" t="str">
        <f t="shared" si="23"/>
        <v/>
      </c>
    </row>
    <row r="347" spans="1:12" s="29" customFormat="1" ht="15" x14ac:dyDescent="0.25">
      <c r="A347" s="30">
        <v>338</v>
      </c>
      <c r="B347" s="31" t="s">
        <v>361</v>
      </c>
      <c r="C347" s="20">
        <v>0</v>
      </c>
      <c r="D347" s="22">
        <v>0</v>
      </c>
      <c r="E347" s="23">
        <v>14952.780000000002</v>
      </c>
      <c r="F347" s="23">
        <v>0</v>
      </c>
      <c r="G347" s="24" t="str">
        <f t="shared" si="21"/>
        <v/>
      </c>
      <c r="H347" s="23">
        <v>1268716</v>
      </c>
      <c r="I347" s="25">
        <f t="shared" si="20"/>
        <v>114184.44</v>
      </c>
      <c r="J347" s="26" t="str">
        <f t="shared" si="22"/>
        <v/>
      </c>
      <c r="K347" s="27" t="s">
        <v>465</v>
      </c>
      <c r="L347" s="28" t="str">
        <f t="shared" si="23"/>
        <v/>
      </c>
    </row>
    <row r="348" spans="1:12" s="29" customFormat="1" ht="15" x14ac:dyDescent="0.25">
      <c r="A348" s="30">
        <v>339</v>
      </c>
      <c r="B348" s="31" t="s">
        <v>362</v>
      </c>
      <c r="C348" s="20">
        <v>0</v>
      </c>
      <c r="D348" s="22">
        <v>0</v>
      </c>
      <c r="E348" s="23">
        <v>0</v>
      </c>
      <c r="F348" s="23">
        <v>0</v>
      </c>
      <c r="G348" s="24" t="str">
        <f t="shared" si="21"/>
        <v/>
      </c>
      <c r="H348" s="23">
        <v>0</v>
      </c>
      <c r="I348" s="25">
        <f t="shared" si="20"/>
        <v>0</v>
      </c>
      <c r="J348" s="26" t="str">
        <f t="shared" si="22"/>
        <v/>
      </c>
      <c r="K348" s="27" t="s">
        <v>465</v>
      </c>
      <c r="L348" s="28" t="str">
        <f t="shared" si="23"/>
        <v/>
      </c>
    </row>
    <row r="349" spans="1:12" s="29" customFormat="1" ht="15" x14ac:dyDescent="0.25">
      <c r="A349" s="30">
        <v>340</v>
      </c>
      <c r="B349" s="31" t="s">
        <v>363</v>
      </c>
      <c r="C349" s="20">
        <v>1</v>
      </c>
      <c r="D349" s="22">
        <v>9</v>
      </c>
      <c r="E349" s="23">
        <v>17278.333333333332</v>
      </c>
      <c r="F349" s="23">
        <v>155505</v>
      </c>
      <c r="G349" s="24">
        <f t="shared" si="21"/>
        <v>4.1896854131707302E-2</v>
      </c>
      <c r="H349" s="23">
        <v>3711615.1850244696</v>
      </c>
      <c r="I349" s="25">
        <f t="shared" si="20"/>
        <v>334045.36665220227</v>
      </c>
      <c r="J349" s="26">
        <f t="shared" si="22"/>
        <v>10.333193787143953</v>
      </c>
      <c r="K349" s="27" t="s">
        <v>465</v>
      </c>
      <c r="L349" s="28" t="str">
        <f t="shared" si="23"/>
        <v/>
      </c>
    </row>
    <row r="350" spans="1:12" s="29" customFormat="1" ht="15" x14ac:dyDescent="0.25">
      <c r="A350" s="30">
        <v>341</v>
      </c>
      <c r="B350" s="31" t="s">
        <v>364</v>
      </c>
      <c r="C350" s="20">
        <v>0</v>
      </c>
      <c r="D350" s="22">
        <v>0</v>
      </c>
      <c r="E350" s="23">
        <v>0</v>
      </c>
      <c r="F350" s="23">
        <v>0</v>
      </c>
      <c r="G350" s="24" t="str">
        <f t="shared" si="21"/>
        <v/>
      </c>
      <c r="H350" s="23">
        <v>14.141006211947177</v>
      </c>
      <c r="I350" s="25">
        <f t="shared" si="20"/>
        <v>1.272690559075246</v>
      </c>
      <c r="J350" s="26" t="str">
        <f t="shared" si="22"/>
        <v/>
      </c>
      <c r="K350" s="27" t="s">
        <v>465</v>
      </c>
      <c r="L350" s="28" t="str">
        <f t="shared" si="23"/>
        <v/>
      </c>
    </row>
    <row r="351" spans="1:12" s="29" customFormat="1" ht="15" x14ac:dyDescent="0.25">
      <c r="A351" s="30">
        <v>342</v>
      </c>
      <c r="B351" s="31" t="s">
        <v>365</v>
      </c>
      <c r="C351" s="20">
        <v>1</v>
      </c>
      <c r="D351" s="22">
        <v>5</v>
      </c>
      <c r="E351" s="23">
        <v>15798</v>
      </c>
      <c r="F351" s="23">
        <v>78990</v>
      </c>
      <c r="G351" s="24">
        <f t="shared" si="21"/>
        <v>1.291363734053031E-3</v>
      </c>
      <c r="H351" s="23">
        <v>61167894</v>
      </c>
      <c r="I351" s="25">
        <f t="shared" si="20"/>
        <v>5505110.46</v>
      </c>
      <c r="J351" s="26">
        <f t="shared" si="22"/>
        <v>343.46882263577669</v>
      </c>
      <c r="K351" s="27" t="s">
        <v>465</v>
      </c>
      <c r="L351" s="28" t="str">
        <f t="shared" si="23"/>
        <v/>
      </c>
    </row>
    <row r="352" spans="1:12" s="29" customFormat="1" ht="15" x14ac:dyDescent="0.25">
      <c r="A352" s="30">
        <v>343</v>
      </c>
      <c r="B352" s="31" t="s">
        <v>366</v>
      </c>
      <c r="C352" s="20">
        <v>1</v>
      </c>
      <c r="D352" s="22">
        <v>22</v>
      </c>
      <c r="E352" s="23">
        <v>13222</v>
      </c>
      <c r="F352" s="23">
        <v>290884</v>
      </c>
      <c r="G352" s="24">
        <f t="shared" si="21"/>
        <v>1.6707770243254077E-2</v>
      </c>
      <c r="H352" s="23">
        <v>17410102.949999999</v>
      </c>
      <c r="I352" s="25">
        <f t="shared" si="20"/>
        <v>1566909.2655</v>
      </c>
      <c r="J352" s="26">
        <f t="shared" si="22"/>
        <v>96.507734495537733</v>
      </c>
      <c r="K352" s="27">
        <v>3133818.531</v>
      </c>
      <c r="L352" s="28">
        <f t="shared" si="23"/>
        <v>215.01546899107547</v>
      </c>
    </row>
    <row r="353" spans="1:12" s="29" customFormat="1" ht="15" x14ac:dyDescent="0.25">
      <c r="A353" s="30">
        <v>344</v>
      </c>
      <c r="B353" s="31" t="s">
        <v>367</v>
      </c>
      <c r="C353" s="20">
        <v>1</v>
      </c>
      <c r="D353" s="22">
        <v>6</v>
      </c>
      <c r="E353" s="23">
        <v>12721</v>
      </c>
      <c r="F353" s="23">
        <v>76326</v>
      </c>
      <c r="G353" s="24">
        <f t="shared" si="21"/>
        <v>1.1010203688254564E-3</v>
      </c>
      <c r="H353" s="23">
        <v>69322968.18579556</v>
      </c>
      <c r="I353" s="25">
        <f t="shared" si="20"/>
        <v>6239067.1367215998</v>
      </c>
      <c r="J353" s="26">
        <f t="shared" si="22"/>
        <v>484.45414171225531</v>
      </c>
      <c r="K353" s="27" t="s">
        <v>465</v>
      </c>
      <c r="L353" s="28" t="str">
        <f t="shared" si="23"/>
        <v/>
      </c>
    </row>
    <row r="354" spans="1:12" s="29" customFormat="1" ht="15" x14ac:dyDescent="0.25">
      <c r="A354" s="30">
        <v>345</v>
      </c>
      <c r="B354" s="31" t="s">
        <v>368</v>
      </c>
      <c r="C354" s="20">
        <v>0</v>
      </c>
      <c r="D354" s="22">
        <v>0</v>
      </c>
      <c r="E354" s="23">
        <v>14952.78</v>
      </c>
      <c r="F354" s="23">
        <v>0</v>
      </c>
      <c r="G354" s="24" t="str">
        <f t="shared" si="21"/>
        <v/>
      </c>
      <c r="H354" s="23">
        <v>95986</v>
      </c>
      <c r="I354" s="25">
        <f t="shared" si="20"/>
        <v>8638.74</v>
      </c>
      <c r="J354" s="26" t="str">
        <f t="shared" si="22"/>
        <v/>
      </c>
      <c r="K354" s="27" t="s">
        <v>465</v>
      </c>
      <c r="L354" s="28" t="str">
        <f t="shared" si="23"/>
        <v/>
      </c>
    </row>
    <row r="355" spans="1:12" s="29" customFormat="1" ht="15" x14ac:dyDescent="0.25">
      <c r="A355" s="30">
        <v>346</v>
      </c>
      <c r="B355" s="31" t="s">
        <v>369</v>
      </c>
      <c r="C355" s="20">
        <v>1</v>
      </c>
      <c r="D355" s="22">
        <v>21</v>
      </c>
      <c r="E355" s="23">
        <v>14905.619047619048</v>
      </c>
      <c r="F355" s="23">
        <v>313018</v>
      </c>
      <c r="G355" s="24">
        <f t="shared" si="21"/>
        <v>1.1229357239918771E-2</v>
      </c>
      <c r="H355" s="23">
        <v>27874970.34</v>
      </c>
      <c r="I355" s="25">
        <f t="shared" si="20"/>
        <v>2508747.3306</v>
      </c>
      <c r="J355" s="26">
        <f t="shared" si="22"/>
        <v>147.30883189656825</v>
      </c>
      <c r="K355" s="27" t="s">
        <v>465</v>
      </c>
      <c r="L355" s="28" t="str">
        <f t="shared" si="23"/>
        <v/>
      </c>
    </row>
    <row r="356" spans="1:12" s="29" customFormat="1" ht="15" x14ac:dyDescent="0.25">
      <c r="A356" s="30">
        <v>347</v>
      </c>
      <c r="B356" s="31" t="s">
        <v>370</v>
      </c>
      <c r="C356" s="20">
        <v>1</v>
      </c>
      <c r="D356" s="22">
        <v>45</v>
      </c>
      <c r="E356" s="23">
        <v>18419.466666666667</v>
      </c>
      <c r="F356" s="23">
        <v>828876</v>
      </c>
      <c r="G356" s="24">
        <f t="shared" si="21"/>
        <v>9.8128543300224289E-3</v>
      </c>
      <c r="H356" s="23">
        <v>84468389.331333876</v>
      </c>
      <c r="I356" s="25">
        <f t="shared" si="20"/>
        <v>7602155.039820049</v>
      </c>
      <c r="J356" s="26">
        <f t="shared" si="22"/>
        <v>367.72395001411815</v>
      </c>
      <c r="K356" s="27" t="s">
        <v>465</v>
      </c>
      <c r="L356" s="28" t="str">
        <f t="shared" si="23"/>
        <v/>
      </c>
    </row>
    <row r="357" spans="1:12" s="29" customFormat="1" ht="15" x14ac:dyDescent="0.25">
      <c r="A357" s="30">
        <v>348</v>
      </c>
      <c r="B357" s="31" t="s">
        <v>371</v>
      </c>
      <c r="C357" s="20">
        <v>1</v>
      </c>
      <c r="D357" s="22">
        <v>1991</v>
      </c>
      <c r="E357" s="23">
        <v>14298.997990959317</v>
      </c>
      <c r="F357" s="23">
        <v>28469305</v>
      </c>
      <c r="G357" s="24">
        <f t="shared" si="21"/>
        <v>6.9790429592911152E-2</v>
      </c>
      <c r="H357" s="23">
        <v>407925630.5780316</v>
      </c>
      <c r="I357" s="25">
        <f t="shared" si="20"/>
        <v>36713306.75202284</v>
      </c>
      <c r="J357" s="26">
        <f t="shared" si="22"/>
        <v>576.54401778608485</v>
      </c>
      <c r="K357" s="27">
        <v>73426613.50404568</v>
      </c>
      <c r="L357" s="28">
        <f t="shared" si="23"/>
        <v>3144.0880355721697</v>
      </c>
    </row>
    <row r="358" spans="1:12" s="29" customFormat="1" ht="15" x14ac:dyDescent="0.25">
      <c r="A358" s="30">
        <v>349</v>
      </c>
      <c r="B358" s="31" t="s">
        <v>372</v>
      </c>
      <c r="C358" s="20">
        <v>1</v>
      </c>
      <c r="D358" s="22">
        <v>0</v>
      </c>
      <c r="E358" s="23">
        <v>13182.567352941176</v>
      </c>
      <c r="F358" s="23">
        <v>0</v>
      </c>
      <c r="G358" s="24" t="str">
        <f t="shared" si="21"/>
        <v/>
      </c>
      <c r="H358" s="23">
        <v>1598362.94</v>
      </c>
      <c r="I358" s="25">
        <f t="shared" si="20"/>
        <v>143852.66459999999</v>
      </c>
      <c r="J358" s="26">
        <f t="shared" si="22"/>
        <v>10.912340574380215</v>
      </c>
      <c r="K358" s="27" t="s">
        <v>465</v>
      </c>
      <c r="L358" s="28" t="str">
        <f t="shared" si="23"/>
        <v/>
      </c>
    </row>
    <row r="359" spans="1:12" s="29" customFormat="1" ht="15" x14ac:dyDescent="0.25">
      <c r="A359" s="30">
        <v>350</v>
      </c>
      <c r="B359" s="31" t="s">
        <v>373</v>
      </c>
      <c r="C359" s="20">
        <v>1</v>
      </c>
      <c r="D359" s="22">
        <v>53</v>
      </c>
      <c r="E359" s="23">
        <v>18813.735849056604</v>
      </c>
      <c r="F359" s="23">
        <v>997128</v>
      </c>
      <c r="G359" s="24">
        <f t="shared" si="21"/>
        <v>6.2079880834142849E-2</v>
      </c>
      <c r="H359" s="23">
        <v>16062015.367974048</v>
      </c>
      <c r="I359" s="25">
        <f t="shared" si="20"/>
        <v>1445581.3831176644</v>
      </c>
      <c r="J359" s="26">
        <f t="shared" si="22"/>
        <v>23.836487697904595</v>
      </c>
      <c r="K359" s="27" t="s">
        <v>465</v>
      </c>
      <c r="L359" s="28" t="str">
        <f t="shared" si="23"/>
        <v/>
      </c>
    </row>
    <row r="360" spans="1:12" s="29" customFormat="1" ht="15" x14ac:dyDescent="0.25">
      <c r="A360" s="30">
        <v>351</v>
      </c>
      <c r="B360" s="31" t="s">
        <v>374</v>
      </c>
      <c r="C360" s="20">
        <v>0</v>
      </c>
      <c r="D360" s="22">
        <v>0</v>
      </c>
      <c r="E360" s="23">
        <v>0</v>
      </c>
      <c r="F360" s="23">
        <v>0</v>
      </c>
      <c r="G360" s="24" t="str">
        <f t="shared" si="21"/>
        <v/>
      </c>
      <c r="H360" s="23">
        <v>67898</v>
      </c>
      <c r="I360" s="25">
        <f t="shared" si="20"/>
        <v>6110.82</v>
      </c>
      <c r="J360" s="26" t="str">
        <f t="shared" si="22"/>
        <v/>
      </c>
      <c r="K360" s="27" t="s">
        <v>465</v>
      </c>
      <c r="L360" s="28" t="str">
        <f t="shared" si="23"/>
        <v/>
      </c>
    </row>
    <row r="361" spans="1:12" s="29" customFormat="1" ht="15" x14ac:dyDescent="0.25">
      <c r="A361" s="30">
        <v>352</v>
      </c>
      <c r="B361" s="31" t="s">
        <v>375</v>
      </c>
      <c r="C361" s="20">
        <v>0</v>
      </c>
      <c r="D361" s="22">
        <v>9</v>
      </c>
      <c r="E361" s="23">
        <v>19958</v>
      </c>
      <c r="F361" s="23">
        <v>179622</v>
      </c>
      <c r="G361" s="24" t="str">
        <f t="shared" si="21"/>
        <v/>
      </c>
      <c r="H361" s="23">
        <v>0</v>
      </c>
      <c r="I361" s="25">
        <f t="shared" si="20"/>
        <v>0</v>
      </c>
      <c r="J361" s="26" t="str">
        <f t="shared" si="22"/>
        <v/>
      </c>
      <c r="K361" s="27" t="s">
        <v>465</v>
      </c>
      <c r="L361" s="28" t="str">
        <f t="shared" si="23"/>
        <v/>
      </c>
    </row>
    <row r="362" spans="1:12" s="29" customFormat="1" ht="15" x14ac:dyDescent="0.25">
      <c r="A362" s="30">
        <v>406</v>
      </c>
      <c r="B362" s="31" t="s">
        <v>376</v>
      </c>
      <c r="C362" s="20">
        <v>1</v>
      </c>
      <c r="D362" s="22">
        <v>0</v>
      </c>
      <c r="E362" s="23">
        <v>33423.649655172412</v>
      </c>
      <c r="F362" s="23">
        <v>0</v>
      </c>
      <c r="G362" s="24" t="str">
        <f t="shared" si="21"/>
        <v/>
      </c>
      <c r="H362" s="23">
        <v>3488218</v>
      </c>
      <c r="I362" s="25">
        <f t="shared" si="20"/>
        <v>313939.62</v>
      </c>
      <c r="J362" s="26">
        <f t="shared" si="22"/>
        <v>9.3927390706543292</v>
      </c>
      <c r="K362" s="27" t="s">
        <v>465</v>
      </c>
      <c r="L362" s="28" t="str">
        <f t="shared" si="23"/>
        <v/>
      </c>
    </row>
    <row r="363" spans="1:12" s="29" customFormat="1" ht="15" x14ac:dyDescent="0.25">
      <c r="A363" s="30">
        <v>600</v>
      </c>
      <c r="B363" s="31" t="s">
        <v>377</v>
      </c>
      <c r="C363" s="20">
        <v>1</v>
      </c>
      <c r="D363" s="22">
        <v>37</v>
      </c>
      <c r="E363" s="23">
        <v>15075.378378378378</v>
      </c>
      <c r="F363" s="23">
        <v>557789</v>
      </c>
      <c r="G363" s="24">
        <f t="shared" si="21"/>
        <v>6.4767951349647091E-3</v>
      </c>
      <c r="H363" s="23">
        <v>86121143</v>
      </c>
      <c r="I363" s="25">
        <f t="shared" si="20"/>
        <v>7750902.8700000001</v>
      </c>
      <c r="J363" s="26">
        <f t="shared" si="22"/>
        <v>477.14317275887475</v>
      </c>
      <c r="K363" s="27" t="s">
        <v>465</v>
      </c>
      <c r="L363" s="28" t="str">
        <f t="shared" si="23"/>
        <v/>
      </c>
    </row>
    <row r="364" spans="1:12" s="29" customFormat="1" ht="15" x14ac:dyDescent="0.25">
      <c r="A364" s="30">
        <v>603</v>
      </c>
      <c r="B364" s="31" t="s">
        <v>378</v>
      </c>
      <c r="C364" s="20">
        <v>1</v>
      </c>
      <c r="D364" s="22">
        <v>71</v>
      </c>
      <c r="E364" s="23">
        <v>15654</v>
      </c>
      <c r="F364" s="23">
        <v>1111434</v>
      </c>
      <c r="G364" s="24">
        <f t="shared" si="21"/>
        <v>6.0932451804310735E-2</v>
      </c>
      <c r="H364" s="23">
        <v>18240428</v>
      </c>
      <c r="I364" s="25">
        <f t="shared" si="20"/>
        <v>1641638.52</v>
      </c>
      <c r="J364" s="26">
        <f t="shared" si="22"/>
        <v>33.870226140283634</v>
      </c>
      <c r="K364" s="27">
        <v>3283277.04</v>
      </c>
      <c r="L364" s="28">
        <f t="shared" si="23"/>
        <v>138.74045228056727</v>
      </c>
    </row>
    <row r="365" spans="1:12" s="29" customFormat="1" ht="15" x14ac:dyDescent="0.25">
      <c r="A365" s="30">
        <v>605</v>
      </c>
      <c r="B365" s="31" t="s">
        <v>379</v>
      </c>
      <c r="C365" s="20">
        <v>1</v>
      </c>
      <c r="D365" s="22">
        <v>98</v>
      </c>
      <c r="E365" s="23">
        <v>19610.765306122448</v>
      </c>
      <c r="F365" s="23">
        <v>1921855</v>
      </c>
      <c r="G365" s="24">
        <f t="shared" si="21"/>
        <v>6.3312946695502526E-2</v>
      </c>
      <c r="H365" s="23">
        <v>30354850.000000399</v>
      </c>
      <c r="I365" s="25">
        <f t="shared" si="20"/>
        <v>2731936.5000000359</v>
      </c>
      <c r="J365" s="26">
        <f t="shared" si="22"/>
        <v>41.308000343420041</v>
      </c>
      <c r="K365" s="27" t="s">
        <v>465</v>
      </c>
      <c r="L365" s="28" t="str">
        <f t="shared" si="23"/>
        <v/>
      </c>
    </row>
    <row r="366" spans="1:12" s="29" customFormat="1" ht="15" x14ac:dyDescent="0.25">
      <c r="A366" s="30">
        <v>610</v>
      </c>
      <c r="B366" s="31" t="s">
        <v>380</v>
      </c>
      <c r="C366" s="20">
        <v>1</v>
      </c>
      <c r="D366" s="22">
        <v>17</v>
      </c>
      <c r="E366" s="23">
        <v>14118.823529411764</v>
      </c>
      <c r="F366" s="23">
        <v>240020</v>
      </c>
      <c r="G366" s="24">
        <f t="shared" si="21"/>
        <v>7.8269416363852887E-3</v>
      </c>
      <c r="H366" s="23">
        <v>30665873.23</v>
      </c>
      <c r="I366" s="25">
        <f t="shared" si="20"/>
        <v>2759928.5907000001</v>
      </c>
      <c r="J366" s="26">
        <f t="shared" si="22"/>
        <v>178.47865195358722</v>
      </c>
      <c r="K366" s="27" t="s">
        <v>465</v>
      </c>
      <c r="L366" s="28" t="str">
        <f t="shared" si="23"/>
        <v/>
      </c>
    </row>
    <row r="367" spans="1:12" s="29" customFormat="1" ht="15" x14ac:dyDescent="0.25">
      <c r="A367" s="30">
        <v>615</v>
      </c>
      <c r="B367" s="31" t="s">
        <v>381</v>
      </c>
      <c r="C367" s="20">
        <v>1</v>
      </c>
      <c r="D367" s="22">
        <v>4</v>
      </c>
      <c r="E367" s="23">
        <v>13512</v>
      </c>
      <c r="F367" s="23">
        <v>54048</v>
      </c>
      <c r="G367" s="24">
        <f t="shared" si="21"/>
        <v>2.3070621722265793E-3</v>
      </c>
      <c r="H367" s="23">
        <v>23427197</v>
      </c>
      <c r="I367" s="25">
        <f t="shared" si="20"/>
        <v>2108447.73</v>
      </c>
      <c r="J367" s="26">
        <f t="shared" si="22"/>
        <v>152.04260879218472</v>
      </c>
      <c r="K367" s="27" t="s">
        <v>465</v>
      </c>
      <c r="L367" s="28" t="str">
        <f t="shared" si="23"/>
        <v/>
      </c>
    </row>
    <row r="368" spans="1:12" s="29" customFormat="1" ht="15" x14ac:dyDescent="0.25">
      <c r="A368" s="30">
        <v>616</v>
      </c>
      <c r="B368" s="31" t="s">
        <v>382</v>
      </c>
      <c r="C368" s="20">
        <v>1</v>
      </c>
      <c r="D368" s="22">
        <v>56</v>
      </c>
      <c r="E368" s="23">
        <v>15488.553571428571</v>
      </c>
      <c r="F368" s="23">
        <v>867359</v>
      </c>
      <c r="G368" s="24">
        <f t="shared" si="21"/>
        <v>3.1073842233289534E-2</v>
      </c>
      <c r="H368" s="23">
        <v>27912834</v>
      </c>
      <c r="I368" s="25">
        <f t="shared" si="20"/>
        <v>2512155.06</v>
      </c>
      <c r="J368" s="26">
        <f t="shared" si="22"/>
        <v>106.19429712495058</v>
      </c>
      <c r="K368" s="27" t="s">
        <v>465</v>
      </c>
      <c r="L368" s="28" t="str">
        <f t="shared" si="23"/>
        <v/>
      </c>
    </row>
    <row r="369" spans="1:12" s="29" customFormat="1" ht="15" x14ac:dyDescent="0.25">
      <c r="A369" s="30">
        <v>618</v>
      </c>
      <c r="B369" s="31" t="s">
        <v>383</v>
      </c>
      <c r="C369" s="20">
        <v>1</v>
      </c>
      <c r="D369" s="22">
        <v>0</v>
      </c>
      <c r="E369" s="23">
        <v>25086.038559231591</v>
      </c>
      <c r="F369" s="23">
        <v>0</v>
      </c>
      <c r="G369" s="24" t="str">
        <f t="shared" si="21"/>
        <v/>
      </c>
      <c r="H369" s="23">
        <v>25138121</v>
      </c>
      <c r="I369" s="25">
        <f t="shared" si="20"/>
        <v>2262430.89</v>
      </c>
      <c r="J369" s="26">
        <f t="shared" si="22"/>
        <v>90.186853721765971</v>
      </c>
      <c r="K369" s="27" t="s">
        <v>465</v>
      </c>
      <c r="L369" s="28" t="str">
        <f t="shared" si="23"/>
        <v/>
      </c>
    </row>
    <row r="370" spans="1:12" s="29" customFormat="1" ht="15" x14ac:dyDescent="0.25">
      <c r="A370" s="30">
        <v>620</v>
      </c>
      <c r="B370" s="31" t="s">
        <v>384</v>
      </c>
      <c r="C370" s="20">
        <v>1</v>
      </c>
      <c r="D370" s="22">
        <v>10</v>
      </c>
      <c r="E370" s="23">
        <v>17423.5</v>
      </c>
      <c r="F370" s="23">
        <v>174235</v>
      </c>
      <c r="G370" s="24">
        <f t="shared" si="21"/>
        <v>1.0482084667132258E-2</v>
      </c>
      <c r="H370" s="23">
        <v>16622170.640000001</v>
      </c>
      <c r="I370" s="25">
        <f t="shared" si="20"/>
        <v>1495995.3576</v>
      </c>
      <c r="J370" s="26">
        <f t="shared" si="22"/>
        <v>75.860783286940048</v>
      </c>
      <c r="K370" s="27" t="s">
        <v>465</v>
      </c>
      <c r="L370" s="28" t="str">
        <f t="shared" si="23"/>
        <v/>
      </c>
    </row>
    <row r="371" spans="1:12" s="29" customFormat="1" ht="15" x14ac:dyDescent="0.25">
      <c r="A371" s="30">
        <v>622</v>
      </c>
      <c r="B371" s="31" t="s">
        <v>385</v>
      </c>
      <c r="C371" s="20">
        <v>1</v>
      </c>
      <c r="D371" s="22">
        <v>54</v>
      </c>
      <c r="E371" s="23">
        <v>13878.444444444445</v>
      </c>
      <c r="F371" s="23">
        <v>749436</v>
      </c>
      <c r="G371" s="24">
        <f t="shared" si="21"/>
        <v>3.0513817995488291E-2</v>
      </c>
      <c r="H371" s="23">
        <v>24560545</v>
      </c>
      <c r="I371" s="25">
        <f t="shared" si="20"/>
        <v>2210449.0499999998</v>
      </c>
      <c r="J371" s="26">
        <f t="shared" si="22"/>
        <v>105.27210422237521</v>
      </c>
      <c r="K371" s="27" t="s">
        <v>465</v>
      </c>
      <c r="L371" s="28" t="str">
        <f t="shared" si="23"/>
        <v/>
      </c>
    </row>
    <row r="372" spans="1:12" s="29" customFormat="1" ht="15" x14ac:dyDescent="0.25">
      <c r="A372" s="30">
        <v>625</v>
      </c>
      <c r="B372" s="31" t="s">
        <v>386</v>
      </c>
      <c r="C372" s="20">
        <v>1</v>
      </c>
      <c r="D372" s="22">
        <v>35</v>
      </c>
      <c r="E372" s="23">
        <v>15506.4</v>
      </c>
      <c r="F372" s="23">
        <v>542724</v>
      </c>
      <c r="G372" s="24">
        <f t="shared" si="21"/>
        <v>7.6477715262892277E-3</v>
      </c>
      <c r="H372" s="23">
        <v>70964986.092273459</v>
      </c>
      <c r="I372" s="25">
        <f t="shared" si="20"/>
        <v>6386848.7483046111</v>
      </c>
      <c r="J372" s="26">
        <f t="shared" si="22"/>
        <v>376.88468943820686</v>
      </c>
      <c r="K372" s="27" t="s">
        <v>465</v>
      </c>
      <c r="L372" s="28" t="str">
        <f t="shared" si="23"/>
        <v/>
      </c>
    </row>
    <row r="373" spans="1:12" s="29" customFormat="1" ht="15" x14ac:dyDescent="0.25">
      <c r="A373" s="30">
        <v>632</v>
      </c>
      <c r="B373" s="31" t="s">
        <v>387</v>
      </c>
      <c r="C373" s="20">
        <v>1</v>
      </c>
      <c r="D373" s="22">
        <v>0</v>
      </c>
      <c r="E373" s="23">
        <v>23076.1754</v>
      </c>
      <c r="F373" s="23">
        <v>0</v>
      </c>
      <c r="G373" s="24" t="str">
        <f t="shared" si="21"/>
        <v/>
      </c>
      <c r="H373" s="23">
        <v>2483241</v>
      </c>
      <c r="I373" s="25">
        <f t="shared" si="20"/>
        <v>223491.69</v>
      </c>
      <c r="J373" s="26">
        <f t="shared" si="22"/>
        <v>9.6849536860427925</v>
      </c>
      <c r="K373" s="27" t="s">
        <v>465</v>
      </c>
      <c r="L373" s="28" t="str">
        <f t="shared" si="23"/>
        <v/>
      </c>
    </row>
    <row r="374" spans="1:12" s="29" customFormat="1" ht="15" x14ac:dyDescent="0.25">
      <c r="A374" s="30">
        <v>635</v>
      </c>
      <c r="B374" s="31" t="s">
        <v>388</v>
      </c>
      <c r="C374" s="20">
        <v>1</v>
      </c>
      <c r="D374" s="22">
        <v>30</v>
      </c>
      <c r="E374" s="23">
        <v>16378.133333333333</v>
      </c>
      <c r="F374" s="23">
        <v>491344</v>
      </c>
      <c r="G374" s="24">
        <f t="shared" si="21"/>
        <v>1.8055110669240041E-2</v>
      </c>
      <c r="H374" s="23">
        <v>27213569</v>
      </c>
      <c r="I374" s="25">
        <f t="shared" si="20"/>
        <v>2449221.21</v>
      </c>
      <c r="J374" s="26">
        <f t="shared" si="22"/>
        <v>119.54214623563125</v>
      </c>
      <c r="K374" s="27" t="s">
        <v>465</v>
      </c>
      <c r="L374" s="28" t="str">
        <f t="shared" si="23"/>
        <v/>
      </c>
    </row>
    <row r="375" spans="1:12" s="29" customFormat="1" ht="15" x14ac:dyDescent="0.25">
      <c r="A375" s="30">
        <v>640</v>
      </c>
      <c r="B375" s="31" t="s">
        <v>389</v>
      </c>
      <c r="C375" s="20">
        <v>1</v>
      </c>
      <c r="D375" s="22">
        <v>1</v>
      </c>
      <c r="E375" s="23">
        <v>19063</v>
      </c>
      <c r="F375" s="23">
        <v>19063</v>
      </c>
      <c r="G375" s="24">
        <f t="shared" si="21"/>
        <v>6.5886143573382679E-4</v>
      </c>
      <c r="H375" s="23">
        <v>28933246</v>
      </c>
      <c r="I375" s="25">
        <f t="shared" si="20"/>
        <v>2603992.14</v>
      </c>
      <c r="J375" s="26">
        <f t="shared" si="22"/>
        <v>135.5992834286314</v>
      </c>
      <c r="K375" s="27" t="s">
        <v>465</v>
      </c>
      <c r="L375" s="28" t="str">
        <f t="shared" si="23"/>
        <v/>
      </c>
    </row>
    <row r="376" spans="1:12" s="29" customFormat="1" ht="15" x14ac:dyDescent="0.25">
      <c r="A376" s="30">
        <v>645</v>
      </c>
      <c r="B376" s="31" t="s">
        <v>390</v>
      </c>
      <c r="C376" s="20">
        <v>1</v>
      </c>
      <c r="D376" s="22">
        <v>130</v>
      </c>
      <c r="E376" s="23">
        <v>16196.184615384615</v>
      </c>
      <c r="F376" s="23">
        <v>2105504</v>
      </c>
      <c r="G376" s="24">
        <f t="shared" si="21"/>
        <v>3.4715550421631963E-2</v>
      </c>
      <c r="H376" s="23">
        <v>60650169</v>
      </c>
      <c r="I376" s="25">
        <f t="shared" si="20"/>
        <v>5458515.21</v>
      </c>
      <c r="J376" s="26">
        <f t="shared" si="22"/>
        <v>207.02475858511787</v>
      </c>
      <c r="K376" s="27" t="s">
        <v>465</v>
      </c>
      <c r="L376" s="28" t="str">
        <f t="shared" si="23"/>
        <v/>
      </c>
    </row>
    <row r="377" spans="1:12" s="29" customFormat="1" ht="15" x14ac:dyDescent="0.25">
      <c r="A377" s="30">
        <v>650</v>
      </c>
      <c r="B377" s="31" t="s">
        <v>391</v>
      </c>
      <c r="C377" s="20">
        <v>1</v>
      </c>
      <c r="D377" s="22">
        <v>9</v>
      </c>
      <c r="E377" s="23">
        <v>15784.333333333334</v>
      </c>
      <c r="F377" s="23">
        <v>142059</v>
      </c>
      <c r="G377" s="24">
        <f t="shared" si="21"/>
        <v>3.4116656749995549E-3</v>
      </c>
      <c r="H377" s="23">
        <v>41639191.390000001</v>
      </c>
      <c r="I377" s="25">
        <f t="shared" si="20"/>
        <v>3747527.2250999999</v>
      </c>
      <c r="J377" s="26">
        <f t="shared" si="22"/>
        <v>228.42068454585768</v>
      </c>
      <c r="K377" s="27" t="s">
        <v>465</v>
      </c>
      <c r="L377" s="28" t="str">
        <f t="shared" si="23"/>
        <v/>
      </c>
    </row>
    <row r="378" spans="1:12" s="29" customFormat="1" ht="15" x14ac:dyDescent="0.25">
      <c r="A378" s="30">
        <v>655</v>
      </c>
      <c r="B378" s="31" t="s">
        <v>392</v>
      </c>
      <c r="C378" s="20">
        <v>1</v>
      </c>
      <c r="D378" s="22">
        <v>2</v>
      </c>
      <c r="E378" s="23">
        <v>19344</v>
      </c>
      <c r="F378" s="23">
        <v>38688</v>
      </c>
      <c r="G378" s="24">
        <f t="shared" si="21"/>
        <v>1.5985881121702438E-3</v>
      </c>
      <c r="H378" s="23">
        <v>24201356</v>
      </c>
      <c r="I378" s="25">
        <f t="shared" si="20"/>
        <v>2178122.04</v>
      </c>
      <c r="J378" s="26">
        <f t="shared" si="22"/>
        <v>110.59936104218363</v>
      </c>
      <c r="K378" s="27" t="s">
        <v>465</v>
      </c>
      <c r="L378" s="28" t="str">
        <f t="shared" si="23"/>
        <v/>
      </c>
    </row>
    <row r="379" spans="1:12" s="29" customFormat="1" ht="15" x14ac:dyDescent="0.25">
      <c r="A379" s="30">
        <v>658</v>
      </c>
      <c r="B379" s="31" t="s">
        <v>393</v>
      </c>
      <c r="C379" s="20">
        <v>1</v>
      </c>
      <c r="D379" s="22">
        <v>16</v>
      </c>
      <c r="E379" s="23">
        <v>12572</v>
      </c>
      <c r="F379" s="23">
        <v>201152</v>
      </c>
      <c r="G379" s="24">
        <f t="shared" si="21"/>
        <v>4.1998111429579991E-3</v>
      </c>
      <c r="H379" s="23">
        <v>47895487</v>
      </c>
      <c r="I379" s="25">
        <f t="shared" si="20"/>
        <v>4310593.83</v>
      </c>
      <c r="J379" s="26">
        <f t="shared" si="22"/>
        <v>326.87256045179765</v>
      </c>
      <c r="K379" s="27" t="s">
        <v>465</v>
      </c>
      <c r="L379" s="28" t="str">
        <f t="shared" si="23"/>
        <v/>
      </c>
    </row>
    <row r="380" spans="1:12" s="29" customFormat="1" ht="15" x14ac:dyDescent="0.25">
      <c r="A380" s="30">
        <v>660</v>
      </c>
      <c r="B380" s="31" t="s">
        <v>394</v>
      </c>
      <c r="C380" s="20">
        <v>1</v>
      </c>
      <c r="D380" s="22">
        <v>92</v>
      </c>
      <c r="E380" s="23">
        <v>20035.728260869564</v>
      </c>
      <c r="F380" s="23">
        <v>1843287</v>
      </c>
      <c r="G380" s="24">
        <f t="shared" si="21"/>
        <v>6.5517696709535986E-2</v>
      </c>
      <c r="H380" s="23">
        <v>28134185.000000358</v>
      </c>
      <c r="I380" s="25">
        <f t="shared" si="20"/>
        <v>2532076.650000032</v>
      </c>
      <c r="J380" s="26">
        <f t="shared" si="22"/>
        <v>34.378069069007132</v>
      </c>
      <c r="K380" s="27" t="s">
        <v>465</v>
      </c>
      <c r="L380" s="28" t="str">
        <f t="shared" si="23"/>
        <v/>
      </c>
    </row>
    <row r="381" spans="1:12" s="29" customFormat="1" ht="15" x14ac:dyDescent="0.25">
      <c r="A381" s="30">
        <v>662</v>
      </c>
      <c r="B381" s="31" t="s">
        <v>395</v>
      </c>
      <c r="C381" s="20">
        <v>1</v>
      </c>
      <c r="D381" s="22">
        <v>0</v>
      </c>
      <c r="E381" s="23">
        <v>20089.732809523808</v>
      </c>
      <c r="F381" s="23">
        <v>0</v>
      </c>
      <c r="G381" s="24" t="str">
        <f t="shared" si="21"/>
        <v/>
      </c>
      <c r="H381" s="23">
        <v>4422722.62</v>
      </c>
      <c r="I381" s="25">
        <f t="shared" si="20"/>
        <v>398045.03580000001</v>
      </c>
      <c r="J381" s="26">
        <f t="shared" si="22"/>
        <v>19.813356383281583</v>
      </c>
      <c r="K381" s="27" t="s">
        <v>465</v>
      </c>
      <c r="L381" s="28" t="str">
        <f t="shared" si="23"/>
        <v/>
      </c>
    </row>
    <row r="382" spans="1:12" s="29" customFormat="1" ht="15" x14ac:dyDescent="0.25">
      <c r="A382" s="30">
        <v>665</v>
      </c>
      <c r="B382" s="31" t="s">
        <v>396</v>
      </c>
      <c r="C382" s="20">
        <v>1</v>
      </c>
      <c r="D382" s="22">
        <v>15</v>
      </c>
      <c r="E382" s="23">
        <v>15182</v>
      </c>
      <c r="F382" s="23">
        <v>227730</v>
      </c>
      <c r="G382" s="24">
        <f t="shared" si="21"/>
        <v>6.1083532219826471E-3</v>
      </c>
      <c r="H382" s="23">
        <v>37281734</v>
      </c>
      <c r="I382" s="25">
        <f t="shared" si="20"/>
        <v>3355356.06</v>
      </c>
      <c r="J382" s="26">
        <f t="shared" si="22"/>
        <v>206.00883019365037</v>
      </c>
      <c r="K382" s="27" t="s">
        <v>465</v>
      </c>
      <c r="L382" s="28" t="str">
        <f t="shared" si="23"/>
        <v/>
      </c>
    </row>
    <row r="383" spans="1:12" s="29" customFormat="1" ht="15" x14ac:dyDescent="0.25">
      <c r="A383" s="30">
        <v>670</v>
      </c>
      <c r="B383" s="31" t="s">
        <v>397</v>
      </c>
      <c r="C383" s="20">
        <v>1</v>
      </c>
      <c r="D383" s="22">
        <v>42</v>
      </c>
      <c r="E383" s="23">
        <v>19678.642857142859</v>
      </c>
      <c r="F383" s="23">
        <v>826503</v>
      </c>
      <c r="G383" s="24">
        <f t="shared" si="21"/>
        <v>6.7891347154683854E-2</v>
      </c>
      <c r="H383" s="23">
        <v>12173907.789999999</v>
      </c>
      <c r="I383" s="25">
        <f t="shared" si="20"/>
        <v>1095651.7010999999</v>
      </c>
      <c r="J383" s="26">
        <f t="shared" si="22"/>
        <v>13.677198323781035</v>
      </c>
      <c r="K383" s="27" t="s">
        <v>465</v>
      </c>
      <c r="L383" s="28" t="str">
        <f t="shared" si="23"/>
        <v/>
      </c>
    </row>
    <row r="384" spans="1:12" s="29" customFormat="1" ht="15" x14ac:dyDescent="0.25">
      <c r="A384" s="30">
        <v>672</v>
      </c>
      <c r="B384" s="31" t="s">
        <v>398</v>
      </c>
      <c r="C384" s="20">
        <v>1</v>
      </c>
      <c r="D384" s="22">
        <v>6</v>
      </c>
      <c r="E384" s="23">
        <v>16073.833333333334</v>
      </c>
      <c r="F384" s="23">
        <v>96443</v>
      </c>
      <c r="G384" s="24">
        <f t="shared" si="21"/>
        <v>7.0263030163032281E-3</v>
      </c>
      <c r="H384" s="23">
        <v>13725994.99</v>
      </c>
      <c r="I384" s="25">
        <f t="shared" si="20"/>
        <v>1235339.5490999999</v>
      </c>
      <c r="J384" s="26">
        <f t="shared" si="22"/>
        <v>70.854072297626573</v>
      </c>
      <c r="K384" s="27" t="s">
        <v>465</v>
      </c>
      <c r="L384" s="28" t="str">
        <f t="shared" si="23"/>
        <v/>
      </c>
    </row>
    <row r="385" spans="1:12" s="29" customFormat="1" ht="15" x14ac:dyDescent="0.25">
      <c r="A385" s="30">
        <v>673</v>
      </c>
      <c r="B385" s="31" t="s">
        <v>399</v>
      </c>
      <c r="C385" s="20">
        <v>1</v>
      </c>
      <c r="D385" s="22">
        <v>48</v>
      </c>
      <c r="E385" s="23">
        <v>17296.291666666668</v>
      </c>
      <c r="F385" s="23">
        <v>830222</v>
      </c>
      <c r="G385" s="24">
        <f t="shared" si="21"/>
        <v>2.0726089418348526E-2</v>
      </c>
      <c r="H385" s="23">
        <v>40056857</v>
      </c>
      <c r="I385" s="25">
        <f t="shared" si="20"/>
        <v>3605117.13</v>
      </c>
      <c r="J385" s="26">
        <f t="shared" si="22"/>
        <v>160.43295195742823</v>
      </c>
      <c r="K385" s="27" t="s">
        <v>465</v>
      </c>
      <c r="L385" s="28" t="str">
        <f t="shared" si="23"/>
        <v/>
      </c>
    </row>
    <row r="386" spans="1:12" s="29" customFormat="1" ht="15" x14ac:dyDescent="0.25">
      <c r="A386" s="30">
        <v>674</v>
      </c>
      <c r="B386" s="31" t="s">
        <v>400</v>
      </c>
      <c r="C386" s="20">
        <v>1</v>
      </c>
      <c r="D386" s="22">
        <v>72</v>
      </c>
      <c r="E386" s="23">
        <v>17352.25</v>
      </c>
      <c r="F386" s="23">
        <v>1249362</v>
      </c>
      <c r="G386" s="24">
        <f t="shared" si="21"/>
        <v>6.4033547341932423E-2</v>
      </c>
      <c r="H386" s="23">
        <v>19511054</v>
      </c>
      <c r="I386" s="25">
        <f t="shared" si="20"/>
        <v>1755994.8599999999</v>
      </c>
      <c r="J386" s="26">
        <f t="shared" si="22"/>
        <v>29.196954861761437</v>
      </c>
      <c r="K386" s="27">
        <v>3511989.7199999997</v>
      </c>
      <c r="L386" s="28">
        <f t="shared" si="23"/>
        <v>130.39390972352288</v>
      </c>
    </row>
    <row r="387" spans="1:12" s="29" customFormat="1" ht="15" x14ac:dyDescent="0.25">
      <c r="A387" s="30">
        <v>675</v>
      </c>
      <c r="B387" s="31" t="s">
        <v>401</v>
      </c>
      <c r="C387" s="20">
        <v>1</v>
      </c>
      <c r="D387" s="22">
        <v>0</v>
      </c>
      <c r="E387" s="23">
        <v>18160.657739829265</v>
      </c>
      <c r="F387" s="23">
        <v>0</v>
      </c>
      <c r="G387" s="24" t="str">
        <f t="shared" si="21"/>
        <v/>
      </c>
      <c r="H387" s="23">
        <v>34554896</v>
      </c>
      <c r="I387" s="25">
        <f t="shared" si="20"/>
        <v>3109940.6399999997</v>
      </c>
      <c r="J387" s="26">
        <f t="shared" si="22"/>
        <v>171.24603549900047</v>
      </c>
      <c r="K387" s="27" t="s">
        <v>465</v>
      </c>
      <c r="L387" s="28" t="str">
        <f t="shared" si="23"/>
        <v/>
      </c>
    </row>
    <row r="388" spans="1:12" s="29" customFormat="1" ht="15" x14ac:dyDescent="0.25">
      <c r="A388" s="30">
        <v>680</v>
      </c>
      <c r="B388" s="31" t="s">
        <v>402</v>
      </c>
      <c r="C388" s="20">
        <v>1</v>
      </c>
      <c r="D388" s="22">
        <v>17</v>
      </c>
      <c r="E388" s="23">
        <v>15990.705882352941</v>
      </c>
      <c r="F388" s="23">
        <v>271842</v>
      </c>
      <c r="G388" s="24">
        <f t="shared" si="21"/>
        <v>6.010617382089376E-3</v>
      </c>
      <c r="H388" s="23">
        <v>45226968</v>
      </c>
      <c r="I388" s="25">
        <f t="shared" si="20"/>
        <v>4070427.1199999996</v>
      </c>
      <c r="J388" s="26">
        <f t="shared" si="22"/>
        <v>237.54955834639239</v>
      </c>
      <c r="K388" s="27" t="s">
        <v>465</v>
      </c>
      <c r="L388" s="28" t="str">
        <f t="shared" si="23"/>
        <v/>
      </c>
    </row>
    <row r="389" spans="1:12" s="29" customFormat="1" ht="15" x14ac:dyDescent="0.25">
      <c r="A389" s="30">
        <v>683</v>
      </c>
      <c r="B389" s="31" t="s">
        <v>403</v>
      </c>
      <c r="C389" s="20">
        <v>1</v>
      </c>
      <c r="D389" s="22">
        <v>22</v>
      </c>
      <c r="E389" s="23">
        <v>18255.5</v>
      </c>
      <c r="F389" s="23">
        <v>401621</v>
      </c>
      <c r="G389" s="24">
        <f t="shared" si="21"/>
        <v>2.9216676816069612E-2</v>
      </c>
      <c r="H389" s="23">
        <v>13746293</v>
      </c>
      <c r="I389" s="25">
        <f t="shared" si="20"/>
        <v>1237166.3699999999</v>
      </c>
      <c r="J389" s="26">
        <f t="shared" si="22"/>
        <v>45.769514392922673</v>
      </c>
      <c r="K389" s="27" t="s">
        <v>465</v>
      </c>
      <c r="L389" s="28" t="str">
        <f t="shared" si="23"/>
        <v/>
      </c>
    </row>
    <row r="390" spans="1:12" s="29" customFormat="1" ht="15" x14ac:dyDescent="0.25">
      <c r="A390" s="30">
        <v>685</v>
      </c>
      <c r="B390" s="31" t="s">
        <v>404</v>
      </c>
      <c r="C390" s="20">
        <v>1</v>
      </c>
      <c r="D390" s="22">
        <v>0</v>
      </c>
      <c r="E390" s="23">
        <v>19325.044810126583</v>
      </c>
      <c r="F390" s="23">
        <v>0</v>
      </c>
      <c r="G390" s="24" t="str">
        <f t="shared" si="21"/>
        <v/>
      </c>
      <c r="H390" s="23">
        <v>1724262</v>
      </c>
      <c r="I390" s="25">
        <f t="shared" si="20"/>
        <v>155183.57999999999</v>
      </c>
      <c r="J390" s="26">
        <f t="shared" si="22"/>
        <v>8.030179568778113</v>
      </c>
      <c r="K390" s="27">
        <v>310367.15999999997</v>
      </c>
      <c r="L390" s="28">
        <f t="shared" si="23"/>
        <v>16.060359137556226</v>
      </c>
    </row>
    <row r="391" spans="1:12" s="29" customFormat="1" ht="15" x14ac:dyDescent="0.25">
      <c r="A391" s="30">
        <v>690</v>
      </c>
      <c r="B391" s="31" t="s">
        <v>405</v>
      </c>
      <c r="C391" s="20">
        <v>1</v>
      </c>
      <c r="D391" s="22">
        <v>23</v>
      </c>
      <c r="E391" s="23">
        <v>15173.04347826087</v>
      </c>
      <c r="F391" s="23">
        <v>348980</v>
      </c>
      <c r="G391" s="24">
        <f t="shared" si="21"/>
        <v>1.0588588755148124E-2</v>
      </c>
      <c r="H391" s="23">
        <v>32958122</v>
      </c>
      <c r="I391" s="25">
        <f t="shared" si="20"/>
        <v>2966230.98</v>
      </c>
      <c r="J391" s="26">
        <f t="shared" si="22"/>
        <v>172.49347395266204</v>
      </c>
      <c r="K391" s="27" t="s">
        <v>465</v>
      </c>
      <c r="L391" s="28" t="str">
        <f t="shared" si="23"/>
        <v/>
      </c>
    </row>
    <row r="392" spans="1:12" s="29" customFormat="1" ht="15" x14ac:dyDescent="0.25">
      <c r="A392" s="30">
        <v>695</v>
      </c>
      <c r="B392" s="31" t="s">
        <v>406</v>
      </c>
      <c r="C392" s="20">
        <v>1</v>
      </c>
      <c r="D392" s="22">
        <v>5</v>
      </c>
      <c r="E392" s="23">
        <v>18420.8</v>
      </c>
      <c r="F392" s="23">
        <v>92104</v>
      </c>
      <c r="G392" s="24">
        <f t="shared" si="21"/>
        <v>2.802046674348949E-3</v>
      </c>
      <c r="H392" s="23">
        <v>32870259.029999997</v>
      </c>
      <c r="I392" s="25">
        <f t="shared" si="20"/>
        <v>2958323.3126999997</v>
      </c>
      <c r="J392" s="26">
        <f t="shared" si="22"/>
        <v>155.59689658972465</v>
      </c>
      <c r="K392" s="27" t="s">
        <v>465</v>
      </c>
      <c r="L392" s="28" t="str">
        <f t="shared" si="23"/>
        <v/>
      </c>
    </row>
    <row r="393" spans="1:12" s="29" customFormat="1" ht="15" x14ac:dyDescent="0.25">
      <c r="A393" s="30">
        <v>698</v>
      </c>
      <c r="B393" s="31" t="s">
        <v>407</v>
      </c>
      <c r="C393" s="20">
        <v>1</v>
      </c>
      <c r="D393" s="22">
        <v>0</v>
      </c>
      <c r="E393" s="23">
        <v>19183.530289321629</v>
      </c>
      <c r="F393" s="23">
        <v>0</v>
      </c>
      <c r="G393" s="24" t="str">
        <f t="shared" si="21"/>
        <v/>
      </c>
      <c r="H393" s="23">
        <v>26914890</v>
      </c>
      <c r="I393" s="25">
        <f t="shared" si="20"/>
        <v>2422340.1</v>
      </c>
      <c r="J393" s="26">
        <f t="shared" si="22"/>
        <v>126.27186255432756</v>
      </c>
      <c r="K393" s="27" t="s">
        <v>465</v>
      </c>
      <c r="L393" s="28" t="str">
        <f t="shared" si="23"/>
        <v/>
      </c>
    </row>
    <row r="394" spans="1:12" s="29" customFormat="1" ht="15" x14ac:dyDescent="0.25">
      <c r="A394" s="30">
        <v>700</v>
      </c>
      <c r="B394" s="31" t="s">
        <v>408</v>
      </c>
      <c r="C394" s="20">
        <v>1</v>
      </c>
      <c r="D394" s="22">
        <v>42</v>
      </c>
      <c r="E394" s="23">
        <v>26316</v>
      </c>
      <c r="F394" s="23">
        <v>1105272</v>
      </c>
      <c r="G394" s="24">
        <f t="shared" si="21"/>
        <v>5.0242744409511667E-2</v>
      </c>
      <c r="H394" s="23">
        <v>21998639.066992454</v>
      </c>
      <c r="I394" s="25">
        <f t="shared" ref="I394:I448" si="24">H394*0.09</f>
        <v>1979877.5160293209</v>
      </c>
      <c r="J394" s="26">
        <f t="shared" si="22"/>
        <v>33.234743731164343</v>
      </c>
      <c r="K394" s="27" t="s">
        <v>465</v>
      </c>
      <c r="L394" s="28" t="str">
        <f t="shared" si="23"/>
        <v/>
      </c>
    </row>
    <row r="395" spans="1:12" s="29" customFormat="1" ht="15" x14ac:dyDescent="0.25">
      <c r="A395" s="30">
        <v>705</v>
      </c>
      <c r="B395" s="31" t="s">
        <v>409</v>
      </c>
      <c r="C395" s="20">
        <v>1</v>
      </c>
      <c r="D395" s="22">
        <v>2</v>
      </c>
      <c r="E395" s="23">
        <v>17909</v>
      </c>
      <c r="F395" s="23">
        <v>35818</v>
      </c>
      <c r="G395" s="24">
        <f t="shared" ref="G395:G448" si="25">IF(D395&gt;0,IFERROR(F395/H395,""),"")</f>
        <v>1.0085297889368861E-3</v>
      </c>
      <c r="H395" s="23">
        <v>35515064</v>
      </c>
      <c r="I395" s="25">
        <f t="shared" si="24"/>
        <v>3196355.76</v>
      </c>
      <c r="J395" s="26">
        <f t="shared" ref="J395:J448" si="26">IF(AND(A395&lt;800,C395=1,H395&gt;0,I395&gt;0),(I395-F395)/E395,"")</f>
        <v>176.47762354123623</v>
      </c>
      <c r="K395" s="27" t="s">
        <v>465</v>
      </c>
      <c r="L395" s="28" t="str">
        <f t="shared" ref="L395:L448" si="27">IF(K395="","", (K395-F395)/E395)</f>
        <v/>
      </c>
    </row>
    <row r="396" spans="1:12" s="29" customFormat="1" ht="15" x14ac:dyDescent="0.25">
      <c r="A396" s="30">
        <v>710</v>
      </c>
      <c r="B396" s="31" t="s">
        <v>410</v>
      </c>
      <c r="C396" s="20">
        <v>1</v>
      </c>
      <c r="D396" s="22">
        <v>13</v>
      </c>
      <c r="E396" s="23">
        <v>15709.692307692309</v>
      </c>
      <c r="F396" s="23">
        <v>204226</v>
      </c>
      <c r="G396" s="24">
        <f t="shared" si="25"/>
        <v>6.1395796113864302E-3</v>
      </c>
      <c r="H396" s="23">
        <v>33263841</v>
      </c>
      <c r="I396" s="25">
        <f t="shared" si="24"/>
        <v>2993745.69</v>
      </c>
      <c r="J396" s="26">
        <f t="shared" si="26"/>
        <v>177.56679350327576</v>
      </c>
      <c r="K396" s="27" t="s">
        <v>465</v>
      </c>
      <c r="L396" s="28" t="str">
        <f t="shared" si="27"/>
        <v/>
      </c>
    </row>
    <row r="397" spans="1:12" s="29" customFormat="1" ht="15" x14ac:dyDescent="0.25">
      <c r="A397" s="30">
        <v>712</v>
      </c>
      <c r="B397" s="32" t="s">
        <v>411</v>
      </c>
      <c r="C397" s="20">
        <v>1</v>
      </c>
      <c r="D397" s="22">
        <v>55</v>
      </c>
      <c r="E397" s="23">
        <v>19475.781818181818</v>
      </c>
      <c r="F397" s="23">
        <v>1071168</v>
      </c>
      <c r="G397" s="24">
        <f t="shared" si="25"/>
        <v>2.809508140495072E-2</v>
      </c>
      <c r="H397" s="23">
        <v>38126531.280000001</v>
      </c>
      <c r="I397" s="25">
        <f t="shared" si="24"/>
        <v>3431387.8152000001</v>
      </c>
      <c r="J397" s="26">
        <f t="shared" si="26"/>
        <v>121.18742329494533</v>
      </c>
      <c r="K397" s="27" t="s">
        <v>465</v>
      </c>
      <c r="L397" s="28" t="str">
        <f t="shared" si="27"/>
        <v/>
      </c>
    </row>
    <row r="398" spans="1:12" s="29" customFormat="1" ht="15" x14ac:dyDescent="0.25">
      <c r="A398" s="30">
        <v>715</v>
      </c>
      <c r="B398" s="31" t="s">
        <v>412</v>
      </c>
      <c r="C398" s="20">
        <v>1</v>
      </c>
      <c r="D398" s="22">
        <v>9</v>
      </c>
      <c r="E398" s="23">
        <v>19732</v>
      </c>
      <c r="F398" s="23">
        <v>177588</v>
      </c>
      <c r="G398" s="24">
        <f t="shared" si="25"/>
        <v>8.4710787560181629E-3</v>
      </c>
      <c r="H398" s="23">
        <v>20964036</v>
      </c>
      <c r="I398" s="25">
        <f t="shared" si="24"/>
        <v>1886763.24</v>
      </c>
      <c r="J398" s="26">
        <f t="shared" si="26"/>
        <v>86.619462801540649</v>
      </c>
      <c r="K398" s="27" t="s">
        <v>465</v>
      </c>
      <c r="L398" s="28" t="str">
        <f t="shared" si="27"/>
        <v/>
      </c>
    </row>
    <row r="399" spans="1:12" s="29" customFormat="1" ht="15" x14ac:dyDescent="0.25">
      <c r="A399" s="30">
        <v>717</v>
      </c>
      <c r="B399" s="31" t="s">
        <v>413</v>
      </c>
      <c r="C399" s="20">
        <v>1</v>
      </c>
      <c r="D399" s="22">
        <v>39</v>
      </c>
      <c r="E399" s="23">
        <v>17200.307692307691</v>
      </c>
      <c r="F399" s="23">
        <v>670812</v>
      </c>
      <c r="G399" s="24">
        <f t="shared" si="25"/>
        <v>4.3063603815435038E-2</v>
      </c>
      <c r="H399" s="23">
        <v>15577237.865994968</v>
      </c>
      <c r="I399" s="25">
        <f t="shared" si="24"/>
        <v>1401951.407939547</v>
      </c>
      <c r="J399" s="26">
        <f t="shared" si="26"/>
        <v>42.507344695149065</v>
      </c>
      <c r="K399" s="27" t="s">
        <v>465</v>
      </c>
      <c r="L399" s="28" t="str">
        <f t="shared" si="27"/>
        <v/>
      </c>
    </row>
    <row r="400" spans="1:12" s="29" customFormat="1" ht="15" x14ac:dyDescent="0.25">
      <c r="A400" s="30">
        <v>720</v>
      </c>
      <c r="B400" s="31" t="s">
        <v>414</v>
      </c>
      <c r="C400" s="20">
        <v>1</v>
      </c>
      <c r="D400" s="22">
        <v>13</v>
      </c>
      <c r="E400" s="23">
        <v>14094.615384615385</v>
      </c>
      <c r="F400" s="23">
        <v>183230</v>
      </c>
      <c r="G400" s="24">
        <f t="shared" si="25"/>
        <v>1.004925136834189E-2</v>
      </c>
      <c r="H400" s="23">
        <v>18233199</v>
      </c>
      <c r="I400" s="25">
        <f t="shared" si="24"/>
        <v>1640987.91</v>
      </c>
      <c r="J400" s="26">
        <f t="shared" si="26"/>
        <v>103.42658314686459</v>
      </c>
      <c r="K400" s="27" t="s">
        <v>465</v>
      </c>
      <c r="L400" s="28" t="str">
        <f t="shared" si="27"/>
        <v/>
      </c>
    </row>
    <row r="401" spans="1:12" s="29" customFormat="1" ht="15" x14ac:dyDescent="0.25">
      <c r="A401" s="30">
        <v>725</v>
      </c>
      <c r="B401" s="31" t="s">
        <v>415</v>
      </c>
      <c r="C401" s="20">
        <v>1</v>
      </c>
      <c r="D401" s="22">
        <v>36</v>
      </c>
      <c r="E401" s="23">
        <v>14754.444444444445</v>
      </c>
      <c r="F401" s="23">
        <v>531160</v>
      </c>
      <c r="G401" s="24">
        <f t="shared" si="25"/>
        <v>1.1100673024572336E-2</v>
      </c>
      <c r="H401" s="23">
        <v>47849351.009999998</v>
      </c>
      <c r="I401" s="25">
        <f t="shared" si="24"/>
        <v>4306441.5908999993</v>
      </c>
      <c r="J401" s="26">
        <f t="shared" si="26"/>
        <v>255.87419472927172</v>
      </c>
      <c r="K401" s="27" t="s">
        <v>465</v>
      </c>
      <c r="L401" s="28" t="str">
        <f t="shared" si="27"/>
        <v/>
      </c>
    </row>
    <row r="402" spans="1:12" s="29" customFormat="1" ht="15" x14ac:dyDescent="0.25">
      <c r="A402" s="30">
        <v>728</v>
      </c>
      <c r="B402" s="31" t="s">
        <v>416</v>
      </c>
      <c r="C402" s="20">
        <v>1</v>
      </c>
      <c r="D402" s="22">
        <v>0</v>
      </c>
      <c r="E402" s="23">
        <v>29808.639811320754</v>
      </c>
      <c r="F402" s="23">
        <v>0</v>
      </c>
      <c r="G402" s="24" t="str">
        <f t="shared" si="25"/>
        <v/>
      </c>
      <c r="H402" s="23">
        <v>3021985.96</v>
      </c>
      <c r="I402" s="25">
        <f t="shared" si="24"/>
        <v>271978.73639999999</v>
      </c>
      <c r="J402" s="26">
        <f t="shared" si="26"/>
        <v>9.1241578992379129</v>
      </c>
      <c r="K402" s="27" t="s">
        <v>465</v>
      </c>
      <c r="L402" s="28" t="str">
        <f t="shared" si="27"/>
        <v/>
      </c>
    </row>
    <row r="403" spans="1:12" s="29" customFormat="1" ht="15" x14ac:dyDescent="0.25">
      <c r="A403" s="30">
        <v>730</v>
      </c>
      <c r="B403" s="31" t="s">
        <v>417</v>
      </c>
      <c r="C403" s="20">
        <v>1</v>
      </c>
      <c r="D403" s="22">
        <v>6</v>
      </c>
      <c r="E403" s="23">
        <v>16879.833333333332</v>
      </c>
      <c r="F403" s="23">
        <v>101279</v>
      </c>
      <c r="G403" s="24">
        <f t="shared" si="25"/>
        <v>4.3495840948294283E-3</v>
      </c>
      <c r="H403" s="23">
        <v>23284755</v>
      </c>
      <c r="I403" s="25">
        <f t="shared" si="24"/>
        <v>2095627.95</v>
      </c>
      <c r="J403" s="26">
        <f t="shared" si="26"/>
        <v>118.14980104463908</v>
      </c>
      <c r="K403" s="27" t="s">
        <v>465</v>
      </c>
      <c r="L403" s="28" t="str">
        <f t="shared" si="27"/>
        <v/>
      </c>
    </row>
    <row r="404" spans="1:12" s="29" customFormat="1" ht="15" x14ac:dyDescent="0.25">
      <c r="A404" s="30">
        <v>735</v>
      </c>
      <c r="B404" s="31" t="s">
        <v>418</v>
      </c>
      <c r="C404" s="20">
        <v>1</v>
      </c>
      <c r="D404" s="22">
        <v>55</v>
      </c>
      <c r="E404" s="23">
        <v>16291.727272727272</v>
      </c>
      <c r="F404" s="23">
        <v>896045</v>
      </c>
      <c r="G404" s="24">
        <f t="shared" si="25"/>
        <v>1.7599019909521309E-2</v>
      </c>
      <c r="H404" s="23">
        <v>50914483.000000894</v>
      </c>
      <c r="I404" s="25">
        <f t="shared" si="24"/>
        <v>4582303.4700000798</v>
      </c>
      <c r="J404" s="26">
        <f t="shared" si="26"/>
        <v>226.2656628294387</v>
      </c>
      <c r="K404" s="27" t="s">
        <v>465</v>
      </c>
      <c r="L404" s="28" t="str">
        <f t="shared" si="27"/>
        <v/>
      </c>
    </row>
    <row r="405" spans="1:12" s="29" customFormat="1" ht="15" x14ac:dyDescent="0.25">
      <c r="A405" s="30">
        <v>740</v>
      </c>
      <c r="B405" s="31" t="s">
        <v>419</v>
      </c>
      <c r="C405" s="20">
        <v>1</v>
      </c>
      <c r="D405" s="22">
        <v>8</v>
      </c>
      <c r="E405" s="23">
        <v>19460.5</v>
      </c>
      <c r="F405" s="23">
        <v>155684</v>
      </c>
      <c r="G405" s="24">
        <f t="shared" si="25"/>
        <v>8.3016740603772052E-3</v>
      </c>
      <c r="H405" s="23">
        <v>18753326.000000313</v>
      </c>
      <c r="I405" s="25">
        <f t="shared" si="24"/>
        <v>1687799.340000028</v>
      </c>
      <c r="J405" s="26">
        <f t="shared" si="26"/>
        <v>78.729495131164569</v>
      </c>
      <c r="K405" s="27" t="s">
        <v>465</v>
      </c>
      <c r="L405" s="28" t="str">
        <f t="shared" si="27"/>
        <v/>
      </c>
    </row>
    <row r="406" spans="1:12" s="29" customFormat="1" ht="15" x14ac:dyDescent="0.25">
      <c r="A406" s="30">
        <v>745</v>
      </c>
      <c r="B406" s="31" t="s">
        <v>420</v>
      </c>
      <c r="C406" s="20">
        <v>1</v>
      </c>
      <c r="D406" s="22">
        <v>27</v>
      </c>
      <c r="E406" s="23">
        <v>14223.777777777777</v>
      </c>
      <c r="F406" s="23">
        <v>384042</v>
      </c>
      <c r="G406" s="24">
        <f t="shared" si="25"/>
        <v>1.0327492060309878E-2</v>
      </c>
      <c r="H406" s="23">
        <v>37186375.719999999</v>
      </c>
      <c r="I406" s="25">
        <f t="shared" si="24"/>
        <v>3346773.8147999998</v>
      </c>
      <c r="J406" s="26">
        <f t="shared" si="26"/>
        <v>208.29429853922227</v>
      </c>
      <c r="K406" s="27" t="s">
        <v>465</v>
      </c>
      <c r="L406" s="28" t="str">
        <f t="shared" si="27"/>
        <v/>
      </c>
    </row>
    <row r="407" spans="1:12" s="29" customFormat="1" ht="15" x14ac:dyDescent="0.25">
      <c r="A407" s="30">
        <v>750</v>
      </c>
      <c r="B407" s="31" t="s">
        <v>421</v>
      </c>
      <c r="C407" s="20">
        <v>1</v>
      </c>
      <c r="D407" s="22">
        <v>27</v>
      </c>
      <c r="E407" s="23">
        <v>18836.444444444445</v>
      </c>
      <c r="F407" s="23">
        <v>508584</v>
      </c>
      <c r="G407" s="24">
        <f t="shared" si="25"/>
        <v>3.8968708123698813E-2</v>
      </c>
      <c r="H407" s="23">
        <v>13051087</v>
      </c>
      <c r="I407" s="25">
        <f t="shared" si="24"/>
        <v>1174597.8299999998</v>
      </c>
      <c r="J407" s="26">
        <f t="shared" si="26"/>
        <v>35.357725390495958</v>
      </c>
      <c r="K407" s="27" t="s">
        <v>465</v>
      </c>
      <c r="L407" s="28" t="str">
        <f t="shared" si="27"/>
        <v/>
      </c>
    </row>
    <row r="408" spans="1:12" s="29" customFormat="1" ht="15" x14ac:dyDescent="0.25">
      <c r="A408" s="30">
        <v>753</v>
      </c>
      <c r="B408" s="31" t="s">
        <v>422</v>
      </c>
      <c r="C408" s="20">
        <v>1</v>
      </c>
      <c r="D408" s="22">
        <v>11</v>
      </c>
      <c r="E408" s="23">
        <v>15918.09090909091</v>
      </c>
      <c r="F408" s="23">
        <v>175099</v>
      </c>
      <c r="G408" s="24">
        <f t="shared" si="25"/>
        <v>5.424020836289044E-3</v>
      </c>
      <c r="H408" s="23">
        <v>32282140</v>
      </c>
      <c r="I408" s="25">
        <f t="shared" si="24"/>
        <v>2905392.6</v>
      </c>
      <c r="J408" s="26">
        <f t="shared" si="26"/>
        <v>171.52142273799393</v>
      </c>
      <c r="K408" s="27" t="s">
        <v>465</v>
      </c>
      <c r="L408" s="28" t="str">
        <f t="shared" si="27"/>
        <v/>
      </c>
    </row>
    <row r="409" spans="1:12" s="29" customFormat="1" ht="15" x14ac:dyDescent="0.25">
      <c r="A409" s="30">
        <v>755</v>
      </c>
      <c r="B409" s="31" t="s">
        <v>423</v>
      </c>
      <c r="C409" s="20">
        <v>1</v>
      </c>
      <c r="D409" s="22">
        <v>14</v>
      </c>
      <c r="E409" s="23">
        <v>17634.428571428572</v>
      </c>
      <c r="F409" s="23">
        <v>246882</v>
      </c>
      <c r="G409" s="24">
        <f t="shared" si="25"/>
        <v>1.9577453027934517E-2</v>
      </c>
      <c r="H409" s="23">
        <v>12610527</v>
      </c>
      <c r="I409" s="25">
        <f t="shared" si="24"/>
        <v>1134947.43</v>
      </c>
      <c r="J409" s="26">
        <f t="shared" si="26"/>
        <v>50.359750893139228</v>
      </c>
      <c r="K409" s="27" t="s">
        <v>465</v>
      </c>
      <c r="L409" s="28" t="str">
        <f t="shared" si="27"/>
        <v/>
      </c>
    </row>
    <row r="410" spans="1:12" s="29" customFormat="1" ht="15" x14ac:dyDescent="0.25">
      <c r="A410" s="30">
        <v>760</v>
      </c>
      <c r="B410" s="31" t="s">
        <v>424</v>
      </c>
      <c r="C410" s="20">
        <v>1</v>
      </c>
      <c r="D410" s="22">
        <v>69</v>
      </c>
      <c r="E410" s="23">
        <v>14919.420289855072</v>
      </c>
      <c r="F410" s="23">
        <v>1029440</v>
      </c>
      <c r="G410" s="24">
        <f t="shared" si="25"/>
        <v>3.8080238685089474E-2</v>
      </c>
      <c r="H410" s="23">
        <v>27033444</v>
      </c>
      <c r="I410" s="25">
        <f t="shared" si="24"/>
        <v>2433009.96</v>
      </c>
      <c r="J410" s="26">
        <f t="shared" si="26"/>
        <v>94.076708929126511</v>
      </c>
      <c r="K410" s="27" t="s">
        <v>465</v>
      </c>
      <c r="L410" s="28" t="str">
        <f t="shared" si="27"/>
        <v/>
      </c>
    </row>
    <row r="411" spans="1:12" s="29" customFormat="1" ht="15" x14ac:dyDescent="0.25">
      <c r="A411" s="30">
        <v>763</v>
      </c>
      <c r="B411" s="31" t="s">
        <v>425</v>
      </c>
      <c r="C411" s="20">
        <v>1</v>
      </c>
      <c r="D411" s="22">
        <v>3</v>
      </c>
      <c r="E411" s="23">
        <v>15155</v>
      </c>
      <c r="F411" s="23">
        <v>45465</v>
      </c>
      <c r="G411" s="24">
        <f t="shared" si="25"/>
        <v>2.8609263221959932E-3</v>
      </c>
      <c r="H411" s="23">
        <v>15891706</v>
      </c>
      <c r="I411" s="25">
        <f t="shared" si="24"/>
        <v>1430253.54</v>
      </c>
      <c r="J411" s="26">
        <f t="shared" si="26"/>
        <v>91.375027383701749</v>
      </c>
      <c r="K411" s="27" t="s">
        <v>465</v>
      </c>
      <c r="L411" s="28" t="str">
        <f t="shared" si="27"/>
        <v/>
      </c>
    </row>
    <row r="412" spans="1:12" s="29" customFormat="1" ht="15" x14ac:dyDescent="0.25">
      <c r="A412" s="30">
        <v>765</v>
      </c>
      <c r="B412" s="31" t="s">
        <v>426</v>
      </c>
      <c r="C412" s="20">
        <v>1</v>
      </c>
      <c r="D412" s="22">
        <v>0</v>
      </c>
      <c r="E412" s="23">
        <v>24025.473746268653</v>
      </c>
      <c r="F412" s="23">
        <v>0</v>
      </c>
      <c r="G412" s="24" t="str">
        <f t="shared" si="25"/>
        <v/>
      </c>
      <c r="H412" s="23">
        <v>16776694</v>
      </c>
      <c r="I412" s="25">
        <f t="shared" si="24"/>
        <v>1509902.46</v>
      </c>
      <c r="J412" s="26">
        <f t="shared" si="26"/>
        <v>62.845897481397209</v>
      </c>
      <c r="K412" s="27" t="s">
        <v>465</v>
      </c>
      <c r="L412" s="28" t="str">
        <f t="shared" si="27"/>
        <v/>
      </c>
    </row>
    <row r="413" spans="1:12" s="29" customFormat="1" ht="15" x14ac:dyDescent="0.25">
      <c r="A413" s="30">
        <v>766</v>
      </c>
      <c r="B413" s="31" t="s">
        <v>427</v>
      </c>
      <c r="C413" s="20">
        <v>1</v>
      </c>
      <c r="D413" s="22">
        <v>6</v>
      </c>
      <c r="E413" s="23">
        <v>15188.833333333334</v>
      </c>
      <c r="F413" s="23">
        <v>91133</v>
      </c>
      <c r="G413" s="24">
        <f t="shared" si="25"/>
        <v>4.0955631092556271E-3</v>
      </c>
      <c r="H413" s="23">
        <v>22251641</v>
      </c>
      <c r="I413" s="25">
        <f t="shared" si="24"/>
        <v>2002647.69</v>
      </c>
      <c r="J413" s="26">
        <f t="shared" si="26"/>
        <v>125.85000098756761</v>
      </c>
      <c r="K413" s="27" t="s">
        <v>465</v>
      </c>
      <c r="L413" s="28" t="str">
        <f t="shared" si="27"/>
        <v/>
      </c>
    </row>
    <row r="414" spans="1:12" s="29" customFormat="1" ht="15" x14ac:dyDescent="0.25">
      <c r="A414" s="30">
        <v>767</v>
      </c>
      <c r="B414" s="31" t="s">
        <v>428</v>
      </c>
      <c r="C414" s="20">
        <v>1</v>
      </c>
      <c r="D414" s="22">
        <v>80</v>
      </c>
      <c r="E414" s="23">
        <v>14001.387500000001</v>
      </c>
      <c r="F414" s="23">
        <v>1120111</v>
      </c>
      <c r="G414" s="24">
        <f t="shared" si="25"/>
        <v>4.6256016712624901E-2</v>
      </c>
      <c r="H414" s="23">
        <v>24215466</v>
      </c>
      <c r="I414" s="25">
        <f t="shared" si="24"/>
        <v>2179391.94</v>
      </c>
      <c r="J414" s="26">
        <f t="shared" si="26"/>
        <v>75.655426292572784</v>
      </c>
      <c r="K414" s="27" t="s">
        <v>465</v>
      </c>
      <c r="L414" s="28" t="str">
        <f t="shared" si="27"/>
        <v/>
      </c>
    </row>
    <row r="415" spans="1:12" s="29" customFormat="1" ht="15" x14ac:dyDescent="0.25">
      <c r="A415" s="30">
        <v>770</v>
      </c>
      <c r="B415" s="31" t="s">
        <v>429</v>
      </c>
      <c r="C415" s="20">
        <v>1</v>
      </c>
      <c r="D415" s="22">
        <v>6</v>
      </c>
      <c r="E415" s="23">
        <v>14407</v>
      </c>
      <c r="F415" s="23">
        <v>86442</v>
      </c>
      <c r="G415" s="24">
        <f t="shared" si="25"/>
        <v>3.6521427217931419E-3</v>
      </c>
      <c r="H415" s="23">
        <v>23668845</v>
      </c>
      <c r="I415" s="25">
        <f t="shared" si="24"/>
        <v>2130196.0499999998</v>
      </c>
      <c r="J415" s="26">
        <f t="shared" si="26"/>
        <v>141.85840563614909</v>
      </c>
      <c r="K415" s="27" t="s">
        <v>465</v>
      </c>
      <c r="L415" s="28" t="str">
        <f t="shared" si="27"/>
        <v/>
      </c>
    </row>
    <row r="416" spans="1:12" s="29" customFormat="1" ht="15" x14ac:dyDescent="0.25">
      <c r="A416" s="30">
        <v>773</v>
      </c>
      <c r="B416" s="31" t="s">
        <v>430</v>
      </c>
      <c r="C416" s="20">
        <v>1</v>
      </c>
      <c r="D416" s="22">
        <v>47</v>
      </c>
      <c r="E416" s="23">
        <v>15202.765957446809</v>
      </c>
      <c r="F416" s="23">
        <v>714530</v>
      </c>
      <c r="G416" s="24">
        <f t="shared" si="25"/>
        <v>1.6971259280597027E-2</v>
      </c>
      <c r="H416" s="23">
        <v>42102356</v>
      </c>
      <c r="I416" s="25">
        <f t="shared" si="24"/>
        <v>3789212.04</v>
      </c>
      <c r="J416" s="26">
        <f t="shared" si="26"/>
        <v>202.24491047261836</v>
      </c>
      <c r="K416" s="27" t="s">
        <v>465</v>
      </c>
      <c r="L416" s="28" t="str">
        <f t="shared" si="27"/>
        <v/>
      </c>
    </row>
    <row r="417" spans="1:12" s="29" customFormat="1" ht="15" x14ac:dyDescent="0.25">
      <c r="A417" s="30">
        <v>774</v>
      </c>
      <c r="B417" s="31" t="s">
        <v>431</v>
      </c>
      <c r="C417" s="20">
        <v>1</v>
      </c>
      <c r="D417" s="22">
        <v>37</v>
      </c>
      <c r="E417" s="23">
        <v>30389</v>
      </c>
      <c r="F417" s="23">
        <v>1124393</v>
      </c>
      <c r="G417" s="24">
        <f t="shared" si="25"/>
        <v>8.8920994843622536E-2</v>
      </c>
      <c r="H417" s="23">
        <v>12644854.030000117</v>
      </c>
      <c r="I417" s="25">
        <f t="shared" si="24"/>
        <v>1138036.8627000104</v>
      </c>
      <c r="J417" s="26">
        <f t="shared" si="26"/>
        <v>0.44897373062655621</v>
      </c>
      <c r="K417" s="27" t="s">
        <v>465</v>
      </c>
      <c r="L417" s="28" t="str">
        <f t="shared" si="27"/>
        <v/>
      </c>
    </row>
    <row r="418" spans="1:12" s="29" customFormat="1" ht="15" x14ac:dyDescent="0.25">
      <c r="A418" s="30">
        <v>775</v>
      </c>
      <c r="B418" s="31" t="s">
        <v>432</v>
      </c>
      <c r="C418" s="20">
        <v>1</v>
      </c>
      <c r="D418" s="22">
        <v>47</v>
      </c>
      <c r="E418" s="23">
        <v>12879.08510638298</v>
      </c>
      <c r="F418" s="23">
        <v>605317</v>
      </c>
      <c r="G418" s="24">
        <f t="shared" si="25"/>
        <v>6.3911742822061841E-3</v>
      </c>
      <c r="H418" s="23">
        <v>94711390</v>
      </c>
      <c r="I418" s="25">
        <f t="shared" si="24"/>
        <v>8524025.0999999996</v>
      </c>
      <c r="J418" s="26">
        <f t="shared" si="26"/>
        <v>614.85020361232205</v>
      </c>
      <c r="K418" s="27" t="s">
        <v>465</v>
      </c>
      <c r="L418" s="28" t="str">
        <f t="shared" si="27"/>
        <v/>
      </c>
    </row>
    <row r="419" spans="1:12" s="29" customFormat="1" ht="15" x14ac:dyDescent="0.25">
      <c r="A419" s="30">
        <v>778</v>
      </c>
      <c r="B419" s="31" t="s">
        <v>433</v>
      </c>
      <c r="C419" s="20">
        <v>1</v>
      </c>
      <c r="D419" s="22">
        <v>4</v>
      </c>
      <c r="E419" s="23">
        <v>15368</v>
      </c>
      <c r="F419" s="23">
        <v>61472</v>
      </c>
      <c r="G419" s="24">
        <f t="shared" si="25"/>
        <v>3.8100420483435106E-3</v>
      </c>
      <c r="H419" s="23">
        <v>16134205.140000001</v>
      </c>
      <c r="I419" s="25">
        <f t="shared" si="24"/>
        <v>1452078.4626</v>
      </c>
      <c r="J419" s="26">
        <f t="shared" si="26"/>
        <v>90.48714618688183</v>
      </c>
      <c r="K419" s="27" t="s">
        <v>465</v>
      </c>
      <c r="L419" s="28" t="str">
        <f t="shared" si="27"/>
        <v/>
      </c>
    </row>
    <row r="420" spans="1:12" s="29" customFormat="1" ht="15" x14ac:dyDescent="0.25">
      <c r="A420" s="30">
        <v>780</v>
      </c>
      <c r="B420" s="31" t="s">
        <v>434</v>
      </c>
      <c r="C420" s="20">
        <v>1</v>
      </c>
      <c r="D420" s="22">
        <v>61</v>
      </c>
      <c r="E420" s="23">
        <v>14300.606557377048</v>
      </c>
      <c r="F420" s="23">
        <v>872337</v>
      </c>
      <c r="G420" s="24">
        <f t="shared" si="25"/>
        <v>1.6730146662293194E-2</v>
      </c>
      <c r="H420" s="23">
        <v>52141623</v>
      </c>
      <c r="I420" s="25">
        <f t="shared" si="24"/>
        <v>4692746.0699999994</v>
      </c>
      <c r="J420" s="26">
        <f t="shared" si="26"/>
        <v>267.15014182592273</v>
      </c>
      <c r="K420" s="27" t="s">
        <v>465</v>
      </c>
      <c r="L420" s="28" t="str">
        <f t="shared" si="27"/>
        <v/>
      </c>
    </row>
    <row r="421" spans="1:12" s="29" customFormat="1" ht="15" x14ac:dyDescent="0.25">
      <c r="A421" s="30">
        <v>801</v>
      </c>
      <c r="B421" s="31" t="s">
        <v>435</v>
      </c>
      <c r="C421" s="20">
        <v>1</v>
      </c>
      <c r="D421" s="22">
        <v>0</v>
      </c>
      <c r="E421" s="23">
        <v>20064.38254624018</v>
      </c>
      <c r="F421" s="23">
        <v>0</v>
      </c>
      <c r="G421" s="24" t="str">
        <f t="shared" si="25"/>
        <v/>
      </c>
      <c r="H421" s="23">
        <v>17309804</v>
      </c>
      <c r="I421" s="25">
        <f t="shared" si="24"/>
        <v>1557882.3599999999</v>
      </c>
      <c r="J421" s="26" t="str">
        <f t="shared" si="26"/>
        <v/>
      </c>
      <c r="K421" s="27" t="s">
        <v>465</v>
      </c>
      <c r="L421" s="28" t="str">
        <f t="shared" si="27"/>
        <v/>
      </c>
    </row>
    <row r="422" spans="1:12" s="29" customFormat="1" ht="15" x14ac:dyDescent="0.25">
      <c r="A422" s="30">
        <v>805</v>
      </c>
      <c r="B422" s="31" t="s">
        <v>436</v>
      </c>
      <c r="C422" s="20">
        <v>1</v>
      </c>
      <c r="D422" s="22">
        <v>0</v>
      </c>
      <c r="E422" s="23">
        <v>18905.463218020916</v>
      </c>
      <c r="F422" s="23">
        <v>0</v>
      </c>
      <c r="G422" s="24" t="str">
        <f t="shared" si="25"/>
        <v/>
      </c>
      <c r="H422" s="23">
        <v>23501307</v>
      </c>
      <c r="I422" s="25">
        <f t="shared" si="24"/>
        <v>2115117.63</v>
      </c>
      <c r="J422" s="26" t="str">
        <f t="shared" si="26"/>
        <v/>
      </c>
      <c r="K422" s="27" t="s">
        <v>465</v>
      </c>
      <c r="L422" s="28" t="str">
        <f t="shared" si="27"/>
        <v/>
      </c>
    </row>
    <row r="423" spans="1:12" s="29" customFormat="1" ht="15" x14ac:dyDescent="0.25">
      <c r="A423" s="30">
        <v>806</v>
      </c>
      <c r="B423" s="31" t="s">
        <v>437</v>
      </c>
      <c r="C423" s="20">
        <v>1</v>
      </c>
      <c r="D423" s="22">
        <v>0</v>
      </c>
      <c r="E423" s="23">
        <v>22952.102676562499</v>
      </c>
      <c r="F423" s="23">
        <v>0</v>
      </c>
      <c r="G423" s="24" t="str">
        <f t="shared" si="25"/>
        <v/>
      </c>
      <c r="H423" s="23">
        <v>20250407</v>
      </c>
      <c r="I423" s="25">
        <f t="shared" si="24"/>
        <v>1822536.63</v>
      </c>
      <c r="J423" s="26" t="str">
        <f t="shared" si="26"/>
        <v/>
      </c>
      <c r="K423" s="27" t="s">
        <v>465</v>
      </c>
      <c r="L423" s="28" t="str">
        <f t="shared" si="27"/>
        <v/>
      </c>
    </row>
    <row r="424" spans="1:12" s="29" customFormat="1" ht="15" x14ac:dyDescent="0.25">
      <c r="A424" s="30">
        <v>810</v>
      </c>
      <c r="B424" s="31" t="s">
        <v>438</v>
      </c>
      <c r="C424" s="20">
        <v>1</v>
      </c>
      <c r="D424" s="22">
        <v>0</v>
      </c>
      <c r="E424" s="23">
        <v>18797.668457564574</v>
      </c>
      <c r="F424" s="23">
        <v>0</v>
      </c>
      <c r="G424" s="24" t="str">
        <f t="shared" si="25"/>
        <v/>
      </c>
      <c r="H424" s="23">
        <v>24845455</v>
      </c>
      <c r="I424" s="25">
        <f t="shared" si="24"/>
        <v>2236090.9499999997</v>
      </c>
      <c r="J424" s="26" t="str">
        <f t="shared" si="26"/>
        <v/>
      </c>
      <c r="K424" s="27" t="s">
        <v>465</v>
      </c>
      <c r="L424" s="28" t="str">
        <f t="shared" si="27"/>
        <v/>
      </c>
    </row>
    <row r="425" spans="1:12" s="29" customFormat="1" ht="15" x14ac:dyDescent="0.25">
      <c r="A425" s="30">
        <v>815</v>
      </c>
      <c r="B425" s="31" t="s">
        <v>439</v>
      </c>
      <c r="C425" s="20">
        <v>1</v>
      </c>
      <c r="D425" s="22">
        <v>0</v>
      </c>
      <c r="E425" s="23">
        <v>22691.720347551345</v>
      </c>
      <c r="F425" s="23">
        <v>0</v>
      </c>
      <c r="G425" s="24" t="str">
        <f t="shared" si="25"/>
        <v/>
      </c>
      <c r="H425" s="23">
        <v>14268637</v>
      </c>
      <c r="I425" s="25">
        <f t="shared" si="24"/>
        <v>1284177.3299999998</v>
      </c>
      <c r="J425" s="26" t="str">
        <f t="shared" si="26"/>
        <v/>
      </c>
      <c r="K425" s="27" t="s">
        <v>465</v>
      </c>
      <c r="L425" s="28" t="str">
        <f t="shared" si="27"/>
        <v/>
      </c>
    </row>
    <row r="426" spans="1:12" s="29" customFormat="1" ht="15" x14ac:dyDescent="0.25">
      <c r="A426" s="30">
        <v>817</v>
      </c>
      <c r="B426" s="32" t="s">
        <v>440</v>
      </c>
      <c r="C426" s="20">
        <v>1</v>
      </c>
      <c r="D426" s="22">
        <v>0</v>
      </c>
      <c r="E426" s="23">
        <v>18248.907624489795</v>
      </c>
      <c r="F426" s="23">
        <v>0</v>
      </c>
      <c r="G426" s="24" t="str">
        <f t="shared" si="25"/>
        <v/>
      </c>
      <c r="H426" s="23">
        <v>22210954</v>
      </c>
      <c r="I426" s="25">
        <f t="shared" si="24"/>
        <v>1998985.8599999999</v>
      </c>
      <c r="J426" s="26" t="str">
        <f t="shared" si="26"/>
        <v/>
      </c>
      <c r="K426" s="27" t="s">
        <v>465</v>
      </c>
      <c r="L426" s="28" t="str">
        <f t="shared" si="27"/>
        <v/>
      </c>
    </row>
    <row r="427" spans="1:12" s="29" customFormat="1" ht="15" x14ac:dyDescent="0.25">
      <c r="A427" s="30">
        <v>818</v>
      </c>
      <c r="B427" s="31" t="s">
        <v>441</v>
      </c>
      <c r="C427" s="20">
        <v>1</v>
      </c>
      <c r="D427" s="22">
        <v>0</v>
      </c>
      <c r="E427" s="23">
        <v>22829.520808270678</v>
      </c>
      <c r="F427" s="23">
        <v>0</v>
      </c>
      <c r="G427" s="24" t="str">
        <f t="shared" si="25"/>
        <v/>
      </c>
      <c r="H427" s="23">
        <v>11436212</v>
      </c>
      <c r="I427" s="25">
        <f t="shared" si="24"/>
        <v>1029259.08</v>
      </c>
      <c r="J427" s="26" t="str">
        <f t="shared" si="26"/>
        <v/>
      </c>
      <c r="K427" s="27" t="s">
        <v>465</v>
      </c>
      <c r="L427" s="28" t="str">
        <f t="shared" si="27"/>
        <v/>
      </c>
    </row>
    <row r="428" spans="1:12" s="29" customFormat="1" ht="15" x14ac:dyDescent="0.25">
      <c r="A428" s="30">
        <v>821</v>
      </c>
      <c r="B428" s="31" t="s">
        <v>442</v>
      </c>
      <c r="C428" s="20">
        <v>1</v>
      </c>
      <c r="D428" s="22">
        <v>0</v>
      </c>
      <c r="E428" s="23">
        <v>19945.557870493994</v>
      </c>
      <c r="F428" s="23">
        <v>0</v>
      </c>
      <c r="G428" s="24" t="str">
        <f t="shared" si="25"/>
        <v/>
      </c>
      <c r="H428" s="23">
        <v>29839974</v>
      </c>
      <c r="I428" s="25">
        <f t="shared" si="24"/>
        <v>2685597.6599999997</v>
      </c>
      <c r="J428" s="26" t="str">
        <f t="shared" si="26"/>
        <v/>
      </c>
      <c r="K428" s="27" t="s">
        <v>465</v>
      </c>
      <c r="L428" s="28" t="str">
        <f t="shared" si="27"/>
        <v/>
      </c>
    </row>
    <row r="429" spans="1:12" s="29" customFormat="1" ht="15" x14ac:dyDescent="0.25">
      <c r="A429" s="30">
        <v>823</v>
      </c>
      <c r="B429" s="31" t="s">
        <v>443</v>
      </c>
      <c r="C429" s="20">
        <v>1</v>
      </c>
      <c r="D429" s="22">
        <v>0</v>
      </c>
      <c r="E429" s="23">
        <v>22088.769386942255</v>
      </c>
      <c r="F429" s="23">
        <v>0</v>
      </c>
      <c r="G429" s="24" t="str">
        <f t="shared" si="25"/>
        <v/>
      </c>
      <c r="H429" s="23">
        <v>35868846</v>
      </c>
      <c r="I429" s="25">
        <f t="shared" si="24"/>
        <v>3228196.1399999997</v>
      </c>
      <c r="J429" s="26" t="str">
        <f t="shared" si="26"/>
        <v/>
      </c>
      <c r="K429" s="27" t="s">
        <v>465</v>
      </c>
      <c r="L429" s="28" t="str">
        <f t="shared" si="27"/>
        <v/>
      </c>
    </row>
    <row r="430" spans="1:12" s="29" customFormat="1" ht="15" x14ac:dyDescent="0.25">
      <c r="A430" s="30">
        <v>825</v>
      </c>
      <c r="B430" s="31" t="s">
        <v>444</v>
      </c>
      <c r="C430" s="20">
        <v>1</v>
      </c>
      <c r="D430" s="22">
        <v>0</v>
      </c>
      <c r="E430" s="23">
        <v>19700.68916627414</v>
      </c>
      <c r="F430" s="23">
        <v>0</v>
      </c>
      <c r="G430" s="24" t="str">
        <f t="shared" si="25"/>
        <v/>
      </c>
      <c r="H430" s="23">
        <v>41292713.319999993</v>
      </c>
      <c r="I430" s="25">
        <f t="shared" si="24"/>
        <v>3716344.1987999994</v>
      </c>
      <c r="J430" s="26" t="str">
        <f t="shared" si="26"/>
        <v/>
      </c>
      <c r="K430" s="27" t="s">
        <v>465</v>
      </c>
      <c r="L430" s="28" t="str">
        <f t="shared" si="27"/>
        <v/>
      </c>
    </row>
    <row r="431" spans="1:12" s="29" customFormat="1" ht="15" x14ac:dyDescent="0.25">
      <c r="A431" s="30">
        <v>828</v>
      </c>
      <c r="B431" s="31" t="s">
        <v>445</v>
      </c>
      <c r="C431" s="20">
        <v>1</v>
      </c>
      <c r="D431" s="22">
        <v>0</v>
      </c>
      <c r="E431" s="23">
        <v>19653.930054782973</v>
      </c>
      <c r="F431" s="23">
        <v>0</v>
      </c>
      <c r="G431" s="24" t="str">
        <f t="shared" si="25"/>
        <v/>
      </c>
      <c r="H431" s="23">
        <v>46535292.82</v>
      </c>
      <c r="I431" s="25">
        <f t="shared" si="24"/>
        <v>4188176.3537999997</v>
      </c>
      <c r="J431" s="26" t="str">
        <f t="shared" si="26"/>
        <v/>
      </c>
      <c r="K431" s="27" t="s">
        <v>465</v>
      </c>
      <c r="L431" s="28" t="str">
        <f t="shared" si="27"/>
        <v/>
      </c>
    </row>
    <row r="432" spans="1:12" s="29" customFormat="1" ht="15" x14ac:dyDescent="0.25">
      <c r="A432" s="30">
        <v>829</v>
      </c>
      <c r="B432" s="31" t="s">
        <v>446</v>
      </c>
      <c r="C432" s="20">
        <v>1</v>
      </c>
      <c r="D432" s="22">
        <v>0</v>
      </c>
      <c r="E432" s="23">
        <v>25267.436703182375</v>
      </c>
      <c r="F432" s="23">
        <v>0</v>
      </c>
      <c r="G432" s="24" t="str">
        <f t="shared" si="25"/>
        <v/>
      </c>
      <c r="H432" s="23">
        <v>20017667.68</v>
      </c>
      <c r="I432" s="25">
        <f t="shared" si="24"/>
        <v>1801590.0911999999</v>
      </c>
      <c r="J432" s="26" t="str">
        <f t="shared" si="26"/>
        <v/>
      </c>
      <c r="K432" s="27" t="s">
        <v>465</v>
      </c>
      <c r="L432" s="28" t="str">
        <f t="shared" si="27"/>
        <v/>
      </c>
    </row>
    <row r="433" spans="1:13" s="29" customFormat="1" ht="15" x14ac:dyDescent="0.25">
      <c r="A433" s="30">
        <v>830</v>
      </c>
      <c r="B433" s="31" t="s">
        <v>447</v>
      </c>
      <c r="C433" s="20">
        <v>1</v>
      </c>
      <c r="D433" s="22">
        <v>0</v>
      </c>
      <c r="E433" s="23">
        <v>27201.734212729127</v>
      </c>
      <c r="F433" s="23">
        <v>0</v>
      </c>
      <c r="G433" s="24" t="str">
        <f t="shared" si="25"/>
        <v/>
      </c>
      <c r="H433" s="23">
        <v>10744558</v>
      </c>
      <c r="I433" s="25">
        <f t="shared" si="24"/>
        <v>967010.22</v>
      </c>
      <c r="J433" s="26" t="str">
        <f t="shared" si="26"/>
        <v/>
      </c>
      <c r="K433" s="27" t="s">
        <v>465</v>
      </c>
      <c r="L433" s="28" t="str">
        <f t="shared" si="27"/>
        <v/>
      </c>
    </row>
    <row r="434" spans="1:13" s="29" customFormat="1" ht="15" x14ac:dyDescent="0.25">
      <c r="A434" s="30">
        <v>832</v>
      </c>
      <c r="B434" s="31" t="s">
        <v>448</v>
      </c>
      <c r="C434" s="20">
        <v>1</v>
      </c>
      <c r="D434" s="22">
        <v>0</v>
      </c>
      <c r="E434" s="23">
        <v>17924.096057494866</v>
      </c>
      <c r="F434" s="23">
        <v>0</v>
      </c>
      <c r="G434" s="24" t="str">
        <f t="shared" si="25"/>
        <v/>
      </c>
      <c r="H434" s="23">
        <v>26038242</v>
      </c>
      <c r="I434" s="25">
        <f t="shared" si="24"/>
        <v>2343441.7799999998</v>
      </c>
      <c r="J434" s="26" t="str">
        <f t="shared" si="26"/>
        <v/>
      </c>
      <c r="K434" s="27" t="s">
        <v>465</v>
      </c>
      <c r="L434" s="28" t="str">
        <f t="shared" si="27"/>
        <v/>
      </c>
    </row>
    <row r="435" spans="1:13" s="29" customFormat="1" ht="15" x14ac:dyDescent="0.25">
      <c r="A435" s="30">
        <v>851</v>
      </c>
      <c r="B435" s="31" t="s">
        <v>449</v>
      </c>
      <c r="C435" s="20">
        <v>1</v>
      </c>
      <c r="D435" s="22">
        <v>0</v>
      </c>
      <c r="E435" s="23">
        <v>19640.601511879049</v>
      </c>
      <c r="F435" s="23">
        <v>0</v>
      </c>
      <c r="G435" s="24" t="str">
        <f t="shared" si="25"/>
        <v/>
      </c>
      <c r="H435" s="23">
        <v>9110826</v>
      </c>
      <c r="I435" s="25">
        <f t="shared" si="24"/>
        <v>819974.34</v>
      </c>
      <c r="J435" s="26" t="str">
        <f t="shared" si="26"/>
        <v/>
      </c>
      <c r="K435" s="27" t="s">
        <v>465</v>
      </c>
      <c r="L435" s="28" t="str">
        <f t="shared" si="27"/>
        <v/>
      </c>
    </row>
    <row r="436" spans="1:13" s="29" customFormat="1" ht="15" x14ac:dyDescent="0.25">
      <c r="A436" s="30">
        <v>852</v>
      </c>
      <c r="B436" s="31" t="s">
        <v>450</v>
      </c>
      <c r="C436" s="20">
        <v>1</v>
      </c>
      <c r="D436" s="22">
        <v>0</v>
      </c>
      <c r="E436" s="23">
        <v>21586.744092758621</v>
      </c>
      <c r="F436" s="23">
        <v>0</v>
      </c>
      <c r="G436" s="24" t="str">
        <f t="shared" si="25"/>
        <v/>
      </c>
      <c r="H436" s="23">
        <v>14148182</v>
      </c>
      <c r="I436" s="25">
        <f t="shared" si="24"/>
        <v>1273336.3799999999</v>
      </c>
      <c r="J436" s="26" t="str">
        <f t="shared" si="26"/>
        <v/>
      </c>
      <c r="K436" s="27" t="s">
        <v>465</v>
      </c>
      <c r="L436" s="28" t="str">
        <f t="shared" si="27"/>
        <v/>
      </c>
    </row>
    <row r="437" spans="1:13" s="29" customFormat="1" ht="15" x14ac:dyDescent="0.25">
      <c r="A437" s="30">
        <v>853</v>
      </c>
      <c r="B437" s="31" t="s">
        <v>451</v>
      </c>
      <c r="C437" s="20">
        <v>1</v>
      </c>
      <c r="D437" s="22">
        <v>0</v>
      </c>
      <c r="E437" s="23">
        <v>20505.618867642461</v>
      </c>
      <c r="F437" s="23">
        <v>0</v>
      </c>
      <c r="G437" s="24" t="str">
        <f t="shared" si="25"/>
        <v/>
      </c>
      <c r="H437" s="23">
        <v>25599183</v>
      </c>
      <c r="I437" s="25">
        <f t="shared" si="24"/>
        <v>2303926.4699999997</v>
      </c>
      <c r="J437" s="26" t="str">
        <f t="shared" si="26"/>
        <v/>
      </c>
      <c r="K437" s="27" t="s">
        <v>465</v>
      </c>
      <c r="L437" s="28" t="str">
        <f t="shared" si="27"/>
        <v/>
      </c>
    </row>
    <row r="438" spans="1:13" s="29" customFormat="1" ht="15" x14ac:dyDescent="0.25">
      <c r="A438" s="30">
        <v>855</v>
      </c>
      <c r="B438" s="31" t="s">
        <v>452</v>
      </c>
      <c r="C438" s="20">
        <v>1</v>
      </c>
      <c r="D438" s="22">
        <v>0</v>
      </c>
      <c r="E438" s="23">
        <v>24887.921124497992</v>
      </c>
      <c r="F438" s="23">
        <v>0</v>
      </c>
      <c r="G438" s="24" t="str">
        <f t="shared" si="25"/>
        <v/>
      </c>
      <c r="H438" s="23">
        <v>11601154.000000149</v>
      </c>
      <c r="I438" s="25">
        <f t="shared" si="24"/>
        <v>1044103.8600000134</v>
      </c>
      <c r="J438" s="26" t="str">
        <f t="shared" si="26"/>
        <v/>
      </c>
      <c r="K438" s="27" t="s">
        <v>465</v>
      </c>
      <c r="L438" s="28" t="str">
        <f t="shared" si="27"/>
        <v/>
      </c>
    </row>
    <row r="439" spans="1:13" s="29" customFormat="1" ht="15" x14ac:dyDescent="0.25">
      <c r="A439" s="30">
        <v>860</v>
      </c>
      <c r="B439" s="31" t="s">
        <v>453</v>
      </c>
      <c r="C439" s="20">
        <v>1</v>
      </c>
      <c r="D439" s="22">
        <v>0</v>
      </c>
      <c r="E439" s="23">
        <v>21942.103547237075</v>
      </c>
      <c r="F439" s="23">
        <v>0</v>
      </c>
      <c r="G439" s="24" t="str">
        <f t="shared" si="25"/>
        <v/>
      </c>
      <c r="H439" s="23">
        <v>12488665.23</v>
      </c>
      <c r="I439" s="25">
        <f t="shared" si="24"/>
        <v>1123979.8707000001</v>
      </c>
      <c r="J439" s="26" t="str">
        <f t="shared" si="26"/>
        <v/>
      </c>
      <c r="K439" s="27" t="s">
        <v>465</v>
      </c>
      <c r="L439" s="28" t="str">
        <f t="shared" si="27"/>
        <v/>
      </c>
    </row>
    <row r="440" spans="1:13" s="29" customFormat="1" ht="15" x14ac:dyDescent="0.25">
      <c r="A440" s="30">
        <v>871</v>
      </c>
      <c r="B440" s="31" t="s">
        <v>454</v>
      </c>
      <c r="C440" s="20">
        <v>1</v>
      </c>
      <c r="D440" s="22">
        <v>0</v>
      </c>
      <c r="E440" s="23">
        <v>23624.131956167301</v>
      </c>
      <c r="F440" s="23">
        <v>0</v>
      </c>
      <c r="G440" s="24" t="str">
        <f t="shared" si="25"/>
        <v/>
      </c>
      <c r="H440" s="23">
        <v>30659403.377963897</v>
      </c>
      <c r="I440" s="25">
        <f t="shared" si="24"/>
        <v>2759346.3040167508</v>
      </c>
      <c r="J440" s="26" t="str">
        <f t="shared" si="26"/>
        <v/>
      </c>
      <c r="K440" s="27" t="s">
        <v>465</v>
      </c>
      <c r="L440" s="28" t="str">
        <f t="shared" si="27"/>
        <v/>
      </c>
    </row>
    <row r="441" spans="1:13" s="29" customFormat="1" ht="15" x14ac:dyDescent="0.25">
      <c r="A441" s="30">
        <v>872</v>
      </c>
      <c r="B441" s="31" t="s">
        <v>455</v>
      </c>
      <c r="C441" s="20">
        <v>1</v>
      </c>
      <c r="D441" s="22">
        <v>0</v>
      </c>
      <c r="E441" s="23">
        <v>19626.615899014778</v>
      </c>
      <c r="F441" s="23">
        <v>0</v>
      </c>
      <c r="G441" s="24" t="str">
        <f t="shared" si="25"/>
        <v/>
      </c>
      <c r="H441" s="23">
        <v>31199920</v>
      </c>
      <c r="I441" s="25">
        <f t="shared" si="24"/>
        <v>2807992.8</v>
      </c>
      <c r="J441" s="26" t="str">
        <f t="shared" si="26"/>
        <v/>
      </c>
      <c r="K441" s="27" t="s">
        <v>465</v>
      </c>
      <c r="L441" s="28" t="str">
        <f t="shared" si="27"/>
        <v/>
      </c>
    </row>
    <row r="442" spans="1:13" s="29" customFormat="1" ht="15" x14ac:dyDescent="0.25">
      <c r="A442" s="30">
        <v>873</v>
      </c>
      <c r="B442" s="31" t="s">
        <v>456</v>
      </c>
      <c r="C442" s="20">
        <v>1</v>
      </c>
      <c r="D442" s="22">
        <v>0</v>
      </c>
      <c r="E442" s="23">
        <v>21290.247787789664</v>
      </c>
      <c r="F442" s="23">
        <v>0</v>
      </c>
      <c r="G442" s="24" t="str">
        <f t="shared" si="25"/>
        <v/>
      </c>
      <c r="H442" s="23">
        <v>11453639.219999999</v>
      </c>
      <c r="I442" s="25">
        <f t="shared" si="24"/>
        <v>1030827.5297999999</v>
      </c>
      <c r="J442" s="26" t="str">
        <f t="shared" si="26"/>
        <v/>
      </c>
      <c r="K442" s="27" t="s">
        <v>465</v>
      </c>
      <c r="L442" s="28" t="str">
        <f t="shared" si="27"/>
        <v/>
      </c>
    </row>
    <row r="443" spans="1:13" s="29" customFormat="1" ht="15" x14ac:dyDescent="0.25">
      <c r="A443" s="30">
        <v>876</v>
      </c>
      <c r="B443" s="31" t="s">
        <v>457</v>
      </c>
      <c r="C443" s="20">
        <v>1</v>
      </c>
      <c r="D443" s="22">
        <v>0</v>
      </c>
      <c r="E443" s="23">
        <v>18757.102533333331</v>
      </c>
      <c r="F443" s="23">
        <v>0</v>
      </c>
      <c r="G443" s="24" t="str">
        <f t="shared" si="25"/>
        <v/>
      </c>
      <c r="H443" s="23">
        <v>21851079</v>
      </c>
      <c r="I443" s="25">
        <f t="shared" si="24"/>
        <v>1966597.1099999999</v>
      </c>
      <c r="J443" s="26" t="str">
        <f t="shared" si="26"/>
        <v/>
      </c>
      <c r="K443" s="27" t="s">
        <v>465</v>
      </c>
      <c r="L443" s="28" t="str">
        <f t="shared" si="27"/>
        <v/>
      </c>
    </row>
    <row r="444" spans="1:13" s="29" customFormat="1" ht="15" x14ac:dyDescent="0.25">
      <c r="A444" s="30">
        <v>878</v>
      </c>
      <c r="B444" s="31" t="s">
        <v>458</v>
      </c>
      <c r="C444" s="20">
        <v>1</v>
      </c>
      <c r="D444" s="22">
        <v>0</v>
      </c>
      <c r="E444" s="23">
        <v>20595.816290994473</v>
      </c>
      <c r="F444" s="23">
        <v>0</v>
      </c>
      <c r="G444" s="24" t="str">
        <f t="shared" si="25"/>
        <v/>
      </c>
      <c r="H444" s="23">
        <v>18611477.925011929</v>
      </c>
      <c r="I444" s="25">
        <f t="shared" si="24"/>
        <v>1675033.0132510737</v>
      </c>
      <c r="J444" s="26" t="str">
        <f t="shared" si="26"/>
        <v/>
      </c>
      <c r="K444" s="27" t="s">
        <v>465</v>
      </c>
      <c r="L444" s="28" t="str">
        <f t="shared" si="27"/>
        <v/>
      </c>
    </row>
    <row r="445" spans="1:13" s="29" customFormat="1" ht="15" x14ac:dyDescent="0.25">
      <c r="A445" s="30">
        <v>879</v>
      </c>
      <c r="B445" s="31" t="s">
        <v>459</v>
      </c>
      <c r="C445" s="20">
        <v>1</v>
      </c>
      <c r="D445" s="22">
        <v>0</v>
      </c>
      <c r="E445" s="23">
        <v>21018.80331143233</v>
      </c>
      <c r="F445" s="23">
        <v>0</v>
      </c>
      <c r="G445" s="24" t="str">
        <f t="shared" si="25"/>
        <v/>
      </c>
      <c r="H445" s="23">
        <v>15611438.069142111</v>
      </c>
      <c r="I445" s="25">
        <f t="shared" si="24"/>
        <v>1405029.4262227898</v>
      </c>
      <c r="J445" s="26" t="str">
        <f t="shared" si="26"/>
        <v/>
      </c>
      <c r="K445" s="27" t="s">
        <v>465</v>
      </c>
      <c r="L445" s="28" t="str">
        <f t="shared" si="27"/>
        <v/>
      </c>
    </row>
    <row r="446" spans="1:13" s="29" customFormat="1" ht="15" x14ac:dyDescent="0.25">
      <c r="A446" s="30">
        <v>885</v>
      </c>
      <c r="B446" s="31" t="s">
        <v>460</v>
      </c>
      <c r="C446" s="20">
        <v>1</v>
      </c>
      <c r="D446" s="22">
        <v>0</v>
      </c>
      <c r="E446" s="23">
        <v>19567.700064308683</v>
      </c>
      <c r="F446" s="23">
        <v>0</v>
      </c>
      <c r="G446" s="24" t="str">
        <f t="shared" si="25"/>
        <v/>
      </c>
      <c r="H446" s="23">
        <v>24225701</v>
      </c>
      <c r="I446" s="25">
        <f t="shared" si="24"/>
        <v>2180313.09</v>
      </c>
      <c r="J446" s="26" t="str">
        <f t="shared" si="26"/>
        <v/>
      </c>
      <c r="K446" s="27" t="s">
        <v>465</v>
      </c>
      <c r="L446" s="28" t="str">
        <f t="shared" si="27"/>
        <v/>
      </c>
    </row>
    <row r="447" spans="1:13" s="29" customFormat="1" ht="15" x14ac:dyDescent="0.25">
      <c r="A447" s="33">
        <v>910</v>
      </c>
      <c r="B447" s="34" t="s">
        <v>461</v>
      </c>
      <c r="C447" s="20">
        <v>1</v>
      </c>
      <c r="D447" s="22">
        <v>0</v>
      </c>
      <c r="E447" s="23">
        <v>20221.903874345549</v>
      </c>
      <c r="F447" s="23">
        <v>0</v>
      </c>
      <c r="G447" s="24" t="str">
        <f t="shared" si="25"/>
        <v/>
      </c>
      <c r="H447" s="23">
        <v>7799377.3600000013</v>
      </c>
      <c r="I447" s="25">
        <f t="shared" si="24"/>
        <v>701943.96240000008</v>
      </c>
      <c r="J447" s="26" t="str">
        <f t="shared" si="26"/>
        <v/>
      </c>
      <c r="K447" s="27" t="s">
        <v>465</v>
      </c>
      <c r="L447" s="28" t="str">
        <f t="shared" si="27"/>
        <v/>
      </c>
    </row>
    <row r="448" spans="1:13" x14ac:dyDescent="0.25">
      <c r="A448" s="33">
        <v>915</v>
      </c>
      <c r="B448" s="34" t="s">
        <v>462</v>
      </c>
      <c r="C448" s="20">
        <v>1</v>
      </c>
      <c r="D448" s="22">
        <v>0</v>
      </c>
      <c r="E448" s="23">
        <v>21552.522990140846</v>
      </c>
      <c r="F448" s="23">
        <v>0</v>
      </c>
      <c r="G448" s="24" t="str">
        <f t="shared" si="25"/>
        <v/>
      </c>
      <c r="H448" s="23">
        <v>5956562</v>
      </c>
      <c r="I448" s="25">
        <f t="shared" si="24"/>
        <v>536090.57999999996</v>
      </c>
      <c r="J448" s="26" t="str">
        <f t="shared" si="26"/>
        <v/>
      </c>
      <c r="K448" s="27" t="s">
        <v>465</v>
      </c>
      <c r="L448" s="28" t="str">
        <f t="shared" si="27"/>
        <v/>
      </c>
      <c r="M448" s="29"/>
    </row>
    <row r="449" spans="1:13" ht="7.9" customHeight="1" x14ac:dyDescent="0.25">
      <c r="A449" s="30"/>
      <c r="B449" s="31"/>
      <c r="C449" s="44"/>
      <c r="D449" s="45"/>
      <c r="E449" s="46"/>
      <c r="F449" s="46"/>
      <c r="G449" s="47"/>
      <c r="H449" s="46"/>
      <c r="I449" s="48"/>
      <c r="J449" s="45"/>
      <c r="K449" s="46"/>
      <c r="L449" s="49"/>
      <c r="M449" s="29"/>
    </row>
    <row r="450" spans="1:13" x14ac:dyDescent="0.25">
      <c r="A450" s="35">
        <v>999</v>
      </c>
      <c r="B450" s="36" t="s">
        <v>463</v>
      </c>
      <c r="C450" s="37" t="s">
        <v>464</v>
      </c>
      <c r="D450" s="38">
        <f>SUM(D10:D448)</f>
        <v>47497</v>
      </c>
      <c r="E450" s="37" t="s">
        <v>464</v>
      </c>
      <c r="F450" s="38">
        <f>SUM(F10:F448)</f>
        <v>796853197</v>
      </c>
      <c r="G450" s="37" t="s">
        <v>464</v>
      </c>
      <c r="H450" s="38">
        <f>SUM(H10:H448)</f>
        <v>15839750571.18082</v>
      </c>
      <c r="I450" s="35" t="s">
        <v>464</v>
      </c>
      <c r="J450" s="37">
        <f>SUMIF(J10:J448,"&gt;0")</f>
        <v>46471.231327773341</v>
      </c>
      <c r="K450" s="37" t="s">
        <v>464</v>
      </c>
      <c r="L450" s="39">
        <f>SUM(L10:L448)+J450</f>
        <v>63596.776994892134</v>
      </c>
    </row>
    <row r="452" spans="1:13" x14ac:dyDescent="0.25">
      <c r="F452" s="41"/>
    </row>
    <row r="453" spans="1:13" x14ac:dyDescent="0.25">
      <c r="K453" s="43"/>
    </row>
  </sheetData>
  <autoFilter ref="A9:L448" xr:uid="{AF09F73E-09EA-4438-83A3-2D36B42CEDB6}"/>
  <mergeCells count="2">
    <mergeCell ref="I5:J6"/>
    <mergeCell ref="K5:L6"/>
  </mergeCells>
  <pageMargins left="0.24" right="0.24" top="0.64" bottom="0.64" header="0.34" footer="0.2"/>
  <pageSetup scale="61" fitToHeight="3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1a175f6fd76af162c8631baf02b0c7de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18e3a758e1be3a571da4157f53c3d381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description="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DESE-231-73735</_dlc_DocId>
    <_dlc_DocIdUrl xmlns="733efe1c-5bbe-4968-87dc-d400e65c879f">
      <Url>https://sharepoint.doemass.org/ese/webteam/cps/_layouts/DocIdRedir.aspx?ID=DESE-231-73735</Url>
      <Description>DESE-231-73735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Props1.xml><?xml version="1.0" encoding="utf-8"?>
<ds:datastoreItem xmlns:ds="http://schemas.openxmlformats.org/officeDocument/2006/customXml" ds:itemID="{599E488C-AA65-4CF7-BFBA-A3A4AEDF2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F5BC9-7B86-4A7E-8C3A-ACF03B598190}">
  <ds:schemaRefs>
    <ds:schemaRef ds:uri="http://schemas.microsoft.com/office/2006/metadata/properties"/>
    <ds:schemaRef ds:uri="http://schemas.microsoft.com/office/infopath/2007/PartnerControls"/>
    <ds:schemaRef ds:uri="0a4e05da-b9bc-4326-ad73-01ef31b95567"/>
    <ds:schemaRef ds:uri="733efe1c-5bbe-4968-87dc-d400e65c879f"/>
  </ds:schemaRefs>
</ds:datastoreItem>
</file>

<file path=customXml/itemProps3.xml><?xml version="1.0" encoding="utf-8"?>
<ds:datastoreItem xmlns:ds="http://schemas.openxmlformats.org/officeDocument/2006/customXml" ds:itemID="{058BB2FF-2966-4B3C-A7B9-9F879C84365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D267FD-4ABF-43F0-9F32-A5F4AFBB8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nsscaps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Projected FY22 FTE Remaining under the Net School Spending (NSS) Caps (Q1)(j)</dc:title>
  <dc:subject/>
  <dc:creator>DESE</dc:creator>
  <cp:lastModifiedBy>Zou, Dong (EOE)</cp:lastModifiedBy>
  <dcterms:created xsi:type="dcterms:W3CDTF">2021-07-13T17:37:26Z</dcterms:created>
  <dcterms:modified xsi:type="dcterms:W3CDTF">2021-09-20T21:58:29Z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Sep 20 2021</vt:lpwstr>
  </property>
</Properties>
</file>